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73FF86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B773"/>
      </patternFill>
    </fill>
    <fill>
      <patternFill patternType="solid">
        <fgColor rgb="FFFFA273"/>
      </patternFill>
    </fill>
    <fill>
      <patternFill patternType="solid">
        <fgColor rgb="FF96FF73"/>
      </patternFill>
    </fill>
    <fill>
      <patternFill patternType="solid">
        <fgColor rgb="FF73FF96"/>
      </patternFill>
    </fill>
    <fill>
      <patternFill patternType="solid">
        <fgColor rgb="FFFFFD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96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FFBB73"/>
      </patternFill>
    </fill>
    <fill>
      <patternFill patternType="solid">
        <fgColor rgb="FF73FFE1"/>
      </patternFill>
    </fill>
    <fill>
      <patternFill patternType="solid">
        <fgColor rgb="FF73FF9D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7C73"/>
      </patternFill>
    </fill>
    <fill>
      <patternFill patternType="solid">
        <fgColor rgb="FFFFC273"/>
      </patternFill>
    </fill>
    <fill>
      <patternFill patternType="solid">
        <fgColor rgb="FFEFFF73"/>
      </patternFill>
    </fill>
    <fill>
      <patternFill patternType="solid">
        <fgColor rgb="FFFF83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<sst xmlns="http://schemas.openxmlformats.org/spreadsheetml/2006/main" count="46172" uniqueCount="990">
  <si>
    <t>CS2</t>
  </si>
  <si>
    <t>t0001</t>
  </si>
  <si>
    <t>FUNCTION</t>
  </si>
  <si>
    <t/>
  </si>
  <si>
    <t>Location</t>
  </si>
  <si>
    <t>OP Code</t>
  </si>
  <si>
    <t>string</t>
  </si>
  <si>
    <t>bt0000</t>
  </si>
  <si>
    <t>fill</t>
  </si>
  <si>
    <t>int</t>
  </si>
  <si>
    <t>short</t>
  </si>
  <si>
    <t>npc313_0</t>
  </si>
  <si>
    <t>npc005_0</t>
  </si>
  <si>
    <t/>
  </si>
  <si>
    <t>byte</t>
  </si>
  <si>
    <t>bytearray</t>
  </si>
  <si>
    <t>npc180_0</t>
  </si>
  <si>
    <t>npc312_c01_0</t>
  </si>
  <si>
    <t>npc196_0</t>
  </si>
  <si>
    <t>npc006</t>
  </si>
  <si>
    <t>npc220</t>
  </si>
  <si>
    <t>PreInit</t>
  </si>
  <si>
    <t>FC_Change_MapColor</t>
  </si>
  <si>
    <t>Init</t>
  </si>
  <si>
    <t>LP_fishpoint00</t>
  </si>
  <si>
    <t>float</t>
  </si>
  <si>
    <t>WATER</t>
  </si>
  <si>
    <t>WIND</t>
  </si>
  <si>
    <t>Init_Replay</t>
  </si>
  <si>
    <t>Init_Replay</t>
  </si>
  <si>
    <t>Effect00</t>
  </si>
  <si>
    <t>atari01</t>
  </si>
  <si>
    <t>atari02</t>
  </si>
  <si>
    <t>Baketu</t>
  </si>
  <si>
    <t>Lacrosse</t>
  </si>
  <si>
    <t>FreeMarket</t>
  </si>
  <si>
    <t>pointer</t>
  </si>
  <si>
    <t>LP_bike</t>
  </si>
  <si>
    <t>LP_door03</t>
  </si>
  <si>
    <t>door03</t>
  </si>
  <si>
    <t>ST_TO_T1000</t>
  </si>
  <si>
    <t>LP_FieFlower</t>
  </si>
  <si>
    <t>Fie_Flower</t>
  </si>
  <si>
    <t>wait2</t>
  </si>
  <si>
    <t>wait4</t>
  </si>
  <si>
    <t>SB_06_THOMAS_04</t>
  </si>
  <si>
    <t>t0001_t0020</t>
  </si>
  <si>
    <t>Reinit</t>
  </si>
  <si>
    <t>Npc_Table</t>
  </si>
  <si>
    <t>LP_door03</t>
  </si>
  <si>
    <t>dialog</t>
  </si>
  <si>
    <t>The auditorium is locked.</t>
  </si>
  <si>
    <t>FC_Party_Face_Reset2</t>
  </si>
  <si>
    <t>FC_MapJumpState</t>
  </si>
  <si>
    <t>FC_MapJumpState2</t>
  </si>
  <si>
    <t>LP_door11</t>
  </si>
  <si>
    <t>The back gate is locked.</t>
  </si>
  <si>
    <t>LP_stable</t>
  </si>
  <si>
    <t>There are a number of horses being raised here.</t>
  </si>
  <si>
    <t>LP_door12</t>
  </si>
  <si>
    <t>The storehouse door is locked.</t>
  </si>
  <si>
    <t>LP_FieFlower</t>
  </si>
  <si>
    <t>Fie's newly planted seeds have begun to sprout.</t>
  </si>
  <si>
    <t>Fie's flowers are blooming and giving off a soothing
fragrance.</t>
  </si>
  <si>
    <t>LP_fishpoint00</t>
  </si>
  <si>
    <t>LP_bike</t>
  </si>
  <si>
    <t>#E_0#M_9</t>
  </si>
  <si>
    <t>#KLooks like George has given the bike
a bit of a tuneup.</t>
  </si>
  <si>
    <t>#E[G]Can't wait until I get another chance
to ride it.</t>
  </si>
  <si>
    <t>Customize Orbal Bike</t>
  </si>
  <si>
    <t>Cancel</t>
  </si>
  <si>
    <t>Start</t>
  </si>
  <si>
    <t>End</t>
  </si>
  <si>
    <t>AV_FishPoint</t>
  </si>
  <si>
    <t>Npc_Table</t>
  </si>
  <si>
    <t>alisa_setting</t>
  </si>
  <si>
    <t>AniEv5630</t>
  </si>
  <si>
    <t>AniEv5635</t>
  </si>
  <si>
    <t>AniAttachEQU129</t>
  </si>
  <si>
    <t>jusis_setting</t>
  </si>
  <si>
    <t>Jockey1_point</t>
  </si>
  <si>
    <t>AniEvRideHorseWait</t>
  </si>
  <si>
    <t>TK_jusis</t>
  </si>
  <si>
    <t>fie_setting</t>
  </si>
  <si>
    <t>AniEvShagami</t>
  </si>
  <si>
    <t>ferris_setting</t>
  </si>
  <si>
    <t>emily_setting</t>
  </si>
  <si>
    <t>AniEvTeKosi</t>
  </si>
  <si>
    <t>theresia_setting</t>
  </si>
  <si>
    <t>AniEvUdegumiF</t>
  </si>
  <si>
    <t>lambert_setting</t>
  </si>
  <si>
    <t>AniEvRyoteKosi</t>
  </si>
  <si>
    <t>pola_setting</t>
  </si>
  <si>
    <t>TK_pola</t>
  </si>
  <si>
    <t>edel_setting</t>
  </si>
  <si>
    <t>AniEv5525</t>
  </si>
  <si>
    <t>AniEv5530</t>
  </si>
  <si>
    <t>AniAttachEQU127</t>
  </si>
  <si>
    <t>vivi_setting</t>
  </si>
  <si>
    <t>linde_setting</t>
  </si>
  <si>
    <t>Vivi?</t>
  </si>
  <si>
    <t>margarita_setting</t>
  </si>
  <si>
    <t>patrick_setting</t>
  </si>
  <si>
    <t>AniEvUdegumi</t>
  </si>
  <si>
    <t>celestin_setting</t>
  </si>
  <si>
    <t>rex_setting</t>
  </si>
  <si>
    <t>AniEv5580</t>
  </si>
  <si>
    <t>AniEv5585</t>
  </si>
  <si>
    <t>AniAttachEQU040</t>
  </si>
  <si>
    <t>kenneth_setting</t>
  </si>
  <si>
    <t>AniEv5570</t>
  </si>
  <si>
    <t>AniAttachEQU128</t>
  </si>
  <si>
    <t>annabel_setting</t>
  </si>
  <si>
    <t>Annabelle</t>
  </si>
  <si>
    <t>hugo_setting</t>
  </si>
  <si>
    <t>becky_setting</t>
  </si>
  <si>
    <t>makarov_setting</t>
  </si>
  <si>
    <t>AniEv5275</t>
  </si>
  <si>
    <t>AniAttachEQU044</t>
  </si>
  <si>
    <t>vincent_setting</t>
  </si>
  <si>
    <t>salyfa_setting</t>
  </si>
  <si>
    <t>AniEvRyoteMae</t>
  </si>
  <si>
    <t>thomas_setting</t>
  </si>
  <si>
    <t>AniEvSian</t>
  </si>
  <si>
    <t>rosine_setting</t>
  </si>
  <si>
    <t>bike_setting</t>
  </si>
  <si>
    <t>celine2_setting</t>
  </si>
  <si>
    <t>AniEv8430</t>
  </si>
  <si>
    <t>1</t>
  </si>
  <si>
    <t>0[autoM0]</t>
  </si>
  <si>
    <t>#b</t>
  </si>
  <si>
    <t>0</t>
  </si>
  <si>
    <t>gyler_setting</t>
  </si>
  <si>
    <t>AniEv5500</t>
  </si>
  <si>
    <t>AniEv5505</t>
  </si>
  <si>
    <t>AniEv5507</t>
  </si>
  <si>
    <t>AniAttachEQU130</t>
  </si>
  <si>
    <t>TK_gyler</t>
  </si>
  <si>
    <t>FC_chr_entry_tk</t>
  </si>
  <si>
    <t>#E_0#M_0</t>
  </si>
  <si>
    <t>There's not much longer now before the
second years all graduate and move on.</t>
  </si>
  <si>
    <t>Once today's behind us, the rest of the
year's gonna go by in a flash.</t>
  </si>
  <si>
    <t>So make sure you spend some quality time
with them while you still have it. Look
away for a minute and they'll be gone.</t>
  </si>
  <si>
    <t>Those second years will graduate and move
on before you know it.</t>
  </si>
  <si>
    <t>Make sure to spend some quality time with
them while you still can. You don't want
any regrets spoilin' your break.</t>
  </si>
  <si>
    <t>There was a second-year student who
asked me to collect something they
didn't need...</t>
  </si>
  <si>
    <t>I'd forgotten all about it until now,
but maybe you could sell that at the
flea market.</t>
  </si>
  <si>
    <t>Whoever it was said it was the result
of hours and hours of club work, so you
know they must really love their club.</t>
  </si>
  <si>
    <t>#E[1]#M[0]</t>
  </si>
  <si>
    <t>#K(Hmm... I'll have to see if I can find
someone who fits that description.)</t>
  </si>
  <si>
    <t>There's a flea market in the auditorium
today.</t>
  </si>
  <si>
    <t>Flea markets are great, if you ask me.
Takin' unwanted items and givin' 'em
new life in a new set of hands.</t>
  </si>
  <si>
    <t>You should give it a look, see what
you find.</t>
  </si>
  <si>
    <t>We've got a flea market happenin'
in our auditorium today.</t>
  </si>
  <si>
    <t>TK_alisa_ferris_06_03</t>
  </si>
  <si>
    <t>To think the day would come when their
ridiculous training regime was finally
passed on to us...</t>
  </si>
  <si>
    <t>We have but one option, Alisa! I challenge
you to see which of us can successfully
clear it first!</t>
  </si>
  <si>
    <t>#E_2#M_4</t>
  </si>
  <si>
    <t>#KI was hoping you'd say that.</t>
  </si>
  <si>
    <t>#E[5]#M_4No holding back, Ferris! Let's go!</t>
  </si>
  <si>
    <t>TK_becky_hugo_06_01</t>
  </si>
  <si>
    <t>Hugo, ya wee bam, I hope yer ready for
the flea market tomorrow!</t>
  </si>
  <si>
    <t>I'm gonnae outsell ye so hard ye'll have
nae choice but tae admit I'm the better
merchant!</t>
  </si>
  <si>
    <t>Becky, Becky, Becky. If you're only now
declaring war, you've already lost.</t>
  </si>
  <si>
    <t>Any merchant worth his salt would have known
the battle started the moment the market was
announced! Did I overestimate you again?</t>
  </si>
  <si>
    <t>TK_vincent_salyfa_06_01</t>
  </si>
  <si>
    <t>It's nearly time for me to bow out of my
academic career.</t>
  </si>
  <si>
    <t>Have the preparations been made for my
return to my family's lands, Sariffa?</t>
  </si>
  <si>
    <t>Of course. Everything is arranged for you
to start managing them from the moment
you arrive.</t>
  </si>
  <si>
    <t>I have also finished networking with all
of the other second years so that you
may remain in contact with them.</t>
  </si>
  <si>
    <t>Heh. Splendid. All is well, then.</t>
  </si>
  <si>
    <t>With the Empire as it stands, it is more
imperative than ever that we fresh young
graduates stay connected.</t>
  </si>
  <si>
    <t>And what better contact for maintaining
those connections than Vincent Florald,
noble and patriot?</t>
  </si>
  <si>
    <t>I can feel the inspiration from here,
Master Vincent.</t>
  </si>
  <si>
    <t>My remaining time at this academy shall
be as sad and beautiful as this sunset sky.
Nary a dry eye will be seen in these halls!</t>
  </si>
  <si>
    <t>While my responsibilities in administering
the Florald family lands and unifying the
graduating second years will deny this
fine institution my presence...</t>
  </si>
  <si>
    <t>...I shall live on in the memories of my
dear sister and the hearts of the fair,
beautiful maidens of this academy.</t>
  </si>
  <si>
    <t>...I apologize for interrupting what
is clearly a deeply emotional moment
for you.</t>
  </si>
  <si>
    <t>But I can sense Lady Margarita's
imminent approach.</t>
  </si>
  <si>
    <t>S-Sariffa! We must flee, at once!
Tonight will be spent on the lam
at that cafe in Trista!</t>
  </si>
  <si>
    <t>horse_mach_setting</t>
  </si>
  <si>
    <t>TK_horse_mach</t>
  </si>
  <si>
    <t>TK_horse_mach</t>
  </si>
  <si>
    <t>horse_jusis_setting</t>
  </si>
  <si>
    <t>TK_horse_jusis</t>
  </si>
  <si>
    <t>horse_pola_setting</t>
  </si>
  <si>
    <t>TK_horse_pola</t>
  </si>
  <si>
    <t>TK_horse_pola</t>
  </si>
  <si>
    <t>TK_STUDENT1314_06</t>
  </si>
  <si>
    <t>I still can't believe that they're
actually keeping the Ashen Knight
here at the academy!</t>
  </si>
  <si>
    <t>Well, yeah. The Ashen Knight and its pilot
are both seen as heroes. They ended the
war, after all.</t>
  </si>
  <si>
    <t>I heard the entrance exams were crazy
this year, too. Everyone really wants to
get in after everything that's happened.</t>
  </si>
  <si>
    <t>No doubt. Who wouldn't want to go
someplace where you might end up
with your own knight?</t>
  </si>
  <si>
    <t>I wonder what kinda students managed
to get in?</t>
  </si>
  <si>
    <t>t0000_student13_setting</t>
  </si>
  <si>
    <t>TK_t0000_student13</t>
  </si>
  <si>
    <t>TK_STUDENT1314_06</t>
  </si>
  <si>
    <t>Well, that's enough about that for now.</t>
  </si>
  <si>
    <t>We've still gotta figure out our plans for
our free day tomorrow. Wanna check out
that thing they're doing in the auditorium?</t>
  </si>
  <si>
    <t>t0000_student14_setting</t>
  </si>
  <si>
    <t>TK_t0000_student14</t>
  </si>
  <si>
    <t>Oh, heya.</t>
  </si>
  <si>
    <t>Headin' back to your dorm? Later, then.</t>
  </si>
  <si>
    <t>t0000_student16_setting</t>
  </si>
  <si>
    <t>TK_t0000_student16</t>
  </si>
  <si>
    <t>I bought so much neat stuff at the flea
market that I can barely even carry it all.</t>
  </si>
  <si>
    <t>Ugh... My arms are gonna hurt like hell
in the morning...</t>
  </si>
  <si>
    <t>The market was totally worth it, though!
I just might've gone a little too nuts.</t>
  </si>
  <si>
    <t>...Or HAVE I? I'm gonna drop all this stuff
off at my dorm then go on out for another
run! Hahahahahaaa!</t>
  </si>
  <si>
    <t>Carrying all this stuff is killing my arms...</t>
  </si>
  <si>
    <t>...but this flea market is literally a once
in a lifetime opportunity! I've gotta go
back once I drop this off in my room!</t>
  </si>
  <si>
    <t>There's a flea market going on in the
auditorium RIGHT NOW!</t>
  </si>
  <si>
    <t>Why didn't anyone TELL me about this?!
This is so up my alley, I can hardly cope!</t>
  </si>
  <si>
    <t>t0000_student17_setting</t>
  </si>
  <si>
    <t>TK_t0000_student17</t>
  </si>
  <si>
    <t>*sigh* She's totally hopeless.</t>
  </si>
  <si>
    <t>How can anyone her age have so little
sense of financial responsibility? She's
nearly a second year now...</t>
  </si>
  <si>
    <t>I'm just going to have to keep keeping
an eye on her, I guess.</t>
  </si>
  <si>
    <t>Hugo was talking it up to anyone who
would listen. How did you miss all that?</t>
  </si>
  <si>
    <t>...Wait. I forgot. It's because you DON'T
listen... *sigh*</t>
  </si>
  <si>
    <t>EV_06_03_02</t>
  </si>
  <si>
    <t>AniFieldAttack</t>
  </si>
  <si>
    <t>AniWait</t>
  </si>
  <si>
    <t>FC_Start_Party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</si>
  <si>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</si>
  <si>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</si>
  <si>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</si>
  <si>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</si>
  <si>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</si>
  <si>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</si>
  <si>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</si>
  <si>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</si>
  <si>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</si>
  <si>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</si>
  <si>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</si>
  <si>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</si>
  <si>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</si>
  <si>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</si>
  <si>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</si>
  <si>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</si>
  <si>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</si>
  <si>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</si>
  <si>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</si>
  <si>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</si>
  <si>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FC_chr_entry</t>
  </si>
  <si>
    <t>AniEvTeburi</t>
  </si>
  <si>
    <t>AniEvRyoteburi</t>
  </si>
  <si>
    <t>Boy's Voice</t>
  </si>
  <si>
    <t>#0TRean!</t>
  </si>
  <si>
    <t>#E_8#M_9</t>
  </si>
  <si>
    <t>#3K#FHey, guys! Didn't expect to run into you.</t>
  </si>
  <si>
    <t>#E[5]#M_0</t>
  </si>
  <si>
    <t>#K#FAhaha. Yeah, crazy coincidence, huh?</t>
  </si>
  <si>
    <t>#E_4#M_9</t>
  </si>
  <si>
    <t>#K#FAre you heading back to the dormitory,
too?</t>
  </si>
  <si>
    <t>#3K#FThat was the idea.</t>
  </si>
  <si>
    <t>#KWhy don't we all head back together,
then?</t>
  </si>
  <si>
    <t>EV_06_07_00_Load_Check</t>
  </si>
  <si>
    <t>EV_06_07_00</t>
  </si>
  <si>
    <t>I_VIS051</t>
  </si>
  <si>
    <t>C_NPC900</t>
  </si>
  <si>
    <t>Dummy</t>
  </si>
  <si>
    <t>C</t>
  </si>
  <si>
    <t>8</t>
  </si>
  <si>
    <t>#E_2#M[A]</t>
  </si>
  <si>
    <t>#2P...?!</t>
  </si>
  <si>
    <t>J</t>
  </si>
  <si>
    <t>A</t>
  </si>
  <si>
    <t>0I</t>
  </si>
  <si>
    <t>#E[3]#M[A]</t>
  </si>
  <si>
    <t>#2P(What was that just now?)</t>
  </si>
  <si>
    <t>#E_E#M[A](Was it just my imagination?
No, it couldn't have been...)</t>
  </si>
  <si>
    <t>Voice</t>
  </si>
  <si>
    <t>#0T#1C#1C(You have also sensed the
disturbance, I presume?)</t>
  </si>
  <si>
    <t>#E[C]#M[0]</t>
  </si>
  <si>
    <t>#K(Huh? Is that you, Valimar?)</t>
  </si>
  <si>
    <t>#E_J#M[0](Wait... Did I just feel the same thing
you felt yesterday?)</t>
  </si>
  <si>
    <t>Valimar's Voice</t>
  </si>
  <si>
    <t>#0T#1C#1C(Indeed.)</t>
  </si>
  <si>
    <t>#1C#1C(There was movement within the
earth veins, but not solely that.
I now sense something else.)</t>
  </si>
  <si>
    <t>#E[3]#[0]</t>
  </si>
  <si>
    <t>#K(Then it sounds like I've got an
investigation to do.)</t>
  </si>
  <si>
    <t>#E_I#M[0](But it came from that direction,
and that can only mean...)</t>
  </si>
  <si>
    <t>#0T#1C#1C(Correct. The structure beneath which
I once lay dormant.)</t>
  </si>
  <si>
    <t>#1C#1C(...Known to you and your friends as
the old schoolhouse.)</t>
  </si>
  <si>
    <t>FC_End_Party</t>
  </si>
  <si>
    <t>Reinit</t>
  </si>
  <si>
    <t>EV_06_07_01</t>
  </si>
  <si>
    <t>QS_5103_02_A_02</t>
  </si>
  <si>
    <t>#KHahaha. Your coat's looking just as
marvelous as ever today, Whitcomb!</t>
  </si>
  <si>
    <t>#E[5]#M_4And to think, this is just the beginning
of our journey to greatness together!</t>
  </si>
  <si>
    <t>#3KYou seem even happier than usual today,
Lambert. What's going on?</t>
  </si>
  <si>
    <t>#E[1]#M_4</t>
  </si>
  <si>
    <t>#KAh, I haven't told you the good news yet,
have I?</t>
  </si>
  <si>
    <t>Just the other day, Whitcomb and I entered
a horse show in Heimdallr!</t>
  </si>
  <si>
    <t>#E_2Not only did we get to experience the joy
of entering, but we were even awarded a
prize!</t>
  </si>
  <si>
    <t>#E[5]Seeing someone else officially recognize
Whitcomb's excellency fills me with glee!
Hahaha!</t>
  </si>
  <si>
    <t>FC_look_dir_Yes</t>
  </si>
  <si>
    <t>#E[C]#M_0</t>
  </si>
  <si>
    <t>#3KWow, that's quite the achievement.
Congratulations, to, uh, to both of you.</t>
  </si>
  <si>
    <t>#E_0#M_9I can't say I'm terribly surprised, though.
Whitcomb really is an amazing horse.</t>
  </si>
  <si>
    <t>#KWhy, thank you. I actually took a group
photo of all of the prize-winning horses.
Please, take it. I have more!</t>
  </si>
  <si>
    <t xml:space="preserve">Received </t>
  </si>
  <si>
    <t>.</t>
  </si>
  <si>
    <t>#E[1]#M_9</t>
  </si>
  <si>
    <t>#3K...Wow. This is a great picture, and these
horses really do look like they deserved
to win.</t>
  </si>
  <si>
    <t>#E[C]#M[A](Hmm... You know, I could see Micht loving
a photo like this.)</t>
  </si>
  <si>
    <t>#E[1]#M[9](Maybe I should show it to him...)</t>
  </si>
  <si>
    <t>QS_5103_02_C</t>
  </si>
  <si>
    <t>#E_0#M[0]</t>
  </si>
  <si>
    <t>#4K(You know, the janitor might know where
I could find something for the flea market.)</t>
  </si>
  <si>
    <t>(He might've donated everything he had
already, but there's no harm in asking.)</t>
  </si>
  <si>
    <t>Rean asked Gyler if he had anything that could be sold at
the flea market.</t>
  </si>
  <si>
    <t>#E[1]#M_0</t>
  </si>
  <si>
    <t>#KOh, you're looking for items for the
market, too, are you?</t>
  </si>
  <si>
    <t>#E_0'Fraid I already donated everything
I had to give. Sorry about that...</t>
  </si>
  <si>
    <t>#E[9]#M_0</t>
  </si>
  <si>
    <t>#4KNo worries. I figured as much.</t>
  </si>
  <si>
    <t>#E_E#M[0](With Becky and Hugo as worked up as they
are, I'd be shocked if they HADN'T asked him
a long time ago...)</t>
  </si>
  <si>
    <t>FC_look_dir_No</t>
  </si>
  <si>
    <t>#KBut even though I'm out of items, that
doesn't mean I'm out of ideas...</t>
  </si>
  <si>
    <t>There was some student who asked me
to collect something they didn't need just
a while ago.</t>
  </si>
  <si>
    <t>#E_0They told me it was pretty hefty, though,
so I haven't gone and done it yet...</t>
  </si>
  <si>
    <t>...but who knows? Maybe that's somethin'
you could sell at the flea market.</t>
  </si>
  <si>
    <t>#E[C]#M_A</t>
  </si>
  <si>
    <t>#4KReally? Yeah... That could definitely
be worth looking into. Who was it?</t>
  </si>
  <si>
    <t>#KI don't remember the name. All I remember
is that they were a second year.</t>
  </si>
  <si>
    <t>#E_0They also told me the thing they wanted
me to pick up was the result of hours and
hours of club work, so that might help.</t>
  </si>
  <si>
    <t>#4KHmm... Okay, so I'm on the lookout for
a second year who's really dedicated to
their club... Sure, I can do that.</t>
  </si>
  <si>
    <t>#E_0#M_9Thanks for the tip, Gyler!</t>
  </si>
  <si>
    <t>#KNot at all! I just wish I could've
been more helpful.</t>
  </si>
  <si>
    <t>QS_5102_01</t>
  </si>
  <si>
    <t>event/ev2la001.eff</t>
  </si>
  <si>
    <t>event/ev2et013.eff</t>
  </si>
  <si>
    <t>event/ev2et014.eff</t>
  </si>
  <si>
    <t>AniEv3010</t>
  </si>
  <si>
    <t>AniEvTeKosiTeburi</t>
  </si>
  <si>
    <t>AniEvOjigi</t>
  </si>
  <si>
    <t>AniWait2</t>
  </si>
  <si>
    <t>#1KGlad you made it, Schwarzer.</t>
  </si>
  <si>
    <t>#KI do apologize that we had to trouble you
with this.</t>
  </si>
  <si>
    <t>#E_8#M_0But in spite of my attempts to dissuade
him, Master Patrick insisted that he just
HAD to fight you today.</t>
  </si>
  <si>
    <t>#E_F#M_A</t>
  </si>
  <si>
    <t>#KD-Don't foist this all on me! You were
the one who wanted our fight to happen
before you went home next week...</t>
  </si>
  <si>
    <t>#E[3]You would do well not to portray me as
some sort of selfish child who
inconveniences others for no reason!</t>
  </si>
  <si>
    <t>0[autoE0]</t>
  </si>
  <si>
    <t>#4KHaha...</t>
  </si>
  <si>
    <t>#E[1]Well, my schedule's free either way.</t>
  </si>
  <si>
    <t>#E_2So, you want to settle which of our
classes is stronger, right?</t>
  </si>
  <si>
    <t>#1KPrecisely.</t>
  </si>
  <si>
    <t>#E[1]We may have faced off during the war,
but it could hardly be claimed that we
were fighting on equal footing.</t>
  </si>
  <si>
    <t>#E_2Which means that we've yet to properly
determine which of us is superior:
we nobles or your Class VII.</t>
  </si>
  <si>
    <t>#E[1]#M_A</t>
  </si>
  <si>
    <t>#4KThat's true. You've been trying to figure
that out for quite a while, too.</t>
  </si>
  <si>
    <t>#E[8]#M_9Bringing it up right before the end of
the year like this is pretty bold of you.</t>
  </si>
  <si>
    <t>#E[9]#M_A</t>
  </si>
  <si>
    <t>#1KHmph. I just don't like leaving such
matters unresolved, that's all.</t>
  </si>
  <si>
    <t>#E_2#M_4With so many of your classmates set to
leave us so soon, this is our final
opportunity to settle this.</t>
  </si>
  <si>
    <t>#E[3]#M_4So let us do so. After a year of back and
forth, we'll prove once and for all which
of us deserves to come out on top!</t>
  </si>
  <si>
    <t>#4KSure. I'm up for it.</t>
  </si>
  <si>
    <t>#E_2#M_9You might even be able to give us a real
challenge after all you've been through.</t>
  </si>
  <si>
    <t>#1KHmph. Then we're on.</t>
  </si>
  <si>
    <t>#KIn that case, Master Rean, would you mind
choosing a partner to fight by your side?
A classmate, of course.</t>
  </si>
  <si>
    <t>#E_0The two of you represent Class VII, while
Master Patrick and I will represent Class I.</t>
  </si>
  <si>
    <t>#E_2#M_0</t>
  </si>
  <si>
    <t>#4KYeah, wouldn't want any non-students
representing my class... A two-on-two
match sounds just fine to me, though.</t>
  </si>
  <si>
    <t>#E[1]#M[0](Knowing Patrick, he's been training for
this day for a long time. He's not the
kind of guy who would do this on a whim.)</t>
  </si>
  <si>
    <t>#E[2]#M[0](We can't underestimate Celestin, either.
We managed to defeat him once, but it
definitely wasn't easy.)</t>
  </si>
  <si>
    <t>#1KAs soon as your partner arrives,
we will begin.</t>
  </si>
  <si>
    <t>#E_0#M_0Was there anyone you had in mind?</t>
  </si>
  <si>
    <t>Let the Battle Begin!</t>
  </si>
  <si>
    <t>Mull it Over</t>
  </si>
  <si>
    <t>#4KYeah. I know just who to call.</t>
  </si>
  <si>
    <t>#E_2Whoever takes this battle is the champion,
bar none. No complaints, no regrets,
and no rematches. You okay with that?</t>
  </si>
  <si>
    <t>#E[3]#M_4</t>
  </si>
  <si>
    <t>#KHmph. I wouldn't have it any other way!</t>
  </si>
  <si>
    <t>#E_0#M_4</t>
  </si>
  <si>
    <t>#KThen if you would, please call for your
partner, Master Rean.</t>
  </si>
  <si>
    <t>EV_Heal_HP</t>
  </si>
  <si>
    <t>Who will fight alongside you?</t>
  </si>
  <si>
    <t>Rean used his ARCUS to call his chosen classmate.</t>
  </si>
  <si>
    <t>#KRight. Rean's already filled me in on
what we're doing here.</t>
  </si>
  <si>
    <t>#E_2Don't worry, Rean. I won't let you down!</t>
  </si>
  <si>
    <t>#KHey. Rean let me know what's going on.</t>
  </si>
  <si>
    <t>#E[1]#M_4Sure, we might've had our differences over
the past year, but coming together for a
fight like this should be good, clean fun!</t>
  </si>
  <si>
    <t>#KRean gave me the general rundown already.</t>
  </si>
  <si>
    <t>#E_0#M_4Haha. What a great way for us to settle
things.</t>
  </si>
  <si>
    <t>#KI've been apprised of the situation.</t>
  </si>
  <si>
    <t>#E_0#M_9Heh. I have to commend you for deciding
to settle this with an honest, fair fight,
if nothing else.</t>
  </si>
  <si>
    <t>#KRean's already told me what we're doing.</t>
  </si>
  <si>
    <t>#E[1]It'll be nice to show you what we're
capable of one last time, at least.</t>
  </si>
  <si>
    <t>#KHaha. Rean told me what's going on.</t>
  </si>
  <si>
    <t>#E_2Thank you for choosing me to fight
for our class, Rean. I'll be sure not to
disappoint!</t>
  </si>
  <si>
    <t>#KNothing wrong with a good fight.</t>
  </si>
  <si>
    <t>#E_0#M_0I'm ready when you are.</t>
  </si>
  <si>
    <t>#E_4#M_4</t>
  </si>
  <si>
    <t>#KHeehee. Rean already informed me
of what we'll be doing.</t>
  </si>
  <si>
    <t>#E[5]#M_4I'll be sure to give this fight my
very best!</t>
  </si>
  <si>
    <t>#KAhaha. This is gonna be FUN!</t>
  </si>
  <si>
    <t>For me and Lammy, at least!</t>
  </si>
  <si>
    <t>#3KHeh. You are both worthy opponents.</t>
  </si>
  <si>
    <t>#E_I#M_AWe will hold nothing back, Celestin!</t>
  </si>
  <si>
    <t>#3KIndeed. It's high time for us to
demonstrate our new skills.</t>
  </si>
  <si>
    <t>#E_2#M_9</t>
  </si>
  <si>
    <t>#4KI can already tell they've gotten stronger
than the last time we fought them--a LOT
stronger.</t>
  </si>
  <si>
    <t>#E[3]Still, we're here representing our classmates.
There's no way we'll lose!</t>
  </si>
  <si>
    <t>#E_6#M_A#5SLet's do this!</t>
  </si>
  <si>
    <t>#E_2#M_A</t>
  </si>
  <si>
    <t>#4K#5SRight!</t>
  </si>
  <si>
    <t>#4K#5SOkay!</t>
  </si>
  <si>
    <t>#4K#5SYou got it!</t>
  </si>
  <si>
    <t>#4K#5SIndeed!</t>
  </si>
  <si>
    <t>#4K#5SLet's!</t>
  </si>
  <si>
    <t>#4KIndeed!</t>
  </si>
  <si>
    <t>#4K#5SRoger!</t>
  </si>
  <si>
    <t>#4K#5SOf course!</t>
  </si>
  <si>
    <t>#4K#5SAye, aye, sir!</t>
  </si>
  <si>
    <t>QS_5102_01_2</t>
  </si>
  <si>
    <t>QS_5102_01_2</t>
  </si>
  <si>
    <t>#4KSorry. I might need to prepare a little
more before we get started.</t>
  </si>
  <si>
    <t>#1KDamn it, Schwarzer! ...Did you even READ
my request? I specifically told you to
come fully prepared!</t>
  </si>
  <si>
    <t>#E_2But if you must, you must. I don't want
to give you any opportunity to make
excuses when we defeat you.</t>
  </si>
  <si>
    <t>EV_QS_5102_02_01</t>
  </si>
  <si>
    <t>EV_QS_5102_02_02</t>
  </si>
  <si>
    <t>EV_QS_5102_02_03</t>
  </si>
  <si>
    <t>EV_QS_5102_02_04</t>
  </si>
  <si>
    <t>EV_QS_5102_02_05</t>
  </si>
  <si>
    <t>QS_5102_02</t>
  </si>
  <si>
    <t>event/ev2et003.eff</t>
  </si>
  <si>
    <t>event/ev2fi001.eff</t>
  </si>
  <si>
    <t>C_NPC005</t>
  </si>
  <si>
    <t>Patrick</t>
  </si>
  <si>
    <t>C_NPC313</t>
  </si>
  <si>
    <t>Butler Celestin</t>
  </si>
  <si>
    <t>C_NPC180</t>
  </si>
  <si>
    <t>Vincent</t>
  </si>
  <si>
    <t>C_NPC312_C01</t>
  </si>
  <si>
    <t>Sariffa</t>
  </si>
  <si>
    <t>C_NPC196</t>
  </si>
  <si>
    <t>Ferris</t>
  </si>
  <si>
    <t>AniEvDead1</t>
  </si>
  <si>
    <t>AniEv7000</t>
  </si>
  <si>
    <t>AniEvBtlWait</t>
  </si>
  <si>
    <t>SubAttackEndEV</t>
  </si>
  <si>
    <t>AniEvTeMune</t>
  </si>
  <si>
    <t>AniEvRyoteSiri</t>
  </si>
  <si>
    <t>AniEvKangei</t>
  </si>
  <si>
    <t>AniEvMegane</t>
  </si>
  <si>
    <t>AniEvRei</t>
  </si>
  <si>
    <t>AniEvAttachEquip</t>
  </si>
  <si>
    <t>9</t>
  </si>
  <si>
    <t>#E_6#M_A</t>
  </si>
  <si>
    <t>#K...I should have known we wouldn't
be able to defeat you after all.</t>
  </si>
  <si>
    <t>#E_8#M_4</t>
  </si>
  <si>
    <t>#KYou both fought splendidly.</t>
  </si>
  <si>
    <t>#4KThe same goes for you two. There was
no telling which way it would've gone.</t>
  </si>
  <si>
    <t>#4KAgreed. You really showed us what Class I
is capable of.</t>
  </si>
  <si>
    <t>#E[1]I haven't seen many people who can use
ARCUS links better than the two of you.</t>
  </si>
  <si>
    <t>#4KAhaha... Yeah. You really showed us what
Class I can do!</t>
  </si>
  <si>
    <t>#E_8I don't think I've ever seen anyone use
ARCUS links better than you guys, either.</t>
  </si>
  <si>
    <t>#4KI'll say. You two are really a testament
to Class I.</t>
  </si>
  <si>
    <t>#E_0In fact, that was some of the best use
of ARCUS links I've ever seen.</t>
  </si>
  <si>
    <t>#4KHeh. You two are a shining example of
what your class is capable of.</t>
  </si>
  <si>
    <t>I imagine very few are capable of using
ARCUS links to such great effect, too.</t>
  </si>
  <si>
    <t>#4KI second that. You guys really did your
classmates proud.</t>
  </si>
  <si>
    <t>#E_4And the way you two use ARCUS links
is something else.</t>
  </si>
  <si>
    <t>#4KIndeed. You admirably demonstrated
just what Class I is capable of.</t>
  </si>
  <si>
    <t>#E_2The way the two of you use ARCUS links
is truly inspiring as well.</t>
  </si>
  <si>
    <t>#4KYep. Class I's already strong, but you
guys are the cream of the crop.</t>
  </si>
  <si>
    <t>#E[0]#M_9I'd say your linking skills are good
enough to use in actual combat, even.</t>
  </si>
  <si>
    <t>#4KThat's for sure. Class I should be proud.</t>
  </si>
  <si>
    <t>#E[1]#M_4Especially with the way you two use
ARCUS links together. Very impressive.</t>
  </si>
  <si>
    <t>#4KYeah, you two were super tough!</t>
  </si>
  <si>
    <t>#E[5]Those combat linkin' skills of yours
didn't exactly help things, either.</t>
  </si>
  <si>
    <t>#E[G]#M_9</t>
  </si>
  <si>
    <t>#4KYeah, I agree. I'm proud to be from the
same academy as someone with skills
like yours, Patrick.</t>
  </si>
  <si>
    <t>#K...Ugh. You really can't help yourself,
can you?</t>
  </si>
  <si>
    <t>AniEvDetachEquip</t>
  </si>
  <si>
    <t>4</t>
  </si>
  <si>
    <t>#E[3]#M_A</t>
  </si>
  <si>
    <t>Still, you fought well and defeated us
fair and square.</t>
  </si>
  <si>
    <t>#E_2#M_4I suppose I can finally accept Class VII
as Class I's ultimate rivals.</t>
  </si>
  <si>
    <t>#K#0TPatrick...</t>
  </si>
  <si>
    <t>#E_E#M_A</t>
  </si>
  <si>
    <t>H-Hmph... What are you waiting for?</t>
  </si>
  <si>
    <t>#K#0T...Right.</t>
  </si>
  <si>
    <t>_stop_</t>
  </si>
  <si>
    <t>Girl's Voice</t>
  </si>
  <si>
    <t>#5S#0TThis isn't over yet!</t>
  </si>
  <si>
    <t>Patrick! I can't believe you'd try
to settle things between Class I
and Class VII without us!</t>
  </si>
  <si>
    <t>#K#0THello, Ferris...</t>
  </si>
  <si>
    <t>#E[9]I did get our class' permission
to do so, did I not?</t>
  </si>
  <si>
    <t>I-I thought this was only going to be a
rematch of the practical exam last June!</t>
  </si>
  <si>
    <t>Besides, 'We've yet to properly determine
which of us is superior: we nobles or your
Class VII.' That's what you said, right?</t>
  </si>
  <si>
    <t>If you're deciding where the nobles stand,
you need to fight on behalf of ALL of the
upper classes! Not just Year 1, Class I!</t>
  </si>
  <si>
    <t>#E[D]#M_9</t>
  </si>
  <si>
    <t>#K#F#0TIsn't that kind of splitting hairs...?</t>
  </si>
  <si>
    <t>#E_8#M_A</t>
  </si>
  <si>
    <t>#K#0TI'm not entirely sure I follow...
What exactly are you trying to say?</t>
  </si>
  <si>
    <t>#K#0TWelp, I'm lost... Why are you here,
exactly?</t>
  </si>
  <si>
    <t>#K#0THmm... Nope, I don't get it.
What exactly are you doing here?</t>
  </si>
  <si>
    <t>#K#0T...I haven't a clue what you're
trying to suggest.</t>
  </si>
  <si>
    <t>#E_8#M_0</t>
  </si>
  <si>
    <t>#K#0TI'm not sure I follow... What did you
come here for, Ferris?</t>
  </si>
  <si>
    <t>#K#0TI'm not sure I understand the issue here.
...Would you mind taking a deep breath
and starting over again, Ferris?</t>
  </si>
  <si>
    <t>#K#0TYou lost me. What's going on?</t>
  </si>
  <si>
    <t>#E[8]#M_0</t>
  </si>
  <si>
    <t>#K#0TUmm... I feel a little lost all of a
sudden. What are you trying to
suggest?</t>
  </si>
  <si>
    <t>#E_0#M_A</t>
  </si>
  <si>
    <t>#K#0THuh? Can anyone translate here?</t>
  </si>
  <si>
    <t>#0THeh. Allow me to explain.</t>
  </si>
  <si>
    <t>#K#F#0TVincent?</t>
  </si>
  <si>
    <t>#2PI, the perpetually elegant Vincent Florald,
am here on behalf of the upper class second
years of this academy.</t>
  </si>
  <si>
    <t>#2PAnd I have brought my dear and dedicated
sister with me!
#5STo battle, my good fellows!</t>
  </si>
  <si>
    <t>As the Florald family's maid, I will also
be taking part in this battle.</t>
  </si>
  <si>
    <t>I do hope you will accept our challenge.</t>
  </si>
  <si>
    <t>All of the upper class students have
already given us their approval to
fight on their behalf.</t>
  </si>
  <si>
    <t>#E_6#M_4</t>
  </si>
  <si>
    <t>#5SSo let us battle for the honor of being
known as the strongest in the academy!</t>
  </si>
  <si>
    <t>#E[8]#M_A</t>
  </si>
  <si>
    <t>#KS-Strongest in the academy?</t>
  </si>
  <si>
    <t>#E[9]#M_0What happened to just settling things
between the nobles and Class VII?</t>
  </si>
  <si>
    <t>#E[9]#M_0This is escalating awfully fast...</t>
  </si>
  <si>
    <t>#4KB-But...this is our last chance to all
come together like this...</t>
  </si>
  <si>
    <t>Our last chance to make memories to
treasure forev--I mean, our last
chance to close the book on our feud!</t>
  </si>
  <si>
    <t>#4KLady Ferris, at this point, the cat isn't
just out of the bag, it has its litter box
and scratching post.</t>
  </si>
  <si>
    <t>#KOkay, so just to recap, you want to
settle things, too. Is that right?</t>
  </si>
  <si>
    <t>#E_E#M_4</t>
  </si>
  <si>
    <t>#KThat's fine by me. I can hardly blame
her for feeling that way.</t>
  </si>
  <si>
    <t>#E[5]#M_4</t>
  </si>
  <si>
    <t>#KWell, this really is the last chance we'll
get. I don't want to leave Thors with
any regrets, either.</t>
  </si>
  <si>
    <t>#KHmm... Given that this is our last
opportunity to do so, I can certainly
understand how she feels.</t>
  </si>
  <si>
    <t>#KHmph. This is absurd.</t>
  </si>
  <si>
    <t>#E_2#M_9Still, I've never liked living with
regrets, either. If you truly wish to
challenge us, so be it.</t>
  </si>
  <si>
    <t>#KHeehee. I kind of feel the same way,
to be honest. No objections here!</t>
  </si>
  <si>
    <t>#KHaha. I do understand how she feels.</t>
  </si>
  <si>
    <t>If that's her wish, I see no harm in
fighting until they're satisfied.</t>
  </si>
  <si>
    <t>#KWorks for me. Probably won't
get another chance anyway.</t>
  </si>
  <si>
    <t>#KWell, given that this might be our last
chance, I don't see any harm in giving
her what she wants.</t>
  </si>
  <si>
    <t>#KAhaha! Sounds good to me!
C'mon. Let's do it!</t>
  </si>
  <si>
    <t>#KTrue enough.</t>
  </si>
  <si>
    <t>#E_2All right. We accept your challenge!</t>
  </si>
  <si>
    <t>#4KI would love to launch into battle right
away, but it would hardly be fair if we
fought you three on two.</t>
  </si>
  <si>
    <t>Please call another of your classmates
to balance our teams a little.</t>
  </si>
  <si>
    <t>#KGood call. Let me think...</t>
  </si>
  <si>
    <t>EV_QS_5102_02_01</t>
  </si>
  <si>
    <t>#K#F*sigh* Rean, have you ever just taken a
free day off? You know, kicked back with
a nice book, relaxed a bit? No?</t>
  </si>
  <si>
    <t>#E_2Still, you called me to represent our class,
and I'm not about to let them down.
I'm going all out!</t>
  </si>
  <si>
    <t>#E[D]#M_0</t>
  </si>
  <si>
    <t>#K#FAhaha. Not gonna lie, this isn't exactly
how I thought I'd spend my final free
day.</t>
  </si>
  <si>
    <t>#E_2I'll give it my best, though! I wouldn't
want to let our class down.</t>
  </si>
  <si>
    <t>#K#FOf all the situations to be called
into...</t>
  </si>
  <si>
    <t>#E_2Still, Class VII won't be defeated.
Not as long as I'm a part of it.</t>
  </si>
  <si>
    <t>#K#FHaha. This was the last thing I expected
to happen on our final free day.</t>
  </si>
  <si>
    <t>#E_0If our class is depending on me, though,
I'll make sure their trust isn't misplaced.</t>
  </si>
  <si>
    <t>#K#F*sigh* You know, Rean, some people
would use their final free day to relax...</t>
  </si>
  <si>
    <t>#E_2#M_4Still, if the class is depending on us,
I'll make sure we win!</t>
  </si>
  <si>
    <t>Especially since we're fighting Ferris!
There's no way I'll let us lose to her!</t>
  </si>
  <si>
    <t>#K#FHaha. Perhaps I should have expected this
from you on our final free day.</t>
  </si>
  <si>
    <t>#E_2It sounds like an enjoyable way to pass
the time, though. I shall give it my all!</t>
  </si>
  <si>
    <t>#K#FHuh, this could be interesting.</t>
  </si>
  <si>
    <t>#E[1]#M_9Guess I'd better not hold back.</t>
  </si>
  <si>
    <t>#K#FYou chose me to fight on behalf of Class VII?</t>
  </si>
  <si>
    <t>#E_0What kind of class president would I be if
I didn't give this fight my very best, then?
I wouldn't want to let anyone down.</t>
  </si>
  <si>
    <t>#K#FAww, you guys were doing fun stuff over
here without me?</t>
  </si>
  <si>
    <t>#E[5]Heehee. Well, I'm here now, so things are
about to get REALLY good!</t>
  </si>
  <si>
    <t>Heehee. Thank you ever so much for
willingly accepting our challenge.</t>
  </si>
  <si>
    <t>#E_6#M_ANow, prepare to fall against the result
of two solid months of brutal training!</t>
  </si>
  <si>
    <t>#2PWell said, sister sublime.</t>
  </si>
  <si>
    <t>#E_2I, for one, shall demonstrate my refined
spear techniques--more beautiful and
dangerous than an angered swan!</t>
  </si>
  <si>
    <t>For my part, I will show you just a
glimpse of my true capabilities.</t>
  </si>
  <si>
    <t>#E[A]#M_A</t>
  </si>
  <si>
    <t>Hoooooooooh!</t>
  </si>
  <si>
    <t>#KW-Well, points for enthusiasm...</t>
  </si>
  <si>
    <t>#KWh-Whoa... They're strong...</t>
  </si>
  <si>
    <t>#KThey're clearly tougher than when
we last fought them...</t>
  </si>
  <si>
    <t>#KSariffa doesn't seem to want to hold
back against us in the slightest...</t>
  </si>
  <si>
    <t>#KThis won't be easy. Stay on your guard.</t>
  </si>
  <si>
    <t>#KWell, we've accepted their challenge.
It's too late to back out now!</t>
  </si>
  <si>
    <t>#KWe're going to need to approach this
with caution if we want to win.</t>
  </si>
  <si>
    <t>#KHmph. They'll need to do better than that.
We will be victorious!</t>
  </si>
  <si>
    <t>#KHold nothing back!</t>
  </si>
  <si>
    <t>#KLet's get 'em, Lammy! Full power!</t>
  </si>
  <si>
    <t>2</t>
  </si>
  <si>
    <t>#K#FThen we shall serve as the referees.</t>
  </si>
  <si>
    <t>#K#FVery well. May the best competitors win.</t>
  </si>
  <si>
    <t>#K#FIf both teams are ready...</t>
  </si>
  <si>
    <t>#K#F#5S...let the battle begin!</t>
  </si>
  <si>
    <t>QS_5102_03</t>
  </si>
  <si>
    <t>event/ev2ar001.eff</t>
  </si>
  <si>
    <t>C_NPC006</t>
  </si>
  <si>
    <t>Principal Vandyck</t>
  </si>
  <si>
    <t>C_NPC220</t>
  </si>
  <si>
    <t>Instructor Beatrix</t>
  </si>
  <si>
    <t>AniEvWeak</t>
  </si>
  <si>
    <t>AniEvGyu</t>
  </si>
  <si>
    <t>AniEv3005</t>
  </si>
  <si>
    <t>#4K*pant*...</t>
  </si>
  <si>
    <t>#K*pant*...</t>
  </si>
  <si>
    <t>#1KI should have expected as much from people
whom Lady Ferris regards so highly.</t>
  </si>
  <si>
    <t>#4KHow many superpowered maids are at
this school...?</t>
  </si>
  <si>
    <t>#4KY-You are one strong maid, Sariffa...</t>
  </si>
  <si>
    <t>#4KTo say the least.</t>
  </si>
  <si>
    <t>#1K*pant*... I can't believe that after all
I trained, it still wasn't enough...</t>
  </si>
  <si>
    <t>#KFerris...</t>
  </si>
  <si>
    <t>#E[9]#M_4</t>
  </si>
  <si>
    <t>#1KHeehee...</t>
  </si>
  <si>
    <t>#E[8]#M_4Still, I accept my defeat.</t>
  </si>
  <si>
    <t>EV_QS_5102_02_02</t>
  </si>
  <si>
    <t>You fought exceptionally.</t>
  </si>
  <si>
    <t>#K#0TIt's not like you didn't give us a good
run for our mira, though.</t>
  </si>
  <si>
    <t>#K#0TIt took all we had to defeat you.</t>
  </si>
  <si>
    <t>#K#0THonestly, we were on the verge of defeat
there a couple times.</t>
  </si>
  <si>
    <t>#K#0TYou're pretty tough.
Could've gone either way.</t>
  </si>
  <si>
    <t>#K#0TAhaha. I'm not sure we could beat
you a second time, that's for sure.</t>
  </si>
  <si>
    <t>#K#0TYeah! That was super fun!</t>
  </si>
  <si>
    <t>#K#0TIt was an honor to witness the strength
of the Florald family firsthand.</t>
  </si>
  <si>
    <t>#K#0TI'm going to treasure the memory of
this battle forever, that's for sure.</t>
  </si>
  <si>
    <t>#E[8]#M_4</t>
  </si>
  <si>
    <t>Heehee. Oh, you...</t>
  </si>
  <si>
    <t>Still, now that you've defeated us, you have
your confirmation that the members of
Class VII are the strongest in the academy.</t>
  </si>
  <si>
    <t>#0T#KHaha. Yeah, still not sure how
to respond to that.</t>
  </si>
  <si>
    <t>#E[1]But, thanks, I gue--</t>
  </si>
  <si>
    <t>Elderly Man's Voice</t>
  </si>
  <si>
    <t>#0THoho. Did someone say,
'Strongest in the academy'?</t>
  </si>
  <si>
    <t>#2PWho...?</t>
  </si>
  <si>
    <t>#0T#KTh-That sounds like...</t>
  </si>
  <si>
    <t>#K#5S#0T#FP-Principal Vandyck?!</t>
  </si>
  <si>
    <t>#K#0T#FWhat brings you here, sir?</t>
  </si>
  <si>
    <t>#E_8I do believe we secured permission
to use the field...</t>
  </si>
  <si>
    <t>#1PHaha. Oh, you're not in trouble, Hyarms!
I just was curious as to how the battle
was going, so I wanted a closer look.</t>
  </si>
  <si>
    <t>#E_4And I'm certainly glad I did! Everyone
has fought remarkably well so far. It's
been quite the spectacle.</t>
  </si>
  <si>
    <t>#E[5]But I've been so caught up in all the
excitement and enthusiasm that I can
no longer stand idly by!</t>
  </si>
  <si>
    <t>If you ask me, he's being ridiculous...</t>
  </si>
  <si>
    <t>...but he's never been one to change his
mind once it's made up no matter how
much I try.</t>
  </si>
  <si>
    <t>#K#0T#FPlease tell me this doesn't mean
what I think it means...</t>
  </si>
  <si>
    <t>#1PIt does, indeed! The two of us would like to
join in the fun.</t>
  </si>
  <si>
    <t>#E[5]Besides, you didn't think I'd let you get away
with calling yourselves the strongest in the
academy without defeating US, did you?</t>
  </si>
  <si>
    <t>Ordinarily, I wouldn't participate in this
nonsense, but someone has to make sure he
doesn't overexert himself.</t>
  </si>
  <si>
    <t>3</t>
  </si>
  <si>
    <t>6</t>
  </si>
  <si>
    <t>EV_QS_5102_02_03</t>
  </si>
  <si>
    <t>#K#FH-Heeelp!</t>
  </si>
  <si>
    <t>#K#FUgh... What incredible strength...</t>
  </si>
  <si>
    <t>#E_8#M[0]</t>
  </si>
  <si>
    <t>#K#F(Wh-What have I started...?)</t>
  </si>
  <si>
    <t>#3K#FI would be happy to take on everyone here
at once, but as Class VII won the previous
battles, perhaps they should be our first.</t>
  </si>
  <si>
    <t>#E[2]#M_4</t>
  </si>
  <si>
    <t>#4K#FI can't help but feel like a bully taking
on helpless students like this...but I'm
afraid I don't have much of a choice.</t>
  </si>
  <si>
    <t>#E[D]#M_A</t>
  </si>
  <si>
    <t>#K#FYou have every choice in the world!</t>
  </si>
  <si>
    <t>#K#FYou're such a kid sometimes, Beatrix.</t>
  </si>
  <si>
    <t>#K#FAnd now we stand face to face with the
school's strongest faculty members...</t>
  </si>
  <si>
    <t>#E[Q]#M_A</t>
  </si>
  <si>
    <t>#K#FD-Do you think we can even beat them?</t>
  </si>
  <si>
    <t>#K#FTh-They really do seem strong...</t>
  </si>
  <si>
    <t>#E_2Still, we can't just roll over and give
up without a fight!</t>
  </si>
  <si>
    <t>#3K#FSure, individually, either one of them could
crush any one of us to dust, but if we work
together, I think we stand a chance!</t>
  </si>
  <si>
    <t>#E_2#M_9So let's see how far our strength can take us!
We might never get another chance to test
ourselves like this!</t>
  </si>
  <si>
    <t>Yeah, you're right.</t>
  </si>
  <si>
    <t>Now we're talkin'! Let's get 'em!</t>
  </si>
  <si>
    <t>When you put it like that, I agree.</t>
  </si>
  <si>
    <t>Fine by me.</t>
  </si>
  <si>
    <t>I'll keep fighting until I can no
longer lift my blade.</t>
  </si>
  <si>
    <t>Heh. If this is to be our final battle,
then we've got our work cut out for us.</t>
  </si>
  <si>
    <t>We've come this far. There's no sense in
turning around at the final hurdle, no
matter how high it may be!</t>
  </si>
  <si>
    <t>I don't like our chances, but
I do want to at least try!</t>
  </si>
  <si>
    <t>Right! Let's give them everything
we've got!</t>
  </si>
  <si>
    <t>#4K#FHaha. There's our Class VII.</t>
  </si>
  <si>
    <t>#E_0#M_4Although it wouldn't be fair if only
three of you took us on. You should
call another one of your classmates.</t>
  </si>
  <si>
    <t>#4KThere's no fun for any of us in an
easy win, after all.</t>
  </si>
  <si>
    <t>#E_F#M[A]</t>
  </si>
  <si>
    <t>#3K#F(Oookay, now I'm really scared...)</t>
  </si>
  <si>
    <t>#E[3](Man...who should I even call?)</t>
  </si>
  <si>
    <t>EV_QS_5102_02_04</t>
  </si>
  <si>
    <t>#KArgh... Don't tell me how you ended up
in this situation. I don't want to know.</t>
  </si>
  <si>
    <t>#E[3]But I'm here, so I'm going to make sure
you win!</t>
  </si>
  <si>
    <t>#KOkay, so this is...insane.</t>
  </si>
  <si>
    <t>#E[9]I'm here now, so I guess we're gonna
have to fight them, though!</t>
  </si>
  <si>
    <t>#KI didn't know what I expected when you
called me, but it certainly wasn't THIS.</t>
  </si>
  <si>
    <t>#E[3]But I surrender to no foe! This will be our
finest battle!</t>
  </si>
  <si>
    <t>#KThe aura of strength radiating off of
them is completely unbelievable...</t>
  </si>
  <si>
    <t>#E_2Still, we've got to stand our ground.</t>
  </si>
  <si>
    <t>#KTh-They're definitely intimidating...</t>
  </si>
  <si>
    <t>#E_2#M_4...but that doesn't mean we'll lose!</t>
  </si>
  <si>
    <t>#KI don't think I've ever seen foes so
imposing...</t>
  </si>
  <si>
    <t>#E_6#M_4...but the most satisfying challenges
to overcome are the ones that seem
hopeless!</t>
  </si>
  <si>
    <t>#KI can't believe Beatrix challenged us to
a fight... She's so childish sometimes.</t>
  </si>
  <si>
    <t>#E_2#M_4Doesn't mean I'll let her win, though.</t>
  </si>
  <si>
    <t>#KA-Ahahaha... This is... Well, this is
ridiculous.</t>
  </si>
  <si>
    <t>#E_2#M_ABut I'll give it my best anyway!</t>
  </si>
  <si>
    <t>#KAhaha... Man, how'd you guys end
up in THIS mess?</t>
  </si>
  <si>
    <t>#E[Q]Thanks for callin' me and Lammy,
though! This is gonna be FUN!</t>
  </si>
  <si>
    <t>#KOkay, guys, this might be our hardest
challenge to date...</t>
  </si>
  <si>
    <t>7</t>
  </si>
  <si>
    <t>#E[7]#M_A</t>
  </si>
  <si>
    <t>#K#5S...but it's time to give 'em all we've got!</t>
  </si>
  <si>
    <t>#K#5SLet's see how far our combined strength
will take us against the mightiest people
IN this academy! We can do this!</t>
  </si>
  <si>
    <t>Everyone</t>
  </si>
  <si>
    <t>#0T#6SRight!</t>
  </si>
  <si>
    <t>Haha. Now, that's the spirit!</t>
  </si>
  <si>
    <t>#E_6Then let the fun begin.</t>
  </si>
  <si>
    <t>Here we go!</t>
  </si>
  <si>
    <t>QS_5102_CHECK</t>
  </si>
  <si>
    <t>QS_5102_WIN</t>
  </si>
  <si>
    <t>AniEvYasume</t>
  </si>
  <si>
    <t>FC_AddAP_1</t>
  </si>
  <si>
    <t>#E[C]#M_4</t>
  </si>
  <si>
    <t>#KMy... I have to admit, I'm impressed.</t>
  </si>
  <si>
    <t>#E[1]#M_4I never would have expected you to be
able to overpower us like that.</t>
  </si>
  <si>
    <t>#KYou've really grown through your
experiences during the war.</t>
  </si>
  <si>
    <t>#4KHahaha... We only won because we were
together. None of us are even half of
either of you on our own.</t>
  </si>
  <si>
    <t>#4KYou could probably go another round
right now... We couldn't.</t>
  </si>
  <si>
    <t>#4KWe managed to endure your onslaught,
but it pushed me to the very end of
my limits...</t>
  </si>
  <si>
    <t>#4KI've never seen better proof not to
underestimate the elderly, I'll say that.</t>
  </si>
  <si>
    <t>#4KStill, we somehow managed to overcome
the strongest people in the academy!</t>
  </si>
  <si>
    <t>#4KAs tough as it was, we managed to topple
the strongest people in the academy.</t>
  </si>
  <si>
    <t>#KHahaha. You most certainly did.</t>
  </si>
  <si>
    <t>AniEvWait</t>
  </si>
  <si>
    <t>QS_5102_COMP</t>
  </si>
  <si>
    <t>QS_5102_LOSE</t>
  </si>
  <si>
    <t>AniEvDead</t>
  </si>
  <si>
    <t>BTL_DEAD_LOOP</t>
  </si>
  <si>
    <t>#2KUgh... Are they even human?!</t>
  </si>
  <si>
    <t>#2KUnbelievable...</t>
  </si>
  <si>
    <t>#2KH-How are they so strong...?</t>
  </si>
  <si>
    <t>#2KUgh... I had...a good life...</t>
  </si>
  <si>
    <t>#2KGah... We couldn't beat them.</t>
  </si>
  <si>
    <t>#3KOh, dear... Perhaps I should have
held back a little more there.</t>
  </si>
  <si>
    <t>#3KI think I got a little too carried away
as well. Perhaps we should call it a day.</t>
  </si>
  <si>
    <t>QS_5102_COMP</t>
  </si>
  <si>
    <t>battle/mgmo00_4.eff</t>
  </si>
  <si>
    <t>battle/mgdr00_5.eff</t>
  </si>
  <si>
    <t>event/ev2em001.eff</t>
  </si>
  <si>
    <t>event/ev2te007.eff</t>
  </si>
  <si>
    <t>#3K#FI have nothing but praise for the way
you fought today.</t>
  </si>
  <si>
    <t>#E[1]While most of Class VII will soon be
leaving this academy and starting new
lives elsewhere...</t>
  </si>
  <si>
    <t>...the things you've learned and the skills
you've developed here are now a part of
you, and will remain so wherever you go.</t>
  </si>
  <si>
    <t>#E[5]#M_4That you were able to defeat us today is
fine proof of how you've grown. May you
continue to nurture your skills elsewhere.</t>
  </si>
  <si>
    <t>#E[5]#M_4May you continue to learn and grow in the
future, no matter where it takes you.</t>
  </si>
  <si>
    <t>#K#FWe will.</t>
  </si>
  <si>
    <t>#K#FThank you, sir.</t>
  </si>
  <si>
    <t>#K#FI am sure that the things I learned here
will be priceless to me as I continue my
life beyond the academy.</t>
  </si>
  <si>
    <t>#K#FI'm certain that the things I learned here
will be incredibly valuable for my future.</t>
  </si>
  <si>
    <t>#K#FI'm sure everything I've learned here is
going to be really helpful for my future.</t>
  </si>
  <si>
    <t>#F#4KI'm sorry to make you waste some of the
little time you have left on fighting two
old fogies like us.</t>
  </si>
  <si>
    <t>#E_0So please let me tend to your wounds,
at least.</t>
  </si>
  <si>
    <t>NODE_R_ARM</t>
  </si>
  <si>
    <t>Not only was everyone's HP and EP fully restored, they also
recovered 200 CP.</t>
  </si>
  <si>
    <t>#K#0TWow...</t>
  </si>
  <si>
    <t>#K#0TMy cuts closed up just like that...</t>
  </si>
  <si>
    <t>#K#0TWow, I'm SUPER full of energy now!</t>
  </si>
  <si>
    <t>#K#0TYour skill with healing arts is
truly exceptional.</t>
  </si>
  <si>
    <t>#K#0TWe appreciate you healing us as well.</t>
  </si>
  <si>
    <t>#K#0THeh. You have our thanks, fair instructor.</t>
  </si>
  <si>
    <t>#KJust remember to take it easy for a while.
Arts are no substitute for proper medical
care, after all.</t>
  </si>
  <si>
    <t>#KWell, Principal, I think it's time we
let these students be.</t>
  </si>
  <si>
    <t>#K#FAs do I.</t>
  </si>
  <si>
    <t>#K#FHaha. Farewell for now. I very much hope
we'll have the chance for a rematch
someday.</t>
  </si>
  <si>
    <t>#2KI can spoil the ending of our rematch
for you right now: we lose...</t>
  </si>
  <si>
    <t>#KHeehee. Still, at least you beat them once!
That's a greater achievement than most
will ever be able to claim.</t>
  </si>
  <si>
    <t>#2KI doubt we'll win the rematch, either...</t>
  </si>
  <si>
    <t>#KHeehee. Just remember, defeat isn't always
something to be ashamed of. You all fought
admirably today. Hold your heads high!</t>
  </si>
  <si>
    <t>EV_QS_5102_02_05</t>
  </si>
  <si>
    <t>#1KAllow me to give you my highest
commendation for your excellent
performance.</t>
  </si>
  <si>
    <t>#E_4To be frank, I would love the chance
to fight all of you again one day, too.</t>
  </si>
  <si>
    <t>#4KHaha. That would be great.</t>
  </si>
  <si>
    <t>You fought particularly wonderfully,
Alisa.</t>
  </si>
  <si>
    <t>#E[5]I hope that we will get another chance
to compete with one another again.</t>
  </si>
  <si>
    <t>#3KWe will. I promise!</t>
  </si>
  <si>
    <t>#1KHmph. I can't believe you were actually
able to overcome those two. You and your
classmates truly are something else.</t>
  </si>
  <si>
    <t>#1K...Schwarzer, I would like you
to accept this.</t>
  </si>
  <si>
    <t>#K#F#0TGreat! But, uh...what IS it?</t>
  </si>
  <si>
    <t>#1KIt's been passed down through the Hyarms
family for generations. I would like you
to have it in honor of your victory.</t>
  </si>
  <si>
    <t>#E_0#M_4I hope you can appreciate it.</t>
  </si>
  <si>
    <t>#K#F#0TThanks, Patrick. I really will.</t>
  </si>
  <si>
    <t>#KHaha. I have something for you as well.</t>
  </si>
  <si>
    <t>#1KHmph. You may not have been able to
overcome the faculty, but you've more
than proven your strength today.</t>
  </si>
  <si>
    <t>#KSo please accept these as a reward of
sorts for your notable achievements.</t>
  </si>
  <si>
    <t xml:space="preserve"> x3.</t>
  </si>
  <si>
    <t>#K#F#0TThank you.</t>
  </si>
  <si>
    <t>#1KHeh. But don't let your victories today
make you complacent.</t>
  </si>
  <si>
    <t>#E_2Not unless you want to be thoroughly
trounced when we next fight, at least.</t>
  </si>
  <si>
    <t>#K#F#0TWouldn't dream of it.</t>
  </si>
  <si>
    <t>#E[1]And I just want to say...while we might've
had our disagreements over the past year,
I think we've both grown as a result.</t>
  </si>
  <si>
    <t>#E[5]We grew in a way we couldn't have if we
hadn't been rivals. And we couldn't wish
for better rivals than Class I.</t>
  </si>
  <si>
    <t>#K#0TAhaha. That's for sure.</t>
  </si>
  <si>
    <t>#K#0TNext time we meet, we'll be much stronger
than we are now, I assure you of that.</t>
  </si>
  <si>
    <t>#K#0TI look forward to the day when we can test
our skills against one another again.</t>
  </si>
  <si>
    <t>#K#0THeh. Trust me, there's no need to warn
us against complacency.</t>
  </si>
  <si>
    <t>#K#0TDon't you worry, Ferris! I'll be sure to
keep training for the next time we face
off!</t>
  </si>
  <si>
    <t>#K#0THaha. I haven't stopped improving myself
since I was a child. That certainly isn't
going to change now.</t>
  </si>
  <si>
    <t>#K#0TWe do appreciate the warning, though.</t>
  </si>
  <si>
    <t>#K#0TGood luck to you guys, too.</t>
  </si>
  <si>
    <t>#K#0TWe'll have to play again someday, Patrick!</t>
  </si>
  <si>
    <t>#1KUgh... Your class' unrestrained honesty
continues to be an assault on the senses.</t>
  </si>
  <si>
    <t>#E_4#M_4Still, I suppose that's part of what makes
you who you are--and the rivals who have
earned so much of our respect.</t>
  </si>
  <si>
    <t>Thus the longtime conflict between Classes I and VII
reached its conclusion.</t>
  </si>
  <si>
    <t>#1C#1CEveryone involved accepted one another as worthy rivals
and friends, praising each other's skills.</t>
  </si>
  <si>
    <t>#1C#1CEventually, with some reluctance, they all left and went
their separate ways.</t>
  </si>
  <si>
    <t xml:space="preserve">#3CQuest [Class Warfare] completed!#0C </t>
  </si>
  <si>
    <t>Everyone's bonds strengthened!</t>
  </si>
  <si>
    <t>SB_06_ABOUT_RUFUS</t>
  </si>
  <si>
    <t>#KI owe nearly as much to the Riding Club
this year as I do to our class.</t>
  </si>
  <si>
    <t>#E_4My time at Thors wouldn't have been nearly
as interesting if I hadn't joined...
I consider myself lucky to have done so.</t>
  </si>
  <si>
    <t>#3KI'm happy to hear that.</t>
  </si>
  <si>
    <t>#E[3]#M_0</t>
  </si>
  <si>
    <t>#KStill, Rean...</t>
  </si>
  <si>
    <t>#E_8From what I understand, my brother owes
you a lot for what you've done during your
stay in Crossbell.</t>
  </si>
  <si>
    <t>#E[9]#M_9</t>
  </si>
  <si>
    <t>#3KI wouldn't say that.</t>
  </si>
  <si>
    <t>#E_F#M_0While I was there, I saw the extent of his
political skill over and over again, and, well...</t>
  </si>
  <si>
    <t>#E_8#M_9...I feel like I only now know just how much
he's capable of.</t>
  </si>
  <si>
    <t>#KIn both good ways and bad, I assume.</t>
  </si>
  <si>
    <t>#E_EI thought I knew him just like I thought
I knew my father...but in the end, they
were both strangers to me.</t>
  </si>
  <si>
    <t>#3K#0T...Sorry, Jusis...</t>
  </si>
  <si>
    <t>#KWell, enough about me.</t>
  </si>
  <si>
    <t>#E_I#M_0I just wish he could have seen his duty
as one of the academy's directors through
to the end of the year, that's all.</t>
  </si>
  <si>
    <t>EV_SB_06_THOMAS_03_A</t>
  </si>
  <si>
    <t>SB_06_THOMAS_03</t>
  </si>
  <si>
    <t>event/ev2tm000.eff</t>
  </si>
  <si>
    <t>AniEvOdoroki</t>
  </si>
  <si>
    <t>AniEvAtamakaki</t>
  </si>
  <si>
    <t>AniEv0400</t>
  </si>
  <si>
    <t>#E[1]#M[A]</t>
  </si>
  <si>
    <t>#2K#F...</t>
  </si>
  <si>
    <t>#2K#FMy, my... Who would've imagined even
more marvelous mysteries still lurked
within the old schoolhouse?</t>
  </si>
  <si>
    <t>#E[5]#M_4What a delight! Why, I can hardly stop
myself from heading in there to take a
little peek.</t>
  </si>
  <si>
    <t>#3K#0T#FUh... That might not be the best idea
right now. There's no telling what
could happen in there.</t>
  </si>
  <si>
    <t>#K#0TYeah... I'm gonna suggest you take
a hard pass on that.</t>
  </si>
  <si>
    <t>#2K#FAhaha! Come, now. I was only kidding!
I wouldn't DREAM of rushing in to steal
the thrill of discovery for myself.</t>
  </si>
  <si>
    <t>#E[1]#M_0Buuut, all joking aside...</t>
  </si>
  <si>
    <t>#E[Q]#M_0I take it you've finished reading those
deciphered passages from the Black Records
I gave you, Rean?</t>
  </si>
  <si>
    <t>#E[C]#M[8]</t>
  </si>
  <si>
    <t>#3K#F#0T...Huh?</t>
  </si>
  <si>
    <t>#K...?</t>
  </si>
  <si>
    <t>#K#0TDeciphered?</t>
  </si>
  <si>
    <t>#3K#0TWell, sure, I looked through them, but...
why do you ask?</t>
  </si>
  <si>
    <t>#3K#0TAnd what's Rosine doing here, anyway?</t>
  </si>
  <si>
    <t>#2K#FWell...</t>
  </si>
  <si>
    <t>Heehee. Questions, questions. So many
questions! Please, allow me to elucidate.</t>
  </si>
  <si>
    <t>S</t>
  </si>
  <si>
    <t>C_NPC192_C04</t>
  </si>
  <si>
    <t>BlackBox</t>
  </si>
  <si>
    <t>EV_SB_06_THOMAS_03_A</t>
  </si>
  <si>
    <t>#E[O]#M_A</t>
  </si>
  <si>
    <t>#2K#FWhat's going on?</t>
  </si>
  <si>
    <t>#E_6#M_AThis is just like when I called out
to Valimar that first time...</t>
  </si>
  <si>
    <t>#E[S]#M_0</t>
  </si>
  <si>
    <t>#K#0T#FTo put it simply, I've created a 'partition'
of sorts.</t>
  </si>
  <si>
    <t>#E[7]#M_0The three of us standing here within are the only
ones who can even sense it. Meanwhile, those
outside remain blissfully unaware of its existence.</t>
  </si>
  <si>
    <t>#K#0T#FI'll admit, for a moment there, I was worried that
Emma and Celine might have noticed something
amiss, but it seems I've still got the touch.</t>
  </si>
  <si>
    <t>#K#0T#FWe have all the time in the world for
a little heart to heart.</t>
  </si>
  <si>
    <t>#2K#FJust who the hell are you? And you,
too, Rosine...</t>
  </si>
  <si>
    <t>#1K#FWhy are you wearing your habit all of
a sudden?!</t>
  </si>
  <si>
    <t>#E[9]#M[A]</t>
  </si>
  <si>
    <t>#K#0T#F...</t>
  </si>
  <si>
    <t>#K#0T#FHahaha... Starting off with the basics,
I see! Perfectly fine by me.</t>
  </si>
  <si>
    <t>#1PWho the hell am I, indeed? My formal ties
are to the Septian Church as a member of
the Gralsritter.</t>
  </si>
  <si>
    <t xml:space="preserve">#E[Q]#M_0Second among the Dominion, in fact.
I stand at the right hand of our leader
and am known by some as the 'Partitioner.'  </t>
  </si>
  <si>
    <t>But you already know my real name,
of course. I've never hidden that from you.
I am and shall always be Thomas Lysander!</t>
  </si>
  <si>
    <t>I'm a squire, tasked with supporting
him in the execution of his duties.</t>
  </si>
  <si>
    <t>#E_2#M_AYou could say I'm an apprentice knight
of the Gralsritter.</t>
  </si>
  <si>
    <t>#E[C]#M_8</t>
  </si>
  <si>
    <t>#K#0TWha...? Hold o--what?</t>
  </si>
  <si>
    <t>#E_6#M_AThe Gralsritter? Do they have something
to do with the Congregation for the
Sacraments Scarlet was talking about?</t>
  </si>
  <si>
    <t>Instructor Thomas</t>
  </si>
  <si>
    <t>Rosine</t>
  </si>
  <si>
    <t>#1PThat they do, Rean. We're a secret sect
of the congregation. An unseen face.</t>
  </si>
  <si>
    <t>#E[R]#M_4Our organization's existence isn't known
to the wider world...nor should it be.</t>
  </si>
  <si>
    <t>#1POur primary purpose is to gather and seal
away dangerous artifacts.</t>
  </si>
  <si>
    <t>#E_8#M_0But every once in a blue moon, it becomes
necessary to undertake covert operations
like this one.</t>
  </si>
  <si>
    <t>#K#0T...</t>
  </si>
  <si>
    <t>#2K#FI guess I shouldn't be surprised. To be honest,
I've felt like there was something off about
you for a while now.</t>
  </si>
  <si>
    <t>#E_E#M_AYou were able to decipher the Black Records,
for one. And your knowledge and abilities
go way beyond the average instructor's...</t>
  </si>
  <si>
    <t>#E[3]...but even still, I never would've guessed
you were connected to something THIS
large-scale.</t>
  </si>
  <si>
    <t>#2K#FAnd with all that in mind...what do you want
with me?</t>
  </si>
  <si>
    <t>#E_6Why tell me all of this now? Have you finally
decided to step out from the shadows and
interfere?</t>
  </si>
  <si>
    <t>#4KThat's not quite it...</t>
  </si>
  <si>
    <t>#KPerish the thought, Rean. What happens
in the old schoolhouse is out of our
jurisdiction. Always has been.</t>
  </si>
  <si>
    <t>#E[Q]#M_0The way things stand brings to mind a few
parallels with Liberl's Phantasma trouble,
but I doubt this is nearly as dangerous.</t>
  </si>
  <si>
    <t>#E[1]After we're done here, I'll be glad to let you
tackle that on your own. Me? I'm only here
for a little talk with you.</t>
  </si>
  <si>
    <t>#E[S]#M_0After all, you ARE an Awakener, possessor
of a fragment of the Great Power. And that
means we have matters to discuss.</t>
  </si>
  <si>
    <t>#8K#0T...!</t>
  </si>
  <si>
    <t>#KThis should come as no surprise, but the
trouble facing this land is far from over.
Oh, it may seem to have passed for now...</t>
  </si>
  <si>
    <t>...but this peace is merely a simple respite.
The most crucial moment stands silent in
the wings, waiting to unfurl before us.</t>
  </si>
  <si>
    <t>#E[7]#M_AThe chancellor never stops spinning his webs,
and while he may have repelled Ouroboros
for now, they WILL be back. Mark my words.</t>
  </si>
  <si>
    <t>#E[S]#M_0And there's not a doubt in my mind that
you'll have an important role to play in
what's to come.</t>
  </si>
  <si>
    <t>#E[R]#M_4</t>
  </si>
  <si>
    <t>#KThat's why I thought it'd be worthwhile
to make a formal introduction and ask for
your cooperation. So, what say you?</t>
  </si>
  <si>
    <t>#E[2]#M[0]</t>
  </si>
  <si>
    <t>#4K#800W...</t>
  </si>
  <si>
    <t>#KSir, if I may...you might want to ease
him into this a little more gently.
It's quite a lot to take in at once.</t>
  </si>
  <si>
    <t>#KRean, I want you to know we're not here to
scare you or to make an enemy of you. We don't
mean to pressure you into a response, either.</t>
  </si>
  <si>
    <t>#E[3]For now, our intent is just to remain here and
keep an eye on things.</t>
  </si>
  <si>
    <t>#E_8#M_0So if there's ever anything you need our help
with, we're here for you. Just ask and we'll do
whatever we can.</t>
  </si>
  <si>
    <t>#4K...Thanks, Rosine.</t>
  </si>
  <si>
    <t>Q</t>
  </si>
  <si>
    <t>#K#0TYou're right, too. This IS a lot to take
in at once. I'm not really sure how to
respond...</t>
  </si>
  <si>
    <t>#E_II guess at the very least, I can tell
you're not my enemies.</t>
  </si>
  <si>
    <t>#E[7]But by the same token, that doesn't
necessarily make you my allies, either,
so...no promises.</t>
  </si>
  <si>
    <t>...</t>
  </si>
  <si>
    <t>#1PHaha. I understand completely, Rean! And
for the time being, that's perfectly fine.</t>
  </si>
  <si>
    <t>#E[7]But to return to an earlier topic, those
Black Records you found are actually of
particular interest as historical artifacts.</t>
  </si>
  <si>
    <t>As far as I can tell, their purpose was to
record the true history of the Divine
Knights.</t>
  </si>
  <si>
    <t>#E[S]Given that recovering artifacts like those
is our job, well...if you happen to find any
more, do pass them along to us, would you?</t>
  </si>
  <si>
    <t>#E[5]I'll give you transcripts of everything I can
decipher, of course. Given what you've
read so far, I'm sure you must be curious.</t>
  </si>
  <si>
    <t>#K#0T...I'll give it some thought.</t>
  </si>
  <si>
    <t>C_NPC192</t>
  </si>
  <si>
    <t>#K#0THuh...?</t>
  </si>
  <si>
    <t>#K#0THmm?</t>
  </si>
  <si>
    <t>#K#0T...Wha--?</t>
  </si>
  <si>
    <t>#E[8]#M[8]</t>
  </si>
  <si>
    <t>#K#0T???</t>
  </si>
  <si>
    <t>#E[F]#M[A]</t>
  </si>
  <si>
    <t>#K#0T...?</t>
  </si>
  <si>
    <t>#E[J]#M_A</t>
  </si>
  <si>
    <t>#K#0TWhat the...?</t>
  </si>
  <si>
    <t>#K#0TWhat in the...?</t>
  </si>
  <si>
    <t>#E[I]#M_0</t>
  </si>
  <si>
    <t>#K#0T...What was that?</t>
  </si>
  <si>
    <t>#K#0TWhat just happened?</t>
  </si>
  <si>
    <t>#E[C]#M[A]</t>
  </si>
  <si>
    <t>#K#FWell, do take care, everyone!</t>
  </si>
  <si>
    <t>#E[4]#M_4I'll be praying for you!</t>
  </si>
  <si>
    <t>#K#0T...Of course you will.</t>
  </si>
  <si>
    <t>SB_06_THOMAS_04</t>
  </si>
  <si>
    <t>#K#0T...Are you really sure that was for
the best?</t>
  </si>
  <si>
    <t>#E[9]#M_AI'm afraid you might have made
him even more wary of us...</t>
  </si>
  <si>
    <t>#K#0T#FAhaha. Oh, that was EXACTLY my intent.</t>
  </si>
  <si>
    <t>#E[3]#M_AI need him to start acting with a little
greater awareness of his place in a world
that's more precarious than he takes it for.</t>
  </si>
  <si>
    <t xml:space="preserve">#E[7]#M_A...That is, if we intend to unravel the
mysteries of the two Sept-Terrions that
once graced this hallowed land. </t>
  </si>
  <si>
    <t>#E[S]#M_0And beyond that, the secrets of the
system fashioned by the witches and
gnomes--the seven Divine Knights...</t>
  </si>
  <si>
    <t>#E_8#M[A]</t>
  </si>
  <si>
    <t>#1POsborne being dead set on locking down
our activity certainly doesn't help matters,
either.</t>
  </si>
  <si>
    <t>#E[7]#M_AThe Roaring Lion should be able to take
care of western Erebonia on his own...</t>
  </si>
  <si>
    <t>#E[S]#M_A...but there's certainly no harm in working
to strengthen our foothold on this side of
the Empire as well.</t>
  </si>
  <si>
    <t>#E[R]#M_0</t>
  </si>
  <si>
    <t>#K#0TOur work will not be easy, Rosine.
Be mindful of that.</t>
  </si>
  <si>
    <t>#2P...Yes, sir.</t>
  </si>
  <si>
    <t>Well, if you'll excuse me.
The children are waiting.</t>
  </si>
  <si>
    <t>SB_06_TALK_MAKAROV</t>
  </si>
  <si>
    <t>#K*sigh* Do you know how tough it is to do
these special lessons for you kids?</t>
  </si>
  <si>
    <t>#E_0#M_0Got more than enough on my hands with
just one set of lessons, but you guys just
had to have your own, didn't you?</t>
  </si>
  <si>
    <t>#3KHaha... I'm sure it's a ton of work.</t>
  </si>
  <si>
    <t>#E[1]#M_9We really can't thank you enough for
doing all of this for us.</t>
  </si>
  <si>
    <t>#K...Eh, whatever.</t>
  </si>
  <si>
    <t>#E_0#M_0Yeah, my current workload's a headache,
but I'm sure it'll be upgraded to a
migraine when next year rolls around.</t>
  </si>
  <si>
    <t>#E[1]#M_0Due in no small part to that damn
building over there.</t>
  </si>
  <si>
    <t>#E_I#M_0</t>
  </si>
  <si>
    <t>#K#0TThe one that's supposed to house
Valimar and all of those Soldats?</t>
  </si>
  <si>
    <t>#E[1]#M_0The Imperial Army asked the academy
to build it, didn't they?</t>
  </si>
  <si>
    <t>#K#0TYeah. 'Asked' isn't really the right word,
though, and it's not the first time. They
made us take those combat shells, too.</t>
  </si>
  <si>
    <t>#E_0#M_0They even made me help with it since
I worked on that tachi.</t>
  </si>
  <si>
    <t>#E[9]#M_0Just finished it up a few days before
you came back from Crossbell.</t>
  </si>
  <si>
    <t>#K#0THaha. I didn't know that.</t>
  </si>
  <si>
    <t>#1PThey haven't given us any Soldats to
put in there yet, but it's probably just
a matter of time.</t>
  </si>
  <si>
    <t>#E[1]#M_0I bet they're gonna be as common on
the battlefield as tanks soon enough.</t>
  </si>
  <si>
    <t>#4K#FYeah...</t>
  </si>
  <si>
    <t>#E_E#M_0...It's kind of scary to think how much
has changed in Erebonia already since
the end of the war.</t>
  </si>
  <si>
    <t>#E[9]#M_0And this is probably only the beginning...</t>
  </si>
  <si>
    <t>#1PWell, that's life. Nothing stays the same
forever.</t>
  </si>
  <si>
    <t>#E_0#M_0Just don't spend so much time worrying
about the future that you forget about
what's happening in your life right now.</t>
  </si>
  <si>
    <t>#E[1]#M_4Basically, don't freak out about the future
of Erebonia when you've got your own shit
to deal with. Like next week's test.</t>
  </si>
  <si>
    <t>#4KUhh...</t>
  </si>
  <si>
    <t>#E_8#M_9Heh. I'll be sure to study extra
hard for this one.</t>
  </si>
  <si>
    <t>#E[1]#M[9]</t>
  </si>
  <si>
    <t>#4K(Maybe I should drop by that building and
pay Valimar a visit later, though...)</t>
  </si>
  <si>
    <t>ST_TO_T1000</t>
  </si>
  <si>
    <t>#E[4]#M[8]</t>
  </si>
  <si>
    <t>#K#0T(Oh, wait. I still need to go see Towa,
don't I?)</t>
  </si>
  <si>
    <t>#E_0#M[0](I'd better go to the Student Union
building.)</t>
  </si>
  <si>
    <t>_LP_door03</t>
  </si>
  <si>
    <t>_LP_door11</t>
  </si>
  <si>
    <t>_LP_stable</t>
  </si>
  <si>
    <t>_LP_door12</t>
  </si>
  <si>
    <t>_TK_horse_mach</t>
  </si>
  <si>
    <t>_TK_horse_jusis</t>
  </si>
  <si>
    <t>_TK_horse_pola</t>
  </si>
  <si>
    <t>_EV_06_07_00</t>
  </si>
  <si>
    <t>_EV_06_07_01</t>
  </si>
  <si>
    <t>_QS_5103_02_A_02</t>
  </si>
  <si>
    <t>_QS_5102_01</t>
  </si>
  <si>
    <t>_QS_5102_02</t>
  </si>
  <si>
    <t>_QS_5102_03</t>
  </si>
  <si>
    <t>_QS_5102_WIN</t>
  </si>
  <si>
    <t>_QS_5102_LOSE</t>
  </si>
  <si>
    <t>_QS_5102_COMP</t>
  </si>
  <si>
    <t>_SB_06_THOMAS_03</t>
  </si>
  <si>
    <t>_SB_06_THOMAS_04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</si>
</sst>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E73"/>
      </patternFill>
    </fill>
    <fill>
      <patternFill patternType="solid">
        <fgColor rgb="FFFFD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73FF86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B773"/>
      </patternFill>
    </fill>
    <fill>
      <patternFill patternType="solid">
        <fgColor rgb="FFFFA273"/>
      </patternFill>
    </fill>
    <fill>
      <patternFill patternType="solid">
        <fgColor rgb="FF96FF73"/>
      </patternFill>
    </fill>
    <fill>
      <patternFill patternType="solid">
        <fgColor rgb="FF73FF96"/>
      </patternFill>
    </fill>
    <fill>
      <patternFill patternType="solid">
        <fgColor rgb="FFFFFD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96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FFBB73"/>
      </patternFill>
    </fill>
    <fill>
      <patternFill patternType="solid">
        <fgColor rgb="FF73FFE1"/>
      </patternFill>
    </fill>
    <fill>
      <patternFill patternType="solid">
        <fgColor rgb="FF73FF9D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7C73"/>
      </patternFill>
    </fill>
    <fill>
      <patternFill patternType="solid">
        <fgColor rgb="FFFFC273"/>
      </patternFill>
    </fill>
    <fill>
      <patternFill patternType="solid">
        <fgColor rgb="FFEFFF73"/>
      </patternFill>
    </fill>
    <fill>
      <patternFill patternType="solid">
        <fgColor rgb="FFFF8373"/>
      </patternFill>
    </fill>
    <fill>
      <patternFill patternType="solid">
        <fgColor rgb="FFFFC573"/>
      </patternFill>
    </fill>
    <fill>
      <patternFill patternType="solid">
        <fgColor rgb="FFA9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N1353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2196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590747</v>
      </c>
      <c r="F9" s="7" t="n">
        <v>443</v>
      </c>
      <c r="G9" s="7" t="n">
        <v>443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2404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2408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590748</v>
      </c>
      <c r="F14" s="7" t="n">
        <v>443</v>
      </c>
      <c r="G14" s="7" t="n">
        <v>443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18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2616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15</v>
      </c>
      <c r="AT18" s="4" t="s">
        <v>15</v>
      </c>
      <c r="AU18" s="4" t="s">
        <v>15</v>
      </c>
      <c r="AV18" s="4" t="s">
        <v>15</v>
      </c>
      <c r="AW18" s="4" t="s">
        <v>15</v>
      </c>
      <c r="AX18" s="4" t="s">
        <v>15</v>
      </c>
      <c r="AY18" s="4" t="s">
        <v>15</v>
      </c>
      <c r="AZ18" s="4" t="s">
        <v>15</v>
      </c>
      <c r="BA18" s="4" t="s">
        <v>15</v>
      </c>
      <c r="BB18" s="4" t="s">
        <v>15</v>
      </c>
      <c r="BC18" s="4" t="s">
        <v>15</v>
      </c>
      <c r="BD18" s="4" t="s">
        <v>15</v>
      </c>
      <c r="BE18" s="4" t="s">
        <v>15</v>
      </c>
      <c r="BF18" s="4" t="s">
        <v>15</v>
      </c>
      <c r="BG18" s="4" t="s">
        <v>15</v>
      </c>
      <c r="BH18" s="4" t="s">
        <v>15</v>
      </c>
      <c r="BI18" s="4" t="s">
        <v>15</v>
      </c>
      <c r="BJ18" s="4" t="s">
        <v>15</v>
      </c>
      <c r="BK18" s="4" t="s">
        <v>15</v>
      </c>
      <c r="BL18" s="4" t="s">
        <v>15</v>
      </c>
      <c r="BM18" s="4" t="s">
        <v>15</v>
      </c>
      <c r="BN18" s="4" t="s">
        <v>15</v>
      </c>
      <c r="BO18" s="4" t="s">
        <v>15</v>
      </c>
      <c r="BP18" s="4" t="s">
        <v>15</v>
      </c>
      <c r="BQ18" s="4" t="s">
        <v>15</v>
      </c>
      <c r="BR18" s="4" t="s">
        <v>15</v>
      </c>
      <c r="BS18" s="4" t="s">
        <v>15</v>
      </c>
      <c r="BT18" s="4" t="s">
        <v>15</v>
      </c>
    </row>
    <row r="19" spans="1:72">
      <c r="A19" t="n">
        <v>2620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4785053</v>
      </c>
      <c r="F19" s="7" t="n">
        <v>433</v>
      </c>
      <c r="G19" s="7" t="n">
        <v>433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20</v>
      </c>
      <c r="P19" s="7" t="n">
        <f t="normal" ca="1">16-LENB(INDIRECT(ADDRESS(19,15)))</f>
        <v>0</v>
      </c>
      <c r="Q19" s="7" t="s">
        <v>13</v>
      </c>
      <c r="R19" s="7" t="n">
        <f t="normal" ca="1">16-LENB(INDIRECT(ADDRESS(19,17)))</f>
        <v>0</v>
      </c>
      <c r="S19" s="7" t="s">
        <v>13</v>
      </c>
      <c r="T19" s="7" t="n">
        <f t="normal" ca="1">16-LENB(INDIRECT(ADDRESS(19,19)))</f>
        <v>0</v>
      </c>
      <c r="U19" s="7" t="s">
        <v>13</v>
      </c>
      <c r="V19" s="7" t="n">
        <f t="normal" ca="1">16-LENB(INDIRECT(ADDRESS(19,21)))</f>
        <v>0</v>
      </c>
      <c r="W19" s="7" t="s">
        <v>13</v>
      </c>
      <c r="X19" s="7" t="n">
        <f t="normal" ca="1">16-LENB(INDIRECT(ADDRESS(19,23)))</f>
        <v>0</v>
      </c>
      <c r="Y19" s="7" t="s">
        <v>13</v>
      </c>
      <c r="Z19" s="7" t="n">
        <f t="normal" ca="1">16-LENB(INDIRECT(ADDRESS(19,25)))</f>
        <v>0</v>
      </c>
      <c r="AA19" s="7" t="s">
        <v>13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2828</v>
      </c>
      <c r="B21" s="5" t="n">
        <v>1</v>
      </c>
    </row>
    <row r="22" spans="1:72" s="3" customFormat="1" customHeight="0">
      <c r="A22" s="3" t="s">
        <v>2</v>
      </c>
      <c r="B22" s="3" t="s">
        <v>21</v>
      </c>
    </row>
    <row r="23" spans="1:72">
      <c r="A23" t="s">
        <v>4</v>
      </c>
      <c r="B23" s="4" t="s">
        <v>5</v>
      </c>
      <c r="C23" s="4" t="s">
        <v>14</v>
      </c>
      <c r="D23" s="4" t="s">
        <v>6</v>
      </c>
    </row>
    <row r="24" spans="1:72">
      <c r="A24" t="n">
        <v>2832</v>
      </c>
      <c r="B24" s="8" t="n">
        <v>2</v>
      </c>
      <c r="C24" s="7" t="n">
        <v>10</v>
      </c>
      <c r="D24" s="7" t="s">
        <v>22</v>
      </c>
    </row>
    <row r="25" spans="1:72">
      <c r="A25" t="s">
        <v>4</v>
      </c>
      <c r="B25" s="4" t="s">
        <v>5</v>
      </c>
      <c r="C25" s="4" t="s">
        <v>14</v>
      </c>
      <c r="D25" s="4" t="s">
        <v>14</v>
      </c>
    </row>
    <row r="26" spans="1:72">
      <c r="A26" t="n">
        <v>2853</v>
      </c>
      <c r="B26" s="9" t="n">
        <v>162</v>
      </c>
      <c r="C26" s="7" t="n">
        <v>0</v>
      </c>
      <c r="D26" s="7" t="n">
        <v>0</v>
      </c>
    </row>
    <row r="27" spans="1:72">
      <c r="A27" t="s">
        <v>4</v>
      </c>
      <c r="B27" s="4" t="s">
        <v>5</v>
      </c>
    </row>
    <row r="28" spans="1:72">
      <c r="A28" t="n">
        <v>2856</v>
      </c>
      <c r="B28" s="5" t="n">
        <v>1</v>
      </c>
    </row>
    <row r="29" spans="1:72" s="3" customFormat="1" customHeight="0">
      <c r="A29" s="3" t="s">
        <v>2</v>
      </c>
      <c r="B29" s="3" t="s">
        <v>23</v>
      </c>
    </row>
    <row r="30" spans="1:72">
      <c r="A30" t="s">
        <v>4</v>
      </c>
      <c r="B30" s="4" t="s">
        <v>5</v>
      </c>
      <c r="C30" s="4" t="s">
        <v>14</v>
      </c>
      <c r="D30" s="4" t="s">
        <v>14</v>
      </c>
      <c r="E30" s="4" t="s">
        <v>14</v>
      </c>
      <c r="F30" s="4" t="s">
        <v>14</v>
      </c>
    </row>
    <row r="31" spans="1:72">
      <c r="A31" t="n">
        <v>2860</v>
      </c>
      <c r="B31" s="10" t="n">
        <v>14</v>
      </c>
      <c r="C31" s="7" t="n">
        <v>8</v>
      </c>
      <c r="D31" s="7" t="n">
        <v>0</v>
      </c>
      <c r="E31" s="7" t="n">
        <v>0</v>
      </c>
      <c r="F31" s="7" t="n"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6</v>
      </c>
      <c r="J32" s="4" t="s">
        <v>25</v>
      </c>
      <c r="K32" s="4" t="s">
        <v>25</v>
      </c>
      <c r="L32" s="4" t="s">
        <v>25</v>
      </c>
      <c r="M32" s="4" t="s">
        <v>9</v>
      </c>
      <c r="N32" s="4" t="s">
        <v>9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14</v>
      </c>
    </row>
    <row r="33" spans="1:72">
      <c r="A33" t="n">
        <v>2865</v>
      </c>
      <c r="B33" s="11" t="n">
        <v>39</v>
      </c>
      <c r="C33" s="7" t="n">
        <v>12</v>
      </c>
      <c r="D33" s="7" t="n">
        <v>65533</v>
      </c>
      <c r="E33" s="7" t="n">
        <v>1005</v>
      </c>
      <c r="F33" s="7" t="n">
        <v>0</v>
      </c>
      <c r="G33" s="7" t="n">
        <v>65029</v>
      </c>
      <c r="H33" s="7" t="n">
        <v>0</v>
      </c>
      <c r="I33" s="7" t="s">
        <v>24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1</v>
      </c>
      <c r="Q33" s="7" t="n">
        <v>1</v>
      </c>
      <c r="R33" s="7" t="n">
        <v>1</v>
      </c>
      <c r="S33" s="7" t="n">
        <v>115</v>
      </c>
    </row>
    <row r="34" spans="1:72">
      <c r="A34" t="s">
        <v>4</v>
      </c>
      <c r="B34" s="4" t="s">
        <v>5</v>
      </c>
      <c r="C34" s="4" t="s">
        <v>14</v>
      </c>
      <c r="D34" s="4" t="s">
        <v>14</v>
      </c>
      <c r="E34" s="4" t="s">
        <v>6</v>
      </c>
      <c r="F34" s="4" t="s">
        <v>10</v>
      </c>
    </row>
    <row r="35" spans="1:72">
      <c r="A35" t="n">
        <v>2929</v>
      </c>
      <c r="B35" s="12" t="n">
        <v>74</v>
      </c>
      <c r="C35" s="7" t="n">
        <v>43</v>
      </c>
      <c r="D35" s="7" t="n">
        <v>0</v>
      </c>
      <c r="E35" s="7" t="s">
        <v>24</v>
      </c>
      <c r="F35" s="7" t="n">
        <v>6389</v>
      </c>
    </row>
    <row r="36" spans="1:72">
      <c r="A36" t="s">
        <v>4</v>
      </c>
      <c r="B36" s="4" t="s">
        <v>5</v>
      </c>
      <c r="C36" s="4" t="s">
        <v>14</v>
      </c>
      <c r="D36" s="4" t="s">
        <v>10</v>
      </c>
      <c r="E36" s="4" t="s">
        <v>25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72">
      <c r="A37" t="n">
        <v>2949</v>
      </c>
      <c r="B37" s="13" t="n">
        <v>50</v>
      </c>
      <c r="C37" s="7" t="n">
        <v>0</v>
      </c>
      <c r="D37" s="7" t="n">
        <v>8040</v>
      </c>
      <c r="E37" s="7" t="n">
        <v>0.5</v>
      </c>
      <c r="F37" s="7" t="n">
        <v>1000</v>
      </c>
      <c r="G37" s="7" t="n">
        <v>0</v>
      </c>
      <c r="H37" s="7" t="n">
        <v>0</v>
      </c>
      <c r="I37" s="7" t="n">
        <v>1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26</v>
      </c>
    </row>
    <row r="38" spans="1:72">
      <c r="A38" t="s">
        <v>4</v>
      </c>
      <c r="B38" s="4" t="s">
        <v>5</v>
      </c>
      <c r="C38" s="4" t="s">
        <v>14</v>
      </c>
      <c r="D38" s="4" t="s">
        <v>10</v>
      </c>
      <c r="E38" s="4" t="s">
        <v>25</v>
      </c>
      <c r="F38" s="4" t="s">
        <v>10</v>
      </c>
      <c r="G38" s="4" t="s">
        <v>9</v>
      </c>
      <c r="H38" s="4" t="s">
        <v>9</v>
      </c>
      <c r="I38" s="4" t="s">
        <v>10</v>
      </c>
      <c r="J38" s="4" t="s">
        <v>10</v>
      </c>
      <c r="K38" s="4" t="s">
        <v>9</v>
      </c>
      <c r="L38" s="4" t="s">
        <v>9</v>
      </c>
      <c r="M38" s="4" t="s">
        <v>9</v>
      </c>
      <c r="N38" s="4" t="s">
        <v>9</v>
      </c>
      <c r="O38" s="4" t="s">
        <v>6</v>
      </c>
    </row>
    <row r="39" spans="1:72">
      <c r="A39" t="n">
        <v>2993</v>
      </c>
      <c r="B39" s="13" t="n">
        <v>50</v>
      </c>
      <c r="C39" s="7" t="n">
        <v>0</v>
      </c>
      <c r="D39" s="7" t="n">
        <v>8062</v>
      </c>
      <c r="E39" s="7" t="n">
        <v>0.600000023841858</v>
      </c>
      <c r="F39" s="7" t="n">
        <v>1000</v>
      </c>
      <c r="G39" s="7" t="n">
        <v>0</v>
      </c>
      <c r="H39" s="7" t="n">
        <v>0</v>
      </c>
      <c r="I39" s="7" t="n">
        <v>1</v>
      </c>
      <c r="J39" s="7" t="n">
        <v>65533</v>
      </c>
      <c r="K39" s="7" t="n">
        <v>0</v>
      </c>
      <c r="L39" s="7" t="n">
        <v>0</v>
      </c>
      <c r="M39" s="7" t="n">
        <v>0</v>
      </c>
      <c r="N39" s="7" t="n">
        <v>0</v>
      </c>
      <c r="O39" s="7" t="s">
        <v>27</v>
      </c>
    </row>
    <row r="40" spans="1:72">
      <c r="A40" t="s">
        <v>4</v>
      </c>
      <c r="B40" s="4" t="s">
        <v>5</v>
      </c>
      <c r="C40" s="4" t="s">
        <v>14</v>
      </c>
      <c r="D40" s="4" t="s">
        <v>6</v>
      </c>
    </row>
    <row r="41" spans="1:72">
      <c r="A41" t="n">
        <v>3036</v>
      </c>
      <c r="B41" s="8" t="n">
        <v>2</v>
      </c>
      <c r="C41" s="7" t="n">
        <v>11</v>
      </c>
      <c r="D41" s="7" t="s">
        <v>28</v>
      </c>
    </row>
    <row r="42" spans="1:72">
      <c r="A42" t="s">
        <v>4</v>
      </c>
      <c r="B42" s="4" t="s">
        <v>5</v>
      </c>
      <c r="C42" s="4" t="s">
        <v>14</v>
      </c>
      <c r="D42" s="4" t="s">
        <v>10</v>
      </c>
      <c r="E42" s="4" t="s">
        <v>10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9</v>
      </c>
      <c r="K42" s="4" t="s">
        <v>9</v>
      </c>
      <c r="L42" s="4" t="s">
        <v>9</v>
      </c>
      <c r="M42" s="4" t="s">
        <v>6</v>
      </c>
    </row>
    <row r="43" spans="1:72">
      <c r="A43" t="n">
        <v>3050</v>
      </c>
      <c r="B43" s="14" t="n">
        <v>124</v>
      </c>
      <c r="C43" s="7" t="n">
        <v>255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65535</v>
      </c>
      <c r="J43" s="7" t="n">
        <v>0</v>
      </c>
      <c r="K43" s="7" t="n">
        <v>0</v>
      </c>
      <c r="L43" s="7" t="n">
        <v>0</v>
      </c>
      <c r="M43" s="7" t="s">
        <v>13</v>
      </c>
    </row>
    <row r="44" spans="1:72">
      <c r="A44" t="s">
        <v>4</v>
      </c>
      <c r="B44" s="4" t="s">
        <v>5</v>
      </c>
    </row>
    <row r="45" spans="1:72">
      <c r="A45" t="n">
        <v>3077</v>
      </c>
      <c r="B45" s="5" t="n">
        <v>1</v>
      </c>
    </row>
    <row r="46" spans="1:72" s="3" customFormat="1" customHeight="0">
      <c r="A46" s="3" t="s">
        <v>2</v>
      </c>
      <c r="B46" s="3" t="s">
        <v>29</v>
      </c>
    </row>
    <row r="47" spans="1:72">
      <c r="A47" t="s">
        <v>4</v>
      </c>
      <c r="B47" s="4" t="s">
        <v>5</v>
      </c>
      <c r="C47" s="4" t="s">
        <v>14</v>
      </c>
      <c r="D47" s="4" t="s">
        <v>6</v>
      </c>
      <c r="E47" s="4" t="s">
        <v>10</v>
      </c>
    </row>
    <row r="48" spans="1:72">
      <c r="A48" t="n">
        <v>3080</v>
      </c>
      <c r="B48" s="15" t="n">
        <v>94</v>
      </c>
      <c r="C48" s="7" t="n">
        <v>1</v>
      </c>
      <c r="D48" s="7" t="s">
        <v>30</v>
      </c>
      <c r="E48" s="7" t="n">
        <v>1</v>
      </c>
    </row>
    <row r="49" spans="1:19">
      <c r="A49" t="s">
        <v>4</v>
      </c>
      <c r="B49" s="4" t="s">
        <v>5</v>
      </c>
      <c r="C49" s="4" t="s">
        <v>14</v>
      </c>
      <c r="D49" s="4" t="s">
        <v>6</v>
      </c>
      <c r="E49" s="4" t="s">
        <v>10</v>
      </c>
    </row>
    <row r="50" spans="1:19">
      <c r="A50" t="n">
        <v>3093</v>
      </c>
      <c r="B50" s="15" t="n">
        <v>94</v>
      </c>
      <c r="C50" s="7" t="n">
        <v>1</v>
      </c>
      <c r="D50" s="7" t="s">
        <v>30</v>
      </c>
      <c r="E50" s="7" t="n">
        <v>2</v>
      </c>
    </row>
    <row r="51" spans="1:19">
      <c r="A51" t="s">
        <v>4</v>
      </c>
      <c r="B51" s="4" t="s">
        <v>5</v>
      </c>
      <c r="C51" s="4" t="s">
        <v>14</v>
      </c>
      <c r="D51" s="4" t="s">
        <v>6</v>
      </c>
      <c r="E51" s="4" t="s">
        <v>10</v>
      </c>
    </row>
    <row r="52" spans="1:19">
      <c r="A52" t="n">
        <v>3106</v>
      </c>
      <c r="B52" s="15" t="n">
        <v>94</v>
      </c>
      <c r="C52" s="7" t="n">
        <v>0</v>
      </c>
      <c r="D52" s="7" t="s">
        <v>30</v>
      </c>
      <c r="E52" s="7" t="n">
        <v>4</v>
      </c>
    </row>
    <row r="53" spans="1:19">
      <c r="A53" t="s">
        <v>4</v>
      </c>
      <c r="B53" s="4" t="s">
        <v>5</v>
      </c>
      <c r="C53" s="4" t="s">
        <v>14</v>
      </c>
      <c r="D53" s="4" t="s">
        <v>6</v>
      </c>
      <c r="E53" s="4" t="s">
        <v>10</v>
      </c>
    </row>
    <row r="54" spans="1:19">
      <c r="A54" t="n">
        <v>3119</v>
      </c>
      <c r="B54" s="15" t="n">
        <v>94</v>
      </c>
      <c r="C54" s="7" t="n">
        <v>1</v>
      </c>
      <c r="D54" s="7" t="s">
        <v>31</v>
      </c>
      <c r="E54" s="7" t="n">
        <v>1</v>
      </c>
    </row>
    <row r="55" spans="1:19">
      <c r="A55" t="s">
        <v>4</v>
      </c>
      <c r="B55" s="4" t="s">
        <v>5</v>
      </c>
      <c r="C55" s="4" t="s">
        <v>14</v>
      </c>
      <c r="D55" s="4" t="s">
        <v>6</v>
      </c>
      <c r="E55" s="4" t="s">
        <v>10</v>
      </c>
    </row>
    <row r="56" spans="1:19">
      <c r="A56" t="n">
        <v>3131</v>
      </c>
      <c r="B56" s="15" t="n">
        <v>94</v>
      </c>
      <c r="C56" s="7" t="n">
        <v>1</v>
      </c>
      <c r="D56" s="7" t="s">
        <v>31</v>
      </c>
      <c r="E56" s="7" t="n">
        <v>2</v>
      </c>
    </row>
    <row r="57" spans="1:19">
      <c r="A57" t="s">
        <v>4</v>
      </c>
      <c r="B57" s="4" t="s">
        <v>5</v>
      </c>
      <c r="C57" s="4" t="s">
        <v>14</v>
      </c>
      <c r="D57" s="4" t="s">
        <v>6</v>
      </c>
      <c r="E57" s="4" t="s">
        <v>10</v>
      </c>
    </row>
    <row r="58" spans="1:19">
      <c r="A58" t="n">
        <v>3143</v>
      </c>
      <c r="B58" s="15" t="n">
        <v>94</v>
      </c>
      <c r="C58" s="7" t="n">
        <v>0</v>
      </c>
      <c r="D58" s="7" t="s">
        <v>31</v>
      </c>
      <c r="E58" s="7" t="n">
        <v>4</v>
      </c>
    </row>
    <row r="59" spans="1:19">
      <c r="A59" t="s">
        <v>4</v>
      </c>
      <c r="B59" s="4" t="s">
        <v>5</v>
      </c>
      <c r="C59" s="4" t="s">
        <v>14</v>
      </c>
      <c r="D59" s="4" t="s">
        <v>6</v>
      </c>
      <c r="E59" s="4" t="s">
        <v>10</v>
      </c>
    </row>
    <row r="60" spans="1:19">
      <c r="A60" t="n">
        <v>3155</v>
      </c>
      <c r="B60" s="15" t="n">
        <v>94</v>
      </c>
      <c r="C60" s="7" t="n">
        <v>1</v>
      </c>
      <c r="D60" s="7" t="s">
        <v>32</v>
      </c>
      <c r="E60" s="7" t="n">
        <v>1</v>
      </c>
    </row>
    <row r="61" spans="1:19">
      <c r="A61" t="s">
        <v>4</v>
      </c>
      <c r="B61" s="4" t="s">
        <v>5</v>
      </c>
      <c r="C61" s="4" t="s">
        <v>14</v>
      </c>
      <c r="D61" s="4" t="s">
        <v>6</v>
      </c>
      <c r="E61" s="4" t="s">
        <v>10</v>
      </c>
    </row>
    <row r="62" spans="1:19">
      <c r="A62" t="n">
        <v>3167</v>
      </c>
      <c r="B62" s="15" t="n">
        <v>94</v>
      </c>
      <c r="C62" s="7" t="n">
        <v>1</v>
      </c>
      <c r="D62" s="7" t="s">
        <v>32</v>
      </c>
      <c r="E62" s="7" t="n">
        <v>2</v>
      </c>
    </row>
    <row r="63" spans="1:19">
      <c r="A63" t="s">
        <v>4</v>
      </c>
      <c r="B63" s="4" t="s">
        <v>5</v>
      </c>
      <c r="C63" s="4" t="s">
        <v>14</v>
      </c>
      <c r="D63" s="4" t="s">
        <v>6</v>
      </c>
      <c r="E63" s="4" t="s">
        <v>10</v>
      </c>
    </row>
    <row r="64" spans="1:19">
      <c r="A64" t="n">
        <v>3179</v>
      </c>
      <c r="B64" s="15" t="n">
        <v>94</v>
      </c>
      <c r="C64" s="7" t="n">
        <v>0</v>
      </c>
      <c r="D64" s="7" t="s">
        <v>32</v>
      </c>
      <c r="E64" s="7" t="n">
        <v>4</v>
      </c>
    </row>
    <row r="65" spans="1:5">
      <c r="A65" t="s">
        <v>4</v>
      </c>
      <c r="B65" s="4" t="s">
        <v>5</v>
      </c>
      <c r="C65" s="4" t="s">
        <v>14</v>
      </c>
      <c r="D65" s="4" t="s">
        <v>6</v>
      </c>
      <c r="E65" s="4" t="s">
        <v>10</v>
      </c>
    </row>
    <row r="66" spans="1:5">
      <c r="A66" t="n">
        <v>3191</v>
      </c>
      <c r="B66" s="15" t="n">
        <v>94</v>
      </c>
      <c r="C66" s="7" t="n">
        <v>1</v>
      </c>
      <c r="D66" s="7" t="s">
        <v>33</v>
      </c>
      <c r="E66" s="7" t="n">
        <v>1</v>
      </c>
    </row>
    <row r="67" spans="1:5">
      <c r="A67" t="s">
        <v>4</v>
      </c>
      <c r="B67" s="4" t="s">
        <v>5</v>
      </c>
      <c r="C67" s="4" t="s">
        <v>14</v>
      </c>
      <c r="D67" s="4" t="s">
        <v>6</v>
      </c>
      <c r="E67" s="4" t="s">
        <v>10</v>
      </c>
    </row>
    <row r="68" spans="1:5">
      <c r="A68" t="n">
        <v>3202</v>
      </c>
      <c r="B68" s="15" t="n">
        <v>94</v>
      </c>
      <c r="C68" s="7" t="n">
        <v>1</v>
      </c>
      <c r="D68" s="7" t="s">
        <v>33</v>
      </c>
      <c r="E68" s="7" t="n">
        <v>2</v>
      </c>
    </row>
    <row r="69" spans="1:5">
      <c r="A69" t="s">
        <v>4</v>
      </c>
      <c r="B69" s="4" t="s">
        <v>5</v>
      </c>
      <c r="C69" s="4" t="s">
        <v>14</v>
      </c>
      <c r="D69" s="4" t="s">
        <v>6</v>
      </c>
      <c r="E69" s="4" t="s">
        <v>10</v>
      </c>
    </row>
    <row r="70" spans="1:5">
      <c r="A70" t="n">
        <v>3213</v>
      </c>
      <c r="B70" s="15" t="n">
        <v>94</v>
      </c>
      <c r="C70" s="7" t="n">
        <v>0</v>
      </c>
      <c r="D70" s="7" t="s">
        <v>33</v>
      </c>
      <c r="E70" s="7" t="n">
        <v>4</v>
      </c>
    </row>
    <row r="71" spans="1:5">
      <c r="A71" t="s">
        <v>4</v>
      </c>
      <c r="B71" s="4" t="s">
        <v>5</v>
      </c>
      <c r="C71" s="4" t="s">
        <v>14</v>
      </c>
      <c r="D71" s="4" t="s">
        <v>6</v>
      </c>
      <c r="E71" s="4" t="s">
        <v>10</v>
      </c>
    </row>
    <row r="72" spans="1:5">
      <c r="A72" t="n">
        <v>3224</v>
      </c>
      <c r="B72" s="15" t="n">
        <v>94</v>
      </c>
      <c r="C72" s="7" t="n">
        <v>1</v>
      </c>
      <c r="D72" s="7" t="s">
        <v>34</v>
      </c>
      <c r="E72" s="7" t="n">
        <v>1</v>
      </c>
    </row>
    <row r="73" spans="1:5">
      <c r="A73" t="s">
        <v>4</v>
      </c>
      <c r="B73" s="4" t="s">
        <v>5</v>
      </c>
      <c r="C73" s="4" t="s">
        <v>14</v>
      </c>
      <c r="D73" s="4" t="s">
        <v>6</v>
      </c>
      <c r="E73" s="4" t="s">
        <v>10</v>
      </c>
    </row>
    <row r="74" spans="1:5">
      <c r="A74" t="n">
        <v>3237</v>
      </c>
      <c r="B74" s="15" t="n">
        <v>94</v>
      </c>
      <c r="C74" s="7" t="n">
        <v>1</v>
      </c>
      <c r="D74" s="7" t="s">
        <v>34</v>
      </c>
      <c r="E74" s="7" t="n">
        <v>2</v>
      </c>
    </row>
    <row r="75" spans="1:5">
      <c r="A75" t="s">
        <v>4</v>
      </c>
      <c r="B75" s="4" t="s">
        <v>5</v>
      </c>
      <c r="C75" s="4" t="s">
        <v>14</v>
      </c>
      <c r="D75" s="4" t="s">
        <v>6</v>
      </c>
      <c r="E75" s="4" t="s">
        <v>10</v>
      </c>
    </row>
    <row r="76" spans="1:5">
      <c r="A76" t="n">
        <v>3250</v>
      </c>
      <c r="B76" s="15" t="n">
        <v>94</v>
      </c>
      <c r="C76" s="7" t="n">
        <v>0</v>
      </c>
      <c r="D76" s="7" t="s">
        <v>34</v>
      </c>
      <c r="E76" s="7" t="n">
        <v>4</v>
      </c>
    </row>
    <row r="77" spans="1:5">
      <c r="A77" t="s">
        <v>4</v>
      </c>
      <c r="B77" s="4" t="s">
        <v>5</v>
      </c>
      <c r="C77" s="4" t="s">
        <v>14</v>
      </c>
      <c r="D77" s="4" t="s">
        <v>6</v>
      </c>
      <c r="E77" s="4" t="s">
        <v>10</v>
      </c>
    </row>
    <row r="78" spans="1:5">
      <c r="A78" t="n">
        <v>3263</v>
      </c>
      <c r="B78" s="15" t="n">
        <v>94</v>
      </c>
      <c r="C78" s="7" t="n">
        <v>1</v>
      </c>
      <c r="D78" s="7" t="s">
        <v>35</v>
      </c>
      <c r="E78" s="7" t="n">
        <v>1</v>
      </c>
    </row>
    <row r="79" spans="1:5">
      <c r="A79" t="s">
        <v>4</v>
      </c>
      <c r="B79" s="4" t="s">
        <v>5</v>
      </c>
      <c r="C79" s="4" t="s">
        <v>14</v>
      </c>
      <c r="D79" s="4" t="s">
        <v>6</v>
      </c>
      <c r="E79" s="4" t="s">
        <v>10</v>
      </c>
    </row>
    <row r="80" spans="1:5">
      <c r="A80" t="n">
        <v>3278</v>
      </c>
      <c r="B80" s="15" t="n">
        <v>94</v>
      </c>
      <c r="C80" s="7" t="n">
        <v>1</v>
      </c>
      <c r="D80" s="7" t="s">
        <v>35</v>
      </c>
      <c r="E80" s="7" t="n">
        <v>2</v>
      </c>
    </row>
    <row r="81" spans="1:5">
      <c r="A81" t="s">
        <v>4</v>
      </c>
      <c r="B81" s="4" t="s">
        <v>5</v>
      </c>
      <c r="C81" s="4" t="s">
        <v>14</v>
      </c>
      <c r="D81" s="4" t="s">
        <v>6</v>
      </c>
      <c r="E81" s="4" t="s">
        <v>10</v>
      </c>
    </row>
    <row r="82" spans="1:5">
      <c r="A82" t="n">
        <v>3293</v>
      </c>
      <c r="B82" s="15" t="n">
        <v>94</v>
      </c>
      <c r="C82" s="7" t="n">
        <v>0</v>
      </c>
      <c r="D82" s="7" t="s">
        <v>35</v>
      </c>
      <c r="E82" s="7" t="n">
        <v>4</v>
      </c>
    </row>
    <row r="83" spans="1:5">
      <c r="A83" t="s">
        <v>4</v>
      </c>
      <c r="B83" s="4" t="s">
        <v>5</v>
      </c>
      <c r="C83" s="4" t="s">
        <v>14</v>
      </c>
      <c r="D83" s="4" t="s">
        <v>10</v>
      </c>
      <c r="E83" s="4" t="s">
        <v>14</v>
      </c>
      <c r="F83" s="4" t="s">
        <v>36</v>
      </c>
    </row>
    <row r="84" spans="1:5">
      <c r="A84" t="n">
        <v>3308</v>
      </c>
      <c r="B84" s="16" t="n">
        <v>5</v>
      </c>
      <c r="C84" s="7" t="n">
        <v>30</v>
      </c>
      <c r="D84" s="7" t="n">
        <v>10994</v>
      </c>
      <c r="E84" s="7" t="n">
        <v>1</v>
      </c>
      <c r="F84" s="17" t="n">
        <f t="normal" ca="1">A102</f>
        <v>0</v>
      </c>
    </row>
    <row r="85" spans="1:5">
      <c r="A85" t="s">
        <v>4</v>
      </c>
      <c r="B85" s="4" t="s">
        <v>5</v>
      </c>
      <c r="C85" s="4" t="s">
        <v>14</v>
      </c>
      <c r="D85" s="4" t="s">
        <v>6</v>
      </c>
      <c r="E85" s="4" t="s">
        <v>10</v>
      </c>
    </row>
    <row r="86" spans="1:5">
      <c r="A86" t="n">
        <v>3317</v>
      </c>
      <c r="B86" s="15" t="n">
        <v>94</v>
      </c>
      <c r="C86" s="7" t="n">
        <v>0</v>
      </c>
      <c r="D86" s="7" t="s">
        <v>34</v>
      </c>
      <c r="E86" s="7" t="n">
        <v>1</v>
      </c>
    </row>
    <row r="87" spans="1:5">
      <c r="A87" t="s">
        <v>4</v>
      </c>
      <c r="B87" s="4" t="s">
        <v>5</v>
      </c>
      <c r="C87" s="4" t="s">
        <v>14</v>
      </c>
      <c r="D87" s="4" t="s">
        <v>6</v>
      </c>
      <c r="E87" s="4" t="s">
        <v>10</v>
      </c>
    </row>
    <row r="88" spans="1:5">
      <c r="A88" t="n">
        <v>3330</v>
      </c>
      <c r="B88" s="15" t="n">
        <v>94</v>
      </c>
      <c r="C88" s="7" t="n">
        <v>0</v>
      </c>
      <c r="D88" s="7" t="s">
        <v>34</v>
      </c>
      <c r="E88" s="7" t="n">
        <v>2</v>
      </c>
    </row>
    <row r="89" spans="1:5">
      <c r="A89" t="s">
        <v>4</v>
      </c>
      <c r="B89" s="4" t="s">
        <v>5</v>
      </c>
      <c r="C89" s="4" t="s">
        <v>14</v>
      </c>
      <c r="D89" s="4" t="s">
        <v>6</v>
      </c>
      <c r="E89" s="4" t="s">
        <v>10</v>
      </c>
    </row>
    <row r="90" spans="1:5">
      <c r="A90" t="n">
        <v>3343</v>
      </c>
      <c r="B90" s="15" t="n">
        <v>94</v>
      </c>
      <c r="C90" s="7" t="n">
        <v>1</v>
      </c>
      <c r="D90" s="7" t="s">
        <v>34</v>
      </c>
      <c r="E90" s="7" t="n">
        <v>4</v>
      </c>
    </row>
    <row r="91" spans="1:5">
      <c r="A91" t="s">
        <v>4</v>
      </c>
      <c r="B91" s="4" t="s">
        <v>5</v>
      </c>
      <c r="C91" s="4" t="s">
        <v>14</v>
      </c>
      <c r="D91" s="4" t="s">
        <v>6</v>
      </c>
    </row>
    <row r="92" spans="1:5">
      <c r="A92" t="n">
        <v>3356</v>
      </c>
      <c r="B92" s="15" t="n">
        <v>94</v>
      </c>
      <c r="C92" s="7" t="n">
        <v>5</v>
      </c>
      <c r="D92" s="7" t="s">
        <v>34</v>
      </c>
    </row>
    <row r="93" spans="1:5">
      <c r="A93" t="s">
        <v>4</v>
      </c>
      <c r="B93" s="4" t="s">
        <v>5</v>
      </c>
      <c r="C93" s="4" t="s">
        <v>14</v>
      </c>
      <c r="D93" s="4" t="s">
        <v>6</v>
      </c>
      <c r="E93" s="4" t="s">
        <v>10</v>
      </c>
    </row>
    <row r="94" spans="1:5">
      <c r="A94" t="n">
        <v>3367</v>
      </c>
      <c r="B94" s="15" t="n">
        <v>94</v>
      </c>
      <c r="C94" s="7" t="n">
        <v>0</v>
      </c>
      <c r="D94" s="7" t="s">
        <v>35</v>
      </c>
      <c r="E94" s="7" t="n">
        <v>1</v>
      </c>
    </row>
    <row r="95" spans="1:5">
      <c r="A95" t="s">
        <v>4</v>
      </c>
      <c r="B95" s="4" t="s">
        <v>5</v>
      </c>
      <c r="C95" s="4" t="s">
        <v>14</v>
      </c>
      <c r="D95" s="4" t="s">
        <v>6</v>
      </c>
      <c r="E95" s="4" t="s">
        <v>10</v>
      </c>
    </row>
    <row r="96" spans="1:5">
      <c r="A96" t="n">
        <v>3382</v>
      </c>
      <c r="B96" s="15" t="n">
        <v>94</v>
      </c>
      <c r="C96" s="7" t="n">
        <v>0</v>
      </c>
      <c r="D96" s="7" t="s">
        <v>35</v>
      </c>
      <c r="E96" s="7" t="n">
        <v>2</v>
      </c>
    </row>
    <row r="97" spans="1:6">
      <c r="A97" t="s">
        <v>4</v>
      </c>
      <c r="B97" s="4" t="s">
        <v>5</v>
      </c>
      <c r="C97" s="4" t="s">
        <v>14</v>
      </c>
      <c r="D97" s="4" t="s">
        <v>6</v>
      </c>
      <c r="E97" s="4" t="s">
        <v>10</v>
      </c>
    </row>
    <row r="98" spans="1:6">
      <c r="A98" t="n">
        <v>3397</v>
      </c>
      <c r="B98" s="15" t="n">
        <v>94</v>
      </c>
      <c r="C98" s="7" t="n">
        <v>1</v>
      </c>
      <c r="D98" s="7" t="s">
        <v>35</v>
      </c>
      <c r="E98" s="7" t="n">
        <v>4</v>
      </c>
    </row>
    <row r="99" spans="1:6">
      <c r="A99" t="s">
        <v>4</v>
      </c>
      <c r="B99" s="4" t="s">
        <v>5</v>
      </c>
      <c r="C99" s="4" t="s">
        <v>14</v>
      </c>
      <c r="D99" s="4" t="s">
        <v>6</v>
      </c>
    </row>
    <row r="100" spans="1:6">
      <c r="A100" t="n">
        <v>3412</v>
      </c>
      <c r="B100" s="15" t="n">
        <v>94</v>
      </c>
      <c r="C100" s="7" t="n">
        <v>5</v>
      </c>
      <c r="D100" s="7" t="s">
        <v>35</v>
      </c>
    </row>
    <row r="101" spans="1:6">
      <c r="A101" t="s">
        <v>4</v>
      </c>
      <c r="B101" s="4" t="s">
        <v>5</v>
      </c>
      <c r="C101" s="4" t="s">
        <v>14</v>
      </c>
      <c r="D101" s="4" t="s">
        <v>6</v>
      </c>
      <c r="E101" s="4" t="s">
        <v>10</v>
      </c>
    </row>
    <row r="102" spans="1:6">
      <c r="A102" t="n">
        <v>3425</v>
      </c>
      <c r="B102" s="18" t="n">
        <v>91</v>
      </c>
      <c r="C102" s="7" t="n">
        <v>0</v>
      </c>
      <c r="D102" s="7" t="s">
        <v>37</v>
      </c>
      <c r="E102" s="7" t="n">
        <v>1</v>
      </c>
    </row>
    <row r="103" spans="1:6">
      <c r="A103" t="s">
        <v>4</v>
      </c>
      <c r="B103" s="4" t="s">
        <v>5</v>
      </c>
      <c r="C103" s="4" t="s">
        <v>14</v>
      </c>
      <c r="D103" s="4" t="s">
        <v>6</v>
      </c>
      <c r="E103" s="4" t="s">
        <v>10</v>
      </c>
    </row>
    <row r="104" spans="1:6">
      <c r="A104" t="n">
        <v>3437</v>
      </c>
      <c r="B104" s="18" t="n">
        <v>91</v>
      </c>
      <c r="C104" s="7" t="n">
        <v>1</v>
      </c>
      <c r="D104" s="7" t="s">
        <v>38</v>
      </c>
      <c r="E104" s="7" t="n">
        <v>1</v>
      </c>
    </row>
    <row r="105" spans="1:6">
      <c r="A105" t="s">
        <v>4</v>
      </c>
      <c r="B105" s="4" t="s">
        <v>5</v>
      </c>
      <c r="C105" s="4" t="s">
        <v>14</v>
      </c>
      <c r="D105" s="4" t="s">
        <v>6</v>
      </c>
      <c r="E105" s="4" t="s">
        <v>10</v>
      </c>
    </row>
    <row r="106" spans="1:6">
      <c r="A106" t="n">
        <v>3451</v>
      </c>
      <c r="B106" s="15" t="n">
        <v>94</v>
      </c>
      <c r="C106" s="7" t="n">
        <v>0</v>
      </c>
      <c r="D106" s="7" t="s">
        <v>39</v>
      </c>
      <c r="E106" s="7" t="n">
        <v>16</v>
      </c>
    </row>
    <row r="107" spans="1:6">
      <c r="A107" t="s">
        <v>4</v>
      </c>
      <c r="B107" s="4" t="s">
        <v>5</v>
      </c>
      <c r="C107" s="4" t="s">
        <v>14</v>
      </c>
      <c r="D107" s="4" t="s">
        <v>6</v>
      </c>
      <c r="E107" s="4" t="s">
        <v>10</v>
      </c>
    </row>
    <row r="108" spans="1:6">
      <c r="A108" t="n">
        <v>3462</v>
      </c>
      <c r="B108" s="15" t="n">
        <v>94</v>
      </c>
      <c r="C108" s="7" t="n">
        <v>0</v>
      </c>
      <c r="D108" s="7" t="s">
        <v>39</v>
      </c>
      <c r="E108" s="7" t="n">
        <v>512</v>
      </c>
    </row>
    <row r="109" spans="1:6">
      <c r="A109" t="s">
        <v>4</v>
      </c>
      <c r="B109" s="4" t="s">
        <v>5</v>
      </c>
      <c r="C109" s="4" t="s">
        <v>14</v>
      </c>
      <c r="D109" s="4" t="s">
        <v>10</v>
      </c>
      <c r="E109" s="4" t="s">
        <v>14</v>
      </c>
      <c r="F109" s="4" t="s">
        <v>36</v>
      </c>
    </row>
    <row r="110" spans="1:6">
      <c r="A110" t="n">
        <v>3473</v>
      </c>
      <c r="B110" s="16" t="n">
        <v>5</v>
      </c>
      <c r="C110" s="7" t="n">
        <v>30</v>
      </c>
      <c r="D110" s="7" t="n">
        <v>6400</v>
      </c>
      <c r="E110" s="7" t="n">
        <v>1</v>
      </c>
      <c r="F110" s="17" t="n">
        <f t="normal" ca="1">A120</f>
        <v>0</v>
      </c>
    </row>
    <row r="111" spans="1:6">
      <c r="A111" t="s">
        <v>4</v>
      </c>
      <c r="B111" s="4" t="s">
        <v>5</v>
      </c>
      <c r="C111" s="4" t="s">
        <v>14</v>
      </c>
      <c r="D111" s="4" t="s">
        <v>10</v>
      </c>
      <c r="E111" s="4" t="s">
        <v>14</v>
      </c>
      <c r="F111" s="4" t="s">
        <v>10</v>
      </c>
      <c r="G111" s="4" t="s">
        <v>14</v>
      </c>
      <c r="H111" s="4" t="s">
        <v>14</v>
      </c>
      <c r="I111" s="4" t="s">
        <v>14</v>
      </c>
      <c r="J111" s="4" t="s">
        <v>36</v>
      </c>
    </row>
    <row r="112" spans="1:6">
      <c r="A112" t="n">
        <v>3482</v>
      </c>
      <c r="B112" s="16" t="n">
        <v>5</v>
      </c>
      <c r="C112" s="7" t="n">
        <v>30</v>
      </c>
      <c r="D112" s="7" t="n">
        <v>9728</v>
      </c>
      <c r="E112" s="7" t="n">
        <v>30</v>
      </c>
      <c r="F112" s="7" t="n">
        <v>10500</v>
      </c>
      <c r="G112" s="7" t="n">
        <v>8</v>
      </c>
      <c r="H112" s="7" t="n">
        <v>9</v>
      </c>
      <c r="I112" s="7" t="n">
        <v>1</v>
      </c>
      <c r="J112" s="17" t="n">
        <f t="normal" ca="1">A120</f>
        <v>0</v>
      </c>
    </row>
    <row r="113" spans="1:10">
      <c r="A113" t="s">
        <v>4</v>
      </c>
      <c r="B113" s="4" t="s">
        <v>5</v>
      </c>
      <c r="C113" s="4" t="s">
        <v>14</v>
      </c>
      <c r="D113" s="4" t="s">
        <v>6</v>
      </c>
      <c r="E113" s="4" t="s">
        <v>10</v>
      </c>
    </row>
    <row r="114" spans="1:10">
      <c r="A114" t="n">
        <v>3496</v>
      </c>
      <c r="B114" s="18" t="n">
        <v>91</v>
      </c>
      <c r="C114" s="7" t="n">
        <v>0</v>
      </c>
      <c r="D114" s="7" t="s">
        <v>38</v>
      </c>
      <c r="E114" s="7" t="n">
        <v>1</v>
      </c>
    </row>
    <row r="115" spans="1:10">
      <c r="A115" t="s">
        <v>4</v>
      </c>
      <c r="B115" s="4" t="s">
        <v>5</v>
      </c>
      <c r="C115" s="4" t="s">
        <v>14</v>
      </c>
      <c r="D115" s="4" t="s">
        <v>6</v>
      </c>
      <c r="E115" s="4" t="s">
        <v>10</v>
      </c>
    </row>
    <row r="116" spans="1:10">
      <c r="A116" t="n">
        <v>3510</v>
      </c>
      <c r="B116" s="15" t="n">
        <v>94</v>
      </c>
      <c r="C116" s="7" t="n">
        <v>1</v>
      </c>
      <c r="D116" s="7" t="s">
        <v>39</v>
      </c>
      <c r="E116" s="7" t="n">
        <v>16</v>
      </c>
    </row>
    <row r="117" spans="1:10">
      <c r="A117" t="s">
        <v>4</v>
      </c>
      <c r="B117" s="4" t="s">
        <v>5</v>
      </c>
      <c r="C117" s="4" t="s">
        <v>14</v>
      </c>
      <c r="D117" s="4" t="s">
        <v>6</v>
      </c>
      <c r="E117" s="4" t="s">
        <v>10</v>
      </c>
    </row>
    <row r="118" spans="1:10">
      <c r="A118" t="n">
        <v>3521</v>
      </c>
      <c r="B118" s="15" t="n">
        <v>94</v>
      </c>
      <c r="C118" s="7" t="n">
        <v>1</v>
      </c>
      <c r="D118" s="7" t="s">
        <v>39</v>
      </c>
      <c r="E118" s="7" t="n">
        <v>512</v>
      </c>
    </row>
    <row r="119" spans="1:10">
      <c r="A119" t="s">
        <v>4</v>
      </c>
      <c r="B119" s="4" t="s">
        <v>5</v>
      </c>
      <c r="C119" s="4" t="s">
        <v>14</v>
      </c>
      <c r="D119" s="4" t="s">
        <v>6</v>
      </c>
      <c r="E119" s="4" t="s">
        <v>10</v>
      </c>
    </row>
    <row r="120" spans="1:10">
      <c r="A120" t="n">
        <v>3532</v>
      </c>
      <c r="B120" s="19" t="n">
        <v>62</v>
      </c>
      <c r="C120" s="7" t="n">
        <v>1</v>
      </c>
      <c r="D120" s="7" t="s">
        <v>40</v>
      </c>
      <c r="E120" s="7" t="n">
        <v>1</v>
      </c>
    </row>
    <row r="121" spans="1:10">
      <c r="A121" t="s">
        <v>4</v>
      </c>
      <c r="B121" s="4" t="s">
        <v>5</v>
      </c>
      <c r="C121" s="4" t="s">
        <v>14</v>
      </c>
      <c r="D121" s="4" t="s">
        <v>10</v>
      </c>
      <c r="E121" s="4" t="s">
        <v>14</v>
      </c>
      <c r="F121" s="4" t="s">
        <v>10</v>
      </c>
      <c r="G121" s="4" t="s">
        <v>14</v>
      </c>
      <c r="H121" s="4" t="s">
        <v>14</v>
      </c>
      <c r="I121" s="4" t="s">
        <v>14</v>
      </c>
      <c r="J121" s="4" t="s">
        <v>36</v>
      </c>
    </row>
    <row r="122" spans="1:10">
      <c r="A122" t="n">
        <v>3548</v>
      </c>
      <c r="B122" s="16" t="n">
        <v>5</v>
      </c>
      <c r="C122" s="7" t="n">
        <v>30</v>
      </c>
      <c r="D122" s="7" t="n">
        <v>10496</v>
      </c>
      <c r="E122" s="7" t="n">
        <v>30</v>
      </c>
      <c r="F122" s="7" t="n">
        <v>10499</v>
      </c>
      <c r="G122" s="7" t="n">
        <v>8</v>
      </c>
      <c r="H122" s="7" t="n">
        <v>9</v>
      </c>
      <c r="I122" s="7" t="n">
        <v>1</v>
      </c>
      <c r="J122" s="17" t="n">
        <f t="normal" ca="1">A126</f>
        <v>0</v>
      </c>
    </row>
    <row r="123" spans="1:10">
      <c r="A123" t="s">
        <v>4</v>
      </c>
      <c r="B123" s="4" t="s">
        <v>5</v>
      </c>
      <c r="C123" s="4" t="s">
        <v>14</v>
      </c>
      <c r="D123" s="4" t="s">
        <v>6</v>
      </c>
      <c r="E123" s="4" t="s">
        <v>10</v>
      </c>
    </row>
    <row r="124" spans="1:10">
      <c r="A124" t="n">
        <v>3562</v>
      </c>
      <c r="B124" s="19" t="n">
        <v>62</v>
      </c>
      <c r="C124" s="7" t="n">
        <v>0</v>
      </c>
      <c r="D124" s="7" t="s">
        <v>40</v>
      </c>
      <c r="E124" s="7" t="n">
        <v>1</v>
      </c>
    </row>
    <row r="125" spans="1:10">
      <c r="A125" t="s">
        <v>4</v>
      </c>
      <c r="B125" s="4" t="s">
        <v>5</v>
      </c>
      <c r="C125" s="4" t="s">
        <v>14</v>
      </c>
      <c r="D125" s="4" t="s">
        <v>6</v>
      </c>
      <c r="E125" s="4" t="s">
        <v>10</v>
      </c>
    </row>
    <row r="126" spans="1:10">
      <c r="A126" t="n">
        <v>3578</v>
      </c>
      <c r="B126" s="18" t="n">
        <v>91</v>
      </c>
      <c r="C126" s="7" t="n">
        <v>1</v>
      </c>
      <c r="D126" s="7" t="s">
        <v>41</v>
      </c>
      <c r="E126" s="7" t="n">
        <v>1</v>
      </c>
    </row>
    <row r="127" spans="1:10">
      <c r="A127" t="s">
        <v>4</v>
      </c>
      <c r="B127" s="4" t="s">
        <v>5</v>
      </c>
      <c r="C127" s="4" t="s">
        <v>14</v>
      </c>
      <c r="D127" s="4" t="s">
        <v>6</v>
      </c>
      <c r="E127" s="4" t="s">
        <v>10</v>
      </c>
    </row>
    <row r="128" spans="1:10">
      <c r="A128" t="n">
        <v>3595</v>
      </c>
      <c r="B128" s="15" t="n">
        <v>94</v>
      </c>
      <c r="C128" s="7" t="n">
        <v>1</v>
      </c>
      <c r="D128" s="7" t="s">
        <v>42</v>
      </c>
      <c r="E128" s="7" t="n">
        <v>1</v>
      </c>
    </row>
    <row r="129" spans="1:10">
      <c r="A129" t="s">
        <v>4</v>
      </c>
      <c r="B129" s="4" t="s">
        <v>5</v>
      </c>
      <c r="C129" s="4" t="s">
        <v>14</v>
      </c>
      <c r="D129" s="4" t="s">
        <v>6</v>
      </c>
      <c r="E129" s="4" t="s">
        <v>10</v>
      </c>
    </row>
    <row r="130" spans="1:10">
      <c r="A130" t="n">
        <v>3610</v>
      </c>
      <c r="B130" s="15" t="n">
        <v>94</v>
      </c>
      <c r="C130" s="7" t="n">
        <v>1</v>
      </c>
      <c r="D130" s="7" t="s">
        <v>42</v>
      </c>
      <c r="E130" s="7" t="n">
        <v>2</v>
      </c>
    </row>
    <row r="131" spans="1:10">
      <c r="A131" t="s">
        <v>4</v>
      </c>
      <c r="B131" s="4" t="s">
        <v>5</v>
      </c>
      <c r="C131" s="4" t="s">
        <v>14</v>
      </c>
      <c r="D131" s="4" t="s">
        <v>6</v>
      </c>
      <c r="E131" s="4" t="s">
        <v>10</v>
      </c>
    </row>
    <row r="132" spans="1:10">
      <c r="A132" t="n">
        <v>3625</v>
      </c>
      <c r="B132" s="15" t="n">
        <v>94</v>
      </c>
      <c r="C132" s="7" t="n">
        <v>0</v>
      </c>
      <c r="D132" s="7" t="s">
        <v>42</v>
      </c>
      <c r="E132" s="7" t="n">
        <v>4</v>
      </c>
    </row>
    <row r="133" spans="1:10">
      <c r="A133" t="s">
        <v>4</v>
      </c>
      <c r="B133" s="4" t="s">
        <v>5</v>
      </c>
      <c r="C133" s="4" t="s">
        <v>14</v>
      </c>
      <c r="D133" s="4" t="s">
        <v>10</v>
      </c>
      <c r="E133" s="4" t="s">
        <v>14</v>
      </c>
      <c r="F133" s="4" t="s">
        <v>36</v>
      </c>
    </row>
    <row r="134" spans="1:10">
      <c r="A134" t="n">
        <v>3640</v>
      </c>
      <c r="B134" s="16" t="n">
        <v>5</v>
      </c>
      <c r="C134" s="7" t="n">
        <v>30</v>
      </c>
      <c r="D134" s="7" t="n">
        <v>10496</v>
      </c>
      <c r="E134" s="7" t="n">
        <v>1</v>
      </c>
      <c r="F134" s="17" t="n">
        <f t="normal" ca="1">A150</f>
        <v>0</v>
      </c>
    </row>
    <row r="135" spans="1:10">
      <c r="A135" t="s">
        <v>4</v>
      </c>
      <c r="B135" s="4" t="s">
        <v>5</v>
      </c>
      <c r="C135" s="4" t="s">
        <v>14</v>
      </c>
      <c r="D135" s="4" t="s">
        <v>6</v>
      </c>
      <c r="E135" s="4" t="s">
        <v>10</v>
      </c>
    </row>
    <row r="136" spans="1:10">
      <c r="A136" t="n">
        <v>3649</v>
      </c>
      <c r="B136" s="18" t="n">
        <v>91</v>
      </c>
      <c r="C136" s="7" t="n">
        <v>0</v>
      </c>
      <c r="D136" s="7" t="s">
        <v>41</v>
      </c>
      <c r="E136" s="7" t="n">
        <v>1</v>
      </c>
    </row>
    <row r="137" spans="1:10">
      <c r="A137" t="s">
        <v>4</v>
      </c>
      <c r="B137" s="4" t="s">
        <v>5</v>
      </c>
      <c r="C137" s="4" t="s">
        <v>14</v>
      </c>
      <c r="D137" s="4" t="s">
        <v>6</v>
      </c>
      <c r="E137" s="4" t="s">
        <v>10</v>
      </c>
    </row>
    <row r="138" spans="1:10">
      <c r="A138" t="n">
        <v>3666</v>
      </c>
      <c r="B138" s="15" t="n">
        <v>94</v>
      </c>
      <c r="C138" s="7" t="n">
        <v>0</v>
      </c>
      <c r="D138" s="7" t="s">
        <v>42</v>
      </c>
      <c r="E138" s="7" t="n">
        <v>1</v>
      </c>
    </row>
    <row r="139" spans="1:10">
      <c r="A139" t="s">
        <v>4</v>
      </c>
      <c r="B139" s="4" t="s">
        <v>5</v>
      </c>
      <c r="C139" s="4" t="s">
        <v>14</v>
      </c>
      <c r="D139" s="4" t="s">
        <v>6</v>
      </c>
      <c r="E139" s="4" t="s">
        <v>10</v>
      </c>
    </row>
    <row r="140" spans="1:10">
      <c r="A140" t="n">
        <v>3681</v>
      </c>
      <c r="B140" s="15" t="n">
        <v>94</v>
      </c>
      <c r="C140" s="7" t="n">
        <v>0</v>
      </c>
      <c r="D140" s="7" t="s">
        <v>42</v>
      </c>
      <c r="E140" s="7" t="n">
        <v>2</v>
      </c>
    </row>
    <row r="141" spans="1:10">
      <c r="A141" t="s">
        <v>4</v>
      </c>
      <c r="B141" s="4" t="s">
        <v>5</v>
      </c>
      <c r="C141" s="4" t="s">
        <v>14</v>
      </c>
      <c r="D141" s="4" t="s">
        <v>6</v>
      </c>
      <c r="E141" s="4" t="s">
        <v>10</v>
      </c>
    </row>
    <row r="142" spans="1:10">
      <c r="A142" t="n">
        <v>3696</v>
      </c>
      <c r="B142" s="15" t="n">
        <v>94</v>
      </c>
      <c r="C142" s="7" t="n">
        <v>1</v>
      </c>
      <c r="D142" s="7" t="s">
        <v>42</v>
      </c>
      <c r="E142" s="7" t="n">
        <v>4</v>
      </c>
    </row>
    <row r="143" spans="1:10">
      <c r="A143" t="s">
        <v>4</v>
      </c>
      <c r="B143" s="4" t="s">
        <v>5</v>
      </c>
      <c r="C143" s="4" t="s">
        <v>14</v>
      </c>
      <c r="D143" s="4" t="s">
        <v>6</v>
      </c>
    </row>
    <row r="144" spans="1:10">
      <c r="A144" t="n">
        <v>3711</v>
      </c>
      <c r="B144" s="15" t="n">
        <v>94</v>
      </c>
      <c r="C144" s="7" t="n">
        <v>5</v>
      </c>
      <c r="D144" s="7" t="s">
        <v>42</v>
      </c>
    </row>
    <row r="145" spans="1:6">
      <c r="A145" t="s">
        <v>4</v>
      </c>
      <c r="B145" s="4" t="s">
        <v>5</v>
      </c>
      <c r="C145" s="4" t="s">
        <v>6</v>
      </c>
      <c r="D145" s="4" t="s">
        <v>6</v>
      </c>
    </row>
    <row r="146" spans="1:6">
      <c r="A146" t="n">
        <v>3724</v>
      </c>
      <c r="B146" s="20" t="n">
        <v>70</v>
      </c>
      <c r="C146" s="7" t="s">
        <v>42</v>
      </c>
      <c r="D146" s="7" t="s">
        <v>43</v>
      </c>
    </row>
    <row r="147" spans="1:6">
      <c r="A147" t="s">
        <v>4</v>
      </c>
      <c r="B147" s="4" t="s">
        <v>5</v>
      </c>
      <c r="C147" s="4" t="s">
        <v>36</v>
      </c>
    </row>
    <row r="148" spans="1:6">
      <c r="A148" t="n">
        <v>3742</v>
      </c>
      <c r="B148" s="21" t="n">
        <v>3</v>
      </c>
      <c r="C148" s="17" t="n">
        <f t="normal" ca="1">A164</f>
        <v>0</v>
      </c>
    </row>
    <row r="149" spans="1:6">
      <c r="A149" t="s">
        <v>4</v>
      </c>
      <c r="B149" s="4" t="s">
        <v>5</v>
      </c>
      <c r="C149" s="4" t="s">
        <v>14</v>
      </c>
      <c r="D149" s="4" t="s">
        <v>10</v>
      </c>
      <c r="E149" s="4" t="s">
        <v>14</v>
      </c>
      <c r="F149" s="4" t="s">
        <v>36</v>
      </c>
    </row>
    <row r="150" spans="1:6">
      <c r="A150" t="n">
        <v>3747</v>
      </c>
      <c r="B150" s="16" t="n">
        <v>5</v>
      </c>
      <c r="C150" s="7" t="n">
        <v>30</v>
      </c>
      <c r="D150" s="7" t="n">
        <v>9728</v>
      </c>
      <c r="E150" s="7" t="n">
        <v>1</v>
      </c>
      <c r="F150" s="17" t="n">
        <f t="normal" ca="1">A164</f>
        <v>0</v>
      </c>
    </row>
    <row r="151" spans="1:6">
      <c r="A151" t="s">
        <v>4</v>
      </c>
      <c r="B151" s="4" t="s">
        <v>5</v>
      </c>
      <c r="C151" s="4" t="s">
        <v>14</v>
      </c>
      <c r="D151" s="4" t="s">
        <v>6</v>
      </c>
      <c r="E151" s="4" t="s">
        <v>10</v>
      </c>
    </row>
    <row r="152" spans="1:6">
      <c r="A152" t="n">
        <v>3756</v>
      </c>
      <c r="B152" s="18" t="n">
        <v>91</v>
      </c>
      <c r="C152" s="7" t="n">
        <v>0</v>
      </c>
      <c r="D152" s="7" t="s">
        <v>41</v>
      </c>
      <c r="E152" s="7" t="n">
        <v>1</v>
      </c>
    </row>
    <row r="153" spans="1:6">
      <c r="A153" t="s">
        <v>4</v>
      </c>
      <c r="B153" s="4" t="s">
        <v>5</v>
      </c>
      <c r="C153" s="4" t="s">
        <v>14</v>
      </c>
      <c r="D153" s="4" t="s">
        <v>6</v>
      </c>
      <c r="E153" s="4" t="s">
        <v>10</v>
      </c>
    </row>
    <row r="154" spans="1:6">
      <c r="A154" t="n">
        <v>3773</v>
      </c>
      <c r="B154" s="15" t="n">
        <v>94</v>
      </c>
      <c r="C154" s="7" t="n">
        <v>0</v>
      </c>
      <c r="D154" s="7" t="s">
        <v>42</v>
      </c>
      <c r="E154" s="7" t="n">
        <v>1</v>
      </c>
    </row>
    <row r="155" spans="1:6">
      <c r="A155" t="s">
        <v>4</v>
      </c>
      <c r="B155" s="4" t="s">
        <v>5</v>
      </c>
      <c r="C155" s="4" t="s">
        <v>14</v>
      </c>
      <c r="D155" s="4" t="s">
        <v>6</v>
      </c>
      <c r="E155" s="4" t="s">
        <v>10</v>
      </c>
    </row>
    <row r="156" spans="1:6">
      <c r="A156" t="n">
        <v>3788</v>
      </c>
      <c r="B156" s="15" t="n">
        <v>94</v>
      </c>
      <c r="C156" s="7" t="n">
        <v>0</v>
      </c>
      <c r="D156" s="7" t="s">
        <v>42</v>
      </c>
      <c r="E156" s="7" t="n">
        <v>2</v>
      </c>
    </row>
    <row r="157" spans="1:6">
      <c r="A157" t="s">
        <v>4</v>
      </c>
      <c r="B157" s="4" t="s">
        <v>5</v>
      </c>
      <c r="C157" s="4" t="s">
        <v>14</v>
      </c>
      <c r="D157" s="4" t="s">
        <v>6</v>
      </c>
      <c r="E157" s="4" t="s">
        <v>10</v>
      </c>
    </row>
    <row r="158" spans="1:6">
      <c r="A158" t="n">
        <v>3803</v>
      </c>
      <c r="B158" s="15" t="n">
        <v>94</v>
      </c>
      <c r="C158" s="7" t="n">
        <v>1</v>
      </c>
      <c r="D158" s="7" t="s">
        <v>42</v>
      </c>
      <c r="E158" s="7" t="n">
        <v>4</v>
      </c>
    </row>
    <row r="159" spans="1:6">
      <c r="A159" t="s">
        <v>4</v>
      </c>
      <c r="B159" s="4" t="s">
        <v>5</v>
      </c>
      <c r="C159" s="4" t="s">
        <v>14</v>
      </c>
      <c r="D159" s="4" t="s">
        <v>6</v>
      </c>
    </row>
    <row r="160" spans="1:6">
      <c r="A160" t="n">
        <v>3818</v>
      </c>
      <c r="B160" s="15" t="n">
        <v>94</v>
      </c>
      <c r="C160" s="7" t="n">
        <v>5</v>
      </c>
      <c r="D160" s="7" t="s">
        <v>42</v>
      </c>
    </row>
    <row r="161" spans="1:6">
      <c r="A161" t="s">
        <v>4</v>
      </c>
      <c r="B161" s="4" t="s">
        <v>5</v>
      </c>
      <c r="C161" s="4" t="s">
        <v>6</v>
      </c>
      <c r="D161" s="4" t="s">
        <v>6</v>
      </c>
    </row>
    <row r="162" spans="1:6">
      <c r="A162" t="n">
        <v>3831</v>
      </c>
      <c r="B162" s="20" t="n">
        <v>70</v>
      </c>
      <c r="C162" s="7" t="s">
        <v>42</v>
      </c>
      <c r="D162" s="7" t="s">
        <v>44</v>
      </c>
    </row>
    <row r="163" spans="1:6">
      <c r="A163" t="s">
        <v>4</v>
      </c>
      <c r="B163" s="4" t="s">
        <v>5</v>
      </c>
      <c r="C163" s="4" t="s">
        <v>14</v>
      </c>
      <c r="D163" s="4" t="s">
        <v>10</v>
      </c>
      <c r="E163" s="4" t="s">
        <v>14</v>
      </c>
      <c r="F163" s="4" t="s">
        <v>10</v>
      </c>
      <c r="G163" s="4" t="s">
        <v>14</v>
      </c>
      <c r="H163" s="4" t="s">
        <v>14</v>
      </c>
      <c r="I163" s="4" t="s">
        <v>14</v>
      </c>
      <c r="J163" s="4" t="s">
        <v>36</v>
      </c>
    </row>
    <row r="164" spans="1:6">
      <c r="A164" t="n">
        <v>3849</v>
      </c>
      <c r="B164" s="16" t="n">
        <v>5</v>
      </c>
      <c r="C164" s="7" t="n">
        <v>30</v>
      </c>
      <c r="D164" s="7" t="n">
        <v>10299</v>
      </c>
      <c r="E164" s="7" t="n">
        <v>30</v>
      </c>
      <c r="F164" s="7" t="n">
        <v>10300</v>
      </c>
      <c r="G164" s="7" t="n">
        <v>8</v>
      </c>
      <c r="H164" s="7" t="n">
        <v>9</v>
      </c>
      <c r="I164" s="7" t="n">
        <v>1</v>
      </c>
      <c r="J164" s="17" t="n">
        <f t="normal" ca="1">A172</f>
        <v>0</v>
      </c>
    </row>
    <row r="165" spans="1:6">
      <c r="A165" t="s">
        <v>4</v>
      </c>
      <c r="B165" s="4" t="s">
        <v>5</v>
      </c>
      <c r="C165" s="4" t="s">
        <v>14</v>
      </c>
      <c r="D165" s="4" t="s">
        <v>6</v>
      </c>
      <c r="E165" s="4" t="s">
        <v>10</v>
      </c>
    </row>
    <row r="166" spans="1:6">
      <c r="A166" t="n">
        <v>3863</v>
      </c>
      <c r="B166" s="19" t="n">
        <v>62</v>
      </c>
      <c r="C166" s="7" t="n">
        <v>0</v>
      </c>
      <c r="D166" s="7" t="s">
        <v>45</v>
      </c>
      <c r="E166" s="7" t="n">
        <v>1</v>
      </c>
    </row>
    <row r="167" spans="1:6">
      <c r="A167" t="s">
        <v>4</v>
      </c>
      <c r="B167" s="4" t="s">
        <v>5</v>
      </c>
      <c r="C167" s="4" t="s">
        <v>14</v>
      </c>
      <c r="D167" s="4" t="s">
        <v>6</v>
      </c>
      <c r="E167" s="4" t="s">
        <v>10</v>
      </c>
    </row>
    <row r="168" spans="1:6">
      <c r="A168" t="n">
        <v>3883</v>
      </c>
      <c r="B168" s="19" t="n">
        <v>62</v>
      </c>
      <c r="C168" s="7" t="n">
        <v>1</v>
      </c>
      <c r="D168" s="7" t="s">
        <v>46</v>
      </c>
      <c r="E168" s="7" t="n">
        <v>1</v>
      </c>
    </row>
    <row r="169" spans="1:6">
      <c r="A169" t="s">
        <v>4</v>
      </c>
      <c r="B169" s="4" t="s">
        <v>5</v>
      </c>
      <c r="C169" s="4" t="s">
        <v>36</v>
      </c>
    </row>
    <row r="170" spans="1:6">
      <c r="A170" t="n">
        <v>3899</v>
      </c>
      <c r="B170" s="21" t="n">
        <v>3</v>
      </c>
      <c r="C170" s="17" t="n">
        <f t="normal" ca="1">A176</f>
        <v>0</v>
      </c>
    </row>
    <row r="171" spans="1:6">
      <c r="A171" t="s">
        <v>4</v>
      </c>
      <c r="B171" s="4" t="s">
        <v>5</v>
      </c>
      <c r="C171" s="4" t="s">
        <v>14</v>
      </c>
      <c r="D171" s="4" t="s">
        <v>6</v>
      </c>
      <c r="E171" s="4" t="s">
        <v>10</v>
      </c>
    </row>
    <row r="172" spans="1:6">
      <c r="A172" t="n">
        <v>3904</v>
      </c>
      <c r="B172" s="19" t="n">
        <v>62</v>
      </c>
      <c r="C172" s="7" t="n">
        <v>1</v>
      </c>
      <c r="D172" s="7" t="s">
        <v>45</v>
      </c>
      <c r="E172" s="7" t="n">
        <v>1</v>
      </c>
    </row>
    <row r="173" spans="1:6">
      <c r="A173" t="s">
        <v>4</v>
      </c>
      <c r="B173" s="4" t="s">
        <v>5</v>
      </c>
      <c r="C173" s="4" t="s">
        <v>14</v>
      </c>
      <c r="D173" s="4" t="s">
        <v>6</v>
      </c>
      <c r="E173" s="4" t="s">
        <v>10</v>
      </c>
    </row>
    <row r="174" spans="1:6">
      <c r="A174" t="n">
        <v>3924</v>
      </c>
      <c r="B174" s="19" t="n">
        <v>62</v>
      </c>
      <c r="C174" s="7" t="n">
        <v>0</v>
      </c>
      <c r="D174" s="7" t="s">
        <v>46</v>
      </c>
      <c r="E174" s="7" t="n">
        <v>1</v>
      </c>
    </row>
    <row r="175" spans="1:6">
      <c r="A175" t="s">
        <v>4</v>
      </c>
      <c r="B175" s="4" t="s">
        <v>5</v>
      </c>
      <c r="C175" s="4" t="s">
        <v>14</v>
      </c>
      <c r="D175" s="4" t="s">
        <v>14</v>
      </c>
      <c r="E175" s="4" t="s">
        <v>14</v>
      </c>
      <c r="F175" s="4" t="s">
        <v>9</v>
      </c>
      <c r="G175" s="4" t="s">
        <v>14</v>
      </c>
      <c r="H175" s="4" t="s">
        <v>14</v>
      </c>
      <c r="I175" s="4" t="s">
        <v>36</v>
      </c>
    </row>
    <row r="176" spans="1:6">
      <c r="A176" t="n">
        <v>3940</v>
      </c>
      <c r="B176" s="16" t="n">
        <v>5</v>
      </c>
      <c r="C176" s="7" t="n">
        <v>35</v>
      </c>
      <c r="D176" s="7" t="n">
        <v>3</v>
      </c>
      <c r="E176" s="7" t="n">
        <v>0</v>
      </c>
      <c r="F176" s="7" t="n">
        <v>0</v>
      </c>
      <c r="G176" s="7" t="n">
        <v>2</v>
      </c>
      <c r="H176" s="7" t="n">
        <v>1</v>
      </c>
      <c r="I176" s="17" t="n">
        <f t="normal" ca="1">A180</f>
        <v>0</v>
      </c>
    </row>
    <row r="177" spans="1:10">
      <c r="A177" t="s">
        <v>4</v>
      </c>
      <c r="B177" s="4" t="s">
        <v>5</v>
      </c>
      <c r="C177" s="4" t="s">
        <v>36</v>
      </c>
    </row>
    <row r="178" spans="1:10">
      <c r="A178" t="n">
        <v>3954</v>
      </c>
      <c r="B178" s="21" t="n">
        <v>3</v>
      </c>
      <c r="C178" s="17" t="n">
        <f t="normal" ca="1">A212</f>
        <v>0</v>
      </c>
    </row>
    <row r="179" spans="1:10">
      <c r="A179" t="s">
        <v>4</v>
      </c>
      <c r="B179" s="4" t="s">
        <v>5</v>
      </c>
      <c r="C179" s="4" t="s">
        <v>14</v>
      </c>
      <c r="D179" s="4" t="s">
        <v>14</v>
      </c>
      <c r="E179" s="4" t="s">
        <v>14</v>
      </c>
      <c r="F179" s="4" t="s">
        <v>9</v>
      </c>
      <c r="G179" s="4" t="s">
        <v>14</v>
      </c>
      <c r="H179" s="4" t="s">
        <v>14</v>
      </c>
      <c r="I179" s="4" t="s">
        <v>36</v>
      </c>
    </row>
    <row r="180" spans="1:10">
      <c r="A180" t="n">
        <v>3959</v>
      </c>
      <c r="B180" s="16" t="n">
        <v>5</v>
      </c>
      <c r="C180" s="7" t="n">
        <v>35</v>
      </c>
      <c r="D180" s="7" t="n">
        <v>3</v>
      </c>
      <c r="E180" s="7" t="n">
        <v>0</v>
      </c>
      <c r="F180" s="7" t="n">
        <v>1</v>
      </c>
      <c r="G180" s="7" t="n">
        <v>2</v>
      </c>
      <c r="H180" s="7" t="n">
        <v>1</v>
      </c>
      <c r="I180" s="17" t="n">
        <f t="normal" ca="1">A184</f>
        <v>0</v>
      </c>
    </row>
    <row r="181" spans="1:10">
      <c r="A181" t="s">
        <v>4</v>
      </c>
      <c r="B181" s="4" t="s">
        <v>5</v>
      </c>
      <c r="C181" s="4" t="s">
        <v>36</v>
      </c>
    </row>
    <row r="182" spans="1:10">
      <c r="A182" t="n">
        <v>3973</v>
      </c>
      <c r="B182" s="21" t="n">
        <v>3</v>
      </c>
      <c r="C182" s="17" t="n">
        <f t="normal" ca="1">A212</f>
        <v>0</v>
      </c>
    </row>
    <row r="183" spans="1:10">
      <c r="A183" t="s">
        <v>4</v>
      </c>
      <c r="B183" s="4" t="s">
        <v>5</v>
      </c>
      <c r="C183" s="4" t="s">
        <v>14</v>
      </c>
      <c r="D183" s="4" t="s">
        <v>14</v>
      </c>
      <c r="E183" s="4" t="s">
        <v>14</v>
      </c>
      <c r="F183" s="4" t="s">
        <v>9</v>
      </c>
      <c r="G183" s="4" t="s">
        <v>14</v>
      </c>
      <c r="H183" s="4" t="s">
        <v>14</v>
      </c>
      <c r="I183" s="4" t="s">
        <v>36</v>
      </c>
    </row>
    <row r="184" spans="1:10">
      <c r="A184" t="n">
        <v>3978</v>
      </c>
      <c r="B184" s="16" t="n">
        <v>5</v>
      </c>
      <c r="C184" s="7" t="n">
        <v>35</v>
      </c>
      <c r="D184" s="7" t="n">
        <v>3</v>
      </c>
      <c r="E184" s="7" t="n">
        <v>0</v>
      </c>
      <c r="F184" s="7" t="n">
        <v>2</v>
      </c>
      <c r="G184" s="7" t="n">
        <v>2</v>
      </c>
      <c r="H184" s="7" t="n">
        <v>1</v>
      </c>
      <c r="I184" s="17" t="n">
        <f t="normal" ca="1">A188</f>
        <v>0</v>
      </c>
    </row>
    <row r="185" spans="1:10">
      <c r="A185" t="s">
        <v>4</v>
      </c>
      <c r="B185" s="4" t="s">
        <v>5</v>
      </c>
      <c r="C185" s="4" t="s">
        <v>36</v>
      </c>
    </row>
    <row r="186" spans="1:10">
      <c r="A186" t="n">
        <v>3992</v>
      </c>
      <c r="B186" s="21" t="n">
        <v>3</v>
      </c>
      <c r="C186" s="17" t="n">
        <f t="normal" ca="1">A212</f>
        <v>0</v>
      </c>
    </row>
    <row r="187" spans="1:10">
      <c r="A187" t="s">
        <v>4</v>
      </c>
      <c r="B187" s="4" t="s">
        <v>5</v>
      </c>
      <c r="C187" s="4" t="s">
        <v>14</v>
      </c>
      <c r="D187" s="4" t="s">
        <v>14</v>
      </c>
      <c r="E187" s="4" t="s">
        <v>14</v>
      </c>
      <c r="F187" s="4" t="s">
        <v>9</v>
      </c>
      <c r="G187" s="4" t="s">
        <v>14</v>
      </c>
      <c r="H187" s="4" t="s">
        <v>14</v>
      </c>
      <c r="I187" s="4" t="s">
        <v>36</v>
      </c>
    </row>
    <row r="188" spans="1:10">
      <c r="A188" t="n">
        <v>3997</v>
      </c>
      <c r="B188" s="16" t="n">
        <v>5</v>
      </c>
      <c r="C188" s="7" t="n">
        <v>35</v>
      </c>
      <c r="D188" s="7" t="n">
        <v>3</v>
      </c>
      <c r="E188" s="7" t="n">
        <v>0</v>
      </c>
      <c r="F188" s="7" t="n">
        <v>3</v>
      </c>
      <c r="G188" s="7" t="n">
        <v>2</v>
      </c>
      <c r="H188" s="7" t="n">
        <v>1</v>
      </c>
      <c r="I188" s="17" t="n">
        <f t="normal" ca="1">A192</f>
        <v>0</v>
      </c>
    </row>
    <row r="189" spans="1:10">
      <c r="A189" t="s">
        <v>4</v>
      </c>
      <c r="B189" s="4" t="s">
        <v>5</v>
      </c>
      <c r="C189" s="4" t="s">
        <v>36</v>
      </c>
    </row>
    <row r="190" spans="1:10">
      <c r="A190" t="n">
        <v>4011</v>
      </c>
      <c r="B190" s="21" t="n">
        <v>3</v>
      </c>
      <c r="C190" s="17" t="n">
        <f t="normal" ca="1">A212</f>
        <v>0</v>
      </c>
    </row>
    <row r="191" spans="1:10">
      <c r="A191" t="s">
        <v>4</v>
      </c>
      <c r="B191" s="4" t="s">
        <v>5</v>
      </c>
      <c r="C191" s="4" t="s">
        <v>14</v>
      </c>
      <c r="D191" s="4" t="s">
        <v>14</v>
      </c>
      <c r="E191" s="4" t="s">
        <v>14</v>
      </c>
      <c r="F191" s="4" t="s">
        <v>9</v>
      </c>
      <c r="G191" s="4" t="s">
        <v>14</v>
      </c>
      <c r="H191" s="4" t="s">
        <v>14</v>
      </c>
      <c r="I191" s="4" t="s">
        <v>36</v>
      </c>
    </row>
    <row r="192" spans="1:10">
      <c r="A192" t="n">
        <v>4016</v>
      </c>
      <c r="B192" s="16" t="n">
        <v>5</v>
      </c>
      <c r="C192" s="7" t="n">
        <v>35</v>
      </c>
      <c r="D192" s="7" t="n">
        <v>3</v>
      </c>
      <c r="E192" s="7" t="n">
        <v>0</v>
      </c>
      <c r="F192" s="7" t="n">
        <v>4</v>
      </c>
      <c r="G192" s="7" t="n">
        <v>2</v>
      </c>
      <c r="H192" s="7" t="n">
        <v>1</v>
      </c>
      <c r="I192" s="17" t="n">
        <f t="normal" ca="1">A196</f>
        <v>0</v>
      </c>
    </row>
    <row r="193" spans="1:9">
      <c r="A193" t="s">
        <v>4</v>
      </c>
      <c r="B193" s="4" t="s">
        <v>5</v>
      </c>
      <c r="C193" s="4" t="s">
        <v>36</v>
      </c>
    </row>
    <row r="194" spans="1:9">
      <c r="A194" t="n">
        <v>4030</v>
      </c>
      <c r="B194" s="21" t="n">
        <v>3</v>
      </c>
      <c r="C194" s="17" t="n">
        <f t="normal" ca="1">A212</f>
        <v>0</v>
      </c>
    </row>
    <row r="195" spans="1:9">
      <c r="A195" t="s">
        <v>4</v>
      </c>
      <c r="B195" s="4" t="s">
        <v>5</v>
      </c>
      <c r="C195" s="4" t="s">
        <v>14</v>
      </c>
      <c r="D195" s="4" t="s">
        <v>14</v>
      </c>
      <c r="E195" s="4" t="s">
        <v>14</v>
      </c>
      <c r="F195" s="4" t="s">
        <v>9</v>
      </c>
      <c r="G195" s="4" t="s">
        <v>14</v>
      </c>
      <c r="H195" s="4" t="s">
        <v>14</v>
      </c>
      <c r="I195" s="4" t="s">
        <v>36</v>
      </c>
    </row>
    <row r="196" spans="1:9">
      <c r="A196" t="n">
        <v>4035</v>
      </c>
      <c r="B196" s="16" t="n">
        <v>5</v>
      </c>
      <c r="C196" s="7" t="n">
        <v>35</v>
      </c>
      <c r="D196" s="7" t="n">
        <v>3</v>
      </c>
      <c r="E196" s="7" t="n">
        <v>0</v>
      </c>
      <c r="F196" s="7" t="n">
        <v>5</v>
      </c>
      <c r="G196" s="7" t="n">
        <v>2</v>
      </c>
      <c r="H196" s="7" t="n">
        <v>1</v>
      </c>
      <c r="I196" s="17" t="n">
        <f t="normal" ca="1">A200</f>
        <v>0</v>
      </c>
    </row>
    <row r="197" spans="1:9">
      <c r="A197" t="s">
        <v>4</v>
      </c>
      <c r="B197" s="4" t="s">
        <v>5</v>
      </c>
      <c r="C197" s="4" t="s">
        <v>36</v>
      </c>
    </row>
    <row r="198" spans="1:9">
      <c r="A198" t="n">
        <v>4049</v>
      </c>
      <c r="B198" s="21" t="n">
        <v>3</v>
      </c>
      <c r="C198" s="17" t="n">
        <f t="normal" ca="1">A212</f>
        <v>0</v>
      </c>
    </row>
    <row r="199" spans="1:9">
      <c r="A199" t="s">
        <v>4</v>
      </c>
      <c r="B199" s="4" t="s">
        <v>5</v>
      </c>
      <c r="C199" s="4" t="s">
        <v>14</v>
      </c>
      <c r="D199" s="4" t="s">
        <v>14</v>
      </c>
      <c r="E199" s="4" t="s">
        <v>14</v>
      </c>
      <c r="F199" s="4" t="s">
        <v>9</v>
      </c>
      <c r="G199" s="4" t="s">
        <v>14</v>
      </c>
      <c r="H199" s="4" t="s">
        <v>14</v>
      </c>
      <c r="I199" s="4" t="s">
        <v>36</v>
      </c>
    </row>
    <row r="200" spans="1:9">
      <c r="A200" t="n">
        <v>4054</v>
      </c>
      <c r="B200" s="16" t="n">
        <v>5</v>
      </c>
      <c r="C200" s="7" t="n">
        <v>35</v>
      </c>
      <c r="D200" s="7" t="n">
        <v>3</v>
      </c>
      <c r="E200" s="7" t="n">
        <v>0</v>
      </c>
      <c r="F200" s="7" t="n">
        <v>6</v>
      </c>
      <c r="G200" s="7" t="n">
        <v>2</v>
      </c>
      <c r="H200" s="7" t="n">
        <v>1</v>
      </c>
      <c r="I200" s="17" t="n">
        <f t="normal" ca="1">A212</f>
        <v>0</v>
      </c>
    </row>
    <row r="201" spans="1:9">
      <c r="A201" t="s">
        <v>4</v>
      </c>
      <c r="B201" s="4" t="s">
        <v>5</v>
      </c>
      <c r="C201" s="4" t="s">
        <v>14</v>
      </c>
      <c r="D201" s="4" t="s">
        <v>10</v>
      </c>
      <c r="E201" s="4" t="s">
        <v>14</v>
      </c>
      <c r="F201" s="4" t="s">
        <v>36</v>
      </c>
    </row>
    <row r="202" spans="1:9">
      <c r="A202" t="n">
        <v>4068</v>
      </c>
      <c r="B202" s="16" t="n">
        <v>5</v>
      </c>
      <c r="C202" s="7" t="n">
        <v>30</v>
      </c>
      <c r="D202" s="7" t="n">
        <v>10995</v>
      </c>
      <c r="E202" s="7" t="n">
        <v>1</v>
      </c>
      <c r="F202" s="17" t="n">
        <f t="normal" ca="1">A212</f>
        <v>0</v>
      </c>
    </row>
    <row r="203" spans="1:9">
      <c r="A203" t="s">
        <v>4</v>
      </c>
      <c r="B203" s="4" t="s">
        <v>5</v>
      </c>
      <c r="C203" s="4" t="s">
        <v>14</v>
      </c>
      <c r="D203" s="4" t="s">
        <v>6</v>
      </c>
      <c r="E203" s="4" t="s">
        <v>10</v>
      </c>
    </row>
    <row r="204" spans="1:9">
      <c r="A204" t="n">
        <v>4077</v>
      </c>
      <c r="B204" s="15" t="n">
        <v>94</v>
      </c>
      <c r="C204" s="7" t="n">
        <v>0</v>
      </c>
      <c r="D204" s="7" t="s">
        <v>30</v>
      </c>
      <c r="E204" s="7" t="n">
        <v>1</v>
      </c>
    </row>
    <row r="205" spans="1:9">
      <c r="A205" t="s">
        <v>4</v>
      </c>
      <c r="B205" s="4" t="s">
        <v>5</v>
      </c>
      <c r="C205" s="4" t="s">
        <v>14</v>
      </c>
      <c r="D205" s="4" t="s">
        <v>6</v>
      </c>
      <c r="E205" s="4" t="s">
        <v>10</v>
      </c>
    </row>
    <row r="206" spans="1:9">
      <c r="A206" t="n">
        <v>4090</v>
      </c>
      <c r="B206" s="15" t="n">
        <v>94</v>
      </c>
      <c r="C206" s="7" t="n">
        <v>0</v>
      </c>
      <c r="D206" s="7" t="s">
        <v>30</v>
      </c>
      <c r="E206" s="7" t="n">
        <v>2</v>
      </c>
    </row>
    <row r="207" spans="1:9">
      <c r="A207" t="s">
        <v>4</v>
      </c>
      <c r="B207" s="4" t="s">
        <v>5</v>
      </c>
      <c r="C207" s="4" t="s">
        <v>14</v>
      </c>
      <c r="D207" s="4" t="s">
        <v>6</v>
      </c>
      <c r="E207" s="4" t="s">
        <v>10</v>
      </c>
    </row>
    <row r="208" spans="1:9">
      <c r="A208" t="n">
        <v>4103</v>
      </c>
      <c r="B208" s="15" t="n">
        <v>94</v>
      </c>
      <c r="C208" s="7" t="n">
        <v>1</v>
      </c>
      <c r="D208" s="7" t="s">
        <v>30</v>
      </c>
      <c r="E208" s="7" t="n">
        <v>4</v>
      </c>
    </row>
    <row r="209" spans="1:9">
      <c r="A209" t="s">
        <v>4</v>
      </c>
      <c r="B209" s="4" t="s">
        <v>5</v>
      </c>
      <c r="C209" s="4" t="s">
        <v>14</v>
      </c>
      <c r="D209" s="4" t="s">
        <v>6</v>
      </c>
    </row>
    <row r="210" spans="1:9">
      <c r="A210" t="n">
        <v>4116</v>
      </c>
      <c r="B210" s="15" t="n">
        <v>94</v>
      </c>
      <c r="C210" s="7" t="n">
        <v>5</v>
      </c>
      <c r="D210" s="7" t="s">
        <v>30</v>
      </c>
    </row>
    <row r="211" spans="1:9">
      <c r="A211" t="s">
        <v>4</v>
      </c>
      <c r="B211" s="4" t="s">
        <v>5</v>
      </c>
    </row>
    <row r="212" spans="1:9">
      <c r="A212" t="n">
        <v>4127</v>
      </c>
      <c r="B212" s="5" t="n">
        <v>1</v>
      </c>
    </row>
    <row r="213" spans="1:9" s="3" customFormat="1" customHeight="0">
      <c r="A213" s="3" t="s">
        <v>2</v>
      </c>
      <c r="B213" s="3" t="s">
        <v>47</v>
      </c>
    </row>
    <row r="214" spans="1:9">
      <c r="A214" t="s">
        <v>4</v>
      </c>
      <c r="B214" s="4" t="s">
        <v>5</v>
      </c>
      <c r="C214" s="4" t="s">
        <v>14</v>
      </c>
      <c r="D214" s="4" t="s">
        <v>6</v>
      </c>
    </row>
    <row r="215" spans="1:9">
      <c r="A215" t="n">
        <v>4128</v>
      </c>
      <c r="B215" s="8" t="n">
        <v>2</v>
      </c>
      <c r="C215" s="7" t="n">
        <v>11</v>
      </c>
      <c r="D215" s="7" t="s">
        <v>48</v>
      </c>
    </row>
    <row r="216" spans="1:9">
      <c r="A216" t="s">
        <v>4</v>
      </c>
      <c r="B216" s="4" t="s">
        <v>5</v>
      </c>
      <c r="C216" s="4" t="s">
        <v>14</v>
      </c>
      <c r="D216" s="4" t="s">
        <v>14</v>
      </c>
    </row>
    <row r="217" spans="1:9">
      <c r="A217" t="n">
        <v>4140</v>
      </c>
      <c r="B217" s="9" t="n">
        <v>162</v>
      </c>
      <c r="C217" s="7" t="n">
        <v>0</v>
      </c>
      <c r="D217" s="7" t="n">
        <v>1</v>
      </c>
    </row>
    <row r="218" spans="1:9">
      <c r="A218" t="s">
        <v>4</v>
      </c>
      <c r="B218" s="4" t="s">
        <v>5</v>
      </c>
    </row>
    <row r="219" spans="1:9">
      <c r="A219" t="n">
        <v>4143</v>
      </c>
      <c r="B219" s="5" t="n">
        <v>1</v>
      </c>
    </row>
    <row r="220" spans="1:9" s="3" customFormat="1" customHeight="0">
      <c r="A220" s="3" t="s">
        <v>2</v>
      </c>
      <c r="B220" s="3" t="s">
        <v>49</v>
      </c>
    </row>
    <row r="221" spans="1:9">
      <c r="A221" t="s">
        <v>4</v>
      </c>
      <c r="B221" s="4" t="s">
        <v>5</v>
      </c>
      <c r="C221" s="4" t="s">
        <v>14</v>
      </c>
      <c r="D221" s="4" t="s">
        <v>10</v>
      </c>
    </row>
    <row r="222" spans="1:9">
      <c r="A222" t="n">
        <v>4144</v>
      </c>
      <c r="B222" s="22" t="n">
        <v>22</v>
      </c>
      <c r="C222" s="7" t="n">
        <v>20</v>
      </c>
      <c r="D222" s="7" t="n">
        <v>0</v>
      </c>
    </row>
    <row r="223" spans="1:9">
      <c r="A223" t="s">
        <v>4</v>
      </c>
      <c r="B223" s="4" t="s">
        <v>5</v>
      </c>
      <c r="C223" s="4" t="s">
        <v>14</v>
      </c>
      <c r="D223" s="4" t="s">
        <v>10</v>
      </c>
      <c r="E223" s="4" t="s">
        <v>25</v>
      </c>
      <c r="F223" s="4" t="s">
        <v>10</v>
      </c>
      <c r="G223" s="4" t="s">
        <v>9</v>
      </c>
      <c r="H223" s="4" t="s">
        <v>9</v>
      </c>
      <c r="I223" s="4" t="s">
        <v>10</v>
      </c>
      <c r="J223" s="4" t="s">
        <v>10</v>
      </c>
      <c r="K223" s="4" t="s">
        <v>9</v>
      </c>
      <c r="L223" s="4" t="s">
        <v>9</v>
      </c>
      <c r="M223" s="4" t="s">
        <v>9</v>
      </c>
      <c r="N223" s="4" t="s">
        <v>9</v>
      </c>
      <c r="O223" s="4" t="s">
        <v>6</v>
      </c>
    </row>
    <row r="224" spans="1:9">
      <c r="A224" t="n">
        <v>4148</v>
      </c>
      <c r="B224" s="13" t="n">
        <v>50</v>
      </c>
      <c r="C224" s="7" t="n">
        <v>0</v>
      </c>
      <c r="D224" s="7" t="n">
        <v>2006</v>
      </c>
      <c r="E224" s="7" t="n">
        <v>1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65533</v>
      </c>
      <c r="K224" s="7" t="n">
        <v>0</v>
      </c>
      <c r="L224" s="7" t="n">
        <v>0</v>
      </c>
      <c r="M224" s="7" t="n">
        <v>0</v>
      </c>
      <c r="N224" s="7" t="n">
        <v>0</v>
      </c>
      <c r="O224" s="7" t="s">
        <v>13</v>
      </c>
    </row>
    <row r="225" spans="1:15">
      <c r="A225" t="s">
        <v>4</v>
      </c>
      <c r="B225" s="4" t="s">
        <v>5</v>
      </c>
      <c r="C225" s="4" t="s">
        <v>14</v>
      </c>
      <c r="D225" s="4" t="s">
        <v>10</v>
      </c>
      <c r="E225" s="4" t="s">
        <v>10</v>
      </c>
      <c r="F225" s="4" t="s">
        <v>10</v>
      </c>
      <c r="G225" s="4" t="s">
        <v>10</v>
      </c>
      <c r="H225" s="4" t="s">
        <v>14</v>
      </c>
    </row>
    <row r="226" spans="1:15">
      <c r="A226" t="n">
        <v>4187</v>
      </c>
      <c r="B226" s="23" t="n">
        <v>25</v>
      </c>
      <c r="C226" s="7" t="n">
        <v>5</v>
      </c>
      <c r="D226" s="7" t="n">
        <v>65535</v>
      </c>
      <c r="E226" s="7" t="n">
        <v>500</v>
      </c>
      <c r="F226" s="7" t="n">
        <v>800</v>
      </c>
      <c r="G226" s="7" t="n">
        <v>140</v>
      </c>
      <c r="H226" s="7" t="n">
        <v>0</v>
      </c>
    </row>
    <row r="227" spans="1:15">
      <c r="A227" t="s">
        <v>4</v>
      </c>
      <c r="B227" s="4" t="s">
        <v>5</v>
      </c>
      <c r="C227" s="4" t="s">
        <v>10</v>
      </c>
      <c r="D227" s="4" t="s">
        <v>14</v>
      </c>
      <c r="E227" s="4" t="s">
        <v>50</v>
      </c>
      <c r="F227" s="4" t="s">
        <v>14</v>
      </c>
      <c r="G227" s="4" t="s">
        <v>14</v>
      </c>
    </row>
    <row r="228" spans="1:15">
      <c r="A228" t="n">
        <v>4198</v>
      </c>
      <c r="B228" s="24" t="n">
        <v>24</v>
      </c>
      <c r="C228" s="7" t="n">
        <v>65533</v>
      </c>
      <c r="D228" s="7" t="n">
        <v>11</v>
      </c>
      <c r="E228" s="7" t="s">
        <v>51</v>
      </c>
      <c r="F228" s="7" t="n">
        <v>2</v>
      </c>
      <c r="G228" s="7" t="n">
        <v>0</v>
      </c>
    </row>
    <row r="229" spans="1:15">
      <c r="A229" t="s">
        <v>4</v>
      </c>
      <c r="B229" s="4" t="s">
        <v>5</v>
      </c>
    </row>
    <row r="230" spans="1:15">
      <c r="A230" t="n">
        <v>4229</v>
      </c>
      <c r="B230" s="25" t="n">
        <v>28</v>
      </c>
    </row>
    <row r="231" spans="1:15">
      <c r="A231" t="s">
        <v>4</v>
      </c>
      <c r="B231" s="4" t="s">
        <v>5</v>
      </c>
      <c r="C231" s="4" t="s">
        <v>14</v>
      </c>
    </row>
    <row r="232" spans="1:15">
      <c r="A232" t="n">
        <v>4230</v>
      </c>
      <c r="B232" s="26" t="n">
        <v>27</v>
      </c>
      <c r="C232" s="7" t="n">
        <v>0</v>
      </c>
    </row>
    <row r="233" spans="1:15">
      <c r="A233" t="s">
        <v>4</v>
      </c>
      <c r="B233" s="4" t="s">
        <v>5</v>
      </c>
      <c r="C233" s="4" t="s">
        <v>14</v>
      </c>
    </row>
    <row r="234" spans="1:15">
      <c r="A234" t="n">
        <v>4232</v>
      </c>
      <c r="B234" s="26" t="n">
        <v>27</v>
      </c>
      <c r="C234" s="7" t="n">
        <v>1</v>
      </c>
    </row>
    <row r="235" spans="1:15">
      <c r="A235" t="s">
        <v>4</v>
      </c>
      <c r="B235" s="4" t="s">
        <v>5</v>
      </c>
      <c r="C235" s="4" t="s">
        <v>14</v>
      </c>
      <c r="D235" s="4" t="s">
        <v>10</v>
      </c>
      <c r="E235" s="4" t="s">
        <v>10</v>
      </c>
      <c r="F235" s="4" t="s">
        <v>10</v>
      </c>
      <c r="G235" s="4" t="s">
        <v>10</v>
      </c>
      <c r="H235" s="4" t="s">
        <v>14</v>
      </c>
    </row>
    <row r="236" spans="1:15">
      <c r="A236" t="n">
        <v>4234</v>
      </c>
      <c r="B236" s="23" t="n">
        <v>25</v>
      </c>
      <c r="C236" s="7" t="n">
        <v>5</v>
      </c>
      <c r="D236" s="7" t="n">
        <v>65535</v>
      </c>
      <c r="E236" s="7" t="n">
        <v>65535</v>
      </c>
      <c r="F236" s="7" t="n">
        <v>65535</v>
      </c>
      <c r="G236" s="7" t="n">
        <v>65535</v>
      </c>
      <c r="H236" s="7" t="n">
        <v>0</v>
      </c>
    </row>
    <row r="237" spans="1:15">
      <c r="A237" t="s">
        <v>4</v>
      </c>
      <c r="B237" s="4" t="s">
        <v>5</v>
      </c>
      <c r="C237" s="4" t="s">
        <v>14</v>
      </c>
      <c r="D237" s="4" t="s">
        <v>6</v>
      </c>
    </row>
    <row r="238" spans="1:15">
      <c r="A238" t="n">
        <v>4245</v>
      </c>
      <c r="B238" s="8" t="n">
        <v>2</v>
      </c>
      <c r="C238" s="7" t="n">
        <v>10</v>
      </c>
      <c r="D238" s="7" t="s">
        <v>52</v>
      </c>
    </row>
    <row r="239" spans="1:15">
      <c r="A239" t="s">
        <v>4</v>
      </c>
      <c r="B239" s="4" t="s">
        <v>5</v>
      </c>
      <c r="C239" s="4" t="s">
        <v>10</v>
      </c>
    </row>
    <row r="240" spans="1:15">
      <c r="A240" t="n">
        <v>4268</v>
      </c>
      <c r="B240" s="27" t="n">
        <v>16</v>
      </c>
      <c r="C240" s="7" t="n">
        <v>0</v>
      </c>
    </row>
    <row r="241" spans="1:8">
      <c r="A241" t="s">
        <v>4</v>
      </c>
      <c r="B241" s="4" t="s">
        <v>5</v>
      </c>
      <c r="C241" s="4" t="s">
        <v>14</v>
      </c>
      <c r="D241" s="4" t="s">
        <v>6</v>
      </c>
    </row>
    <row r="242" spans="1:8">
      <c r="A242" t="n">
        <v>4271</v>
      </c>
      <c r="B242" s="8" t="n">
        <v>2</v>
      </c>
      <c r="C242" s="7" t="n">
        <v>10</v>
      </c>
      <c r="D242" s="7" t="s">
        <v>53</v>
      </c>
    </row>
    <row r="243" spans="1:8">
      <c r="A243" t="s">
        <v>4</v>
      </c>
      <c r="B243" s="4" t="s">
        <v>5</v>
      </c>
      <c r="C243" s="4" t="s">
        <v>10</v>
      </c>
    </row>
    <row r="244" spans="1:8">
      <c r="A244" t="n">
        <v>4289</v>
      </c>
      <c r="B244" s="27" t="n">
        <v>16</v>
      </c>
      <c r="C244" s="7" t="n">
        <v>0</v>
      </c>
    </row>
    <row r="245" spans="1:8">
      <c r="A245" t="s">
        <v>4</v>
      </c>
      <c r="B245" s="4" t="s">
        <v>5</v>
      </c>
      <c r="C245" s="4" t="s">
        <v>14</v>
      </c>
      <c r="D245" s="4" t="s">
        <v>6</v>
      </c>
    </row>
    <row r="246" spans="1:8">
      <c r="A246" t="n">
        <v>4292</v>
      </c>
      <c r="B246" s="8" t="n">
        <v>2</v>
      </c>
      <c r="C246" s="7" t="n">
        <v>10</v>
      </c>
      <c r="D246" s="7" t="s">
        <v>54</v>
      </c>
    </row>
    <row r="247" spans="1:8">
      <c r="A247" t="s">
        <v>4</v>
      </c>
      <c r="B247" s="4" t="s">
        <v>5</v>
      </c>
      <c r="C247" s="4" t="s">
        <v>10</v>
      </c>
    </row>
    <row r="248" spans="1:8">
      <c r="A248" t="n">
        <v>4311</v>
      </c>
      <c r="B248" s="27" t="n">
        <v>16</v>
      </c>
      <c r="C248" s="7" t="n">
        <v>0</v>
      </c>
    </row>
    <row r="249" spans="1:8">
      <c r="A249" t="s">
        <v>4</v>
      </c>
      <c r="B249" s="4" t="s">
        <v>5</v>
      </c>
      <c r="C249" s="4" t="s">
        <v>14</v>
      </c>
    </row>
    <row r="250" spans="1:8">
      <c r="A250" t="n">
        <v>4314</v>
      </c>
      <c r="B250" s="28" t="n">
        <v>23</v>
      </c>
      <c r="C250" s="7" t="n">
        <v>20</v>
      </c>
    </row>
    <row r="251" spans="1:8">
      <c r="A251" t="s">
        <v>4</v>
      </c>
      <c r="B251" s="4" t="s">
        <v>5</v>
      </c>
    </row>
    <row r="252" spans="1:8">
      <c r="A252" t="n">
        <v>4316</v>
      </c>
      <c r="B252" s="5" t="n">
        <v>1</v>
      </c>
    </row>
    <row r="253" spans="1:8" s="3" customFormat="1" customHeight="0">
      <c r="A253" s="3" t="s">
        <v>2</v>
      </c>
      <c r="B253" s="3" t="s">
        <v>55</v>
      </c>
    </row>
    <row r="254" spans="1:8">
      <c r="A254" t="s">
        <v>4</v>
      </c>
      <c r="B254" s="4" t="s">
        <v>5</v>
      </c>
      <c r="C254" s="4" t="s">
        <v>14</v>
      </c>
      <c r="D254" s="4" t="s">
        <v>10</v>
      </c>
    </row>
    <row r="255" spans="1:8">
      <c r="A255" t="n">
        <v>4320</v>
      </c>
      <c r="B255" s="22" t="n">
        <v>22</v>
      </c>
      <c r="C255" s="7" t="n">
        <v>20</v>
      </c>
      <c r="D255" s="7" t="n">
        <v>0</v>
      </c>
    </row>
    <row r="256" spans="1:8">
      <c r="A256" t="s">
        <v>4</v>
      </c>
      <c r="B256" s="4" t="s">
        <v>5</v>
      </c>
      <c r="C256" s="4" t="s">
        <v>14</v>
      </c>
      <c r="D256" s="4" t="s">
        <v>10</v>
      </c>
      <c r="E256" s="4" t="s">
        <v>25</v>
      </c>
      <c r="F256" s="4" t="s">
        <v>10</v>
      </c>
      <c r="G256" s="4" t="s">
        <v>9</v>
      </c>
      <c r="H256" s="4" t="s">
        <v>9</v>
      </c>
      <c r="I256" s="4" t="s">
        <v>10</v>
      </c>
      <c r="J256" s="4" t="s">
        <v>10</v>
      </c>
      <c r="K256" s="4" t="s">
        <v>9</v>
      </c>
      <c r="L256" s="4" t="s">
        <v>9</v>
      </c>
      <c r="M256" s="4" t="s">
        <v>9</v>
      </c>
      <c r="N256" s="4" t="s">
        <v>9</v>
      </c>
      <c r="O256" s="4" t="s">
        <v>6</v>
      </c>
    </row>
    <row r="257" spans="1:15">
      <c r="A257" t="n">
        <v>4324</v>
      </c>
      <c r="B257" s="13" t="n">
        <v>50</v>
      </c>
      <c r="C257" s="7" t="n">
        <v>0</v>
      </c>
      <c r="D257" s="7" t="n">
        <v>2006</v>
      </c>
      <c r="E257" s="7" t="n">
        <v>1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65533</v>
      </c>
      <c r="K257" s="7" t="n">
        <v>0</v>
      </c>
      <c r="L257" s="7" t="n">
        <v>0</v>
      </c>
      <c r="M257" s="7" t="n">
        <v>0</v>
      </c>
      <c r="N257" s="7" t="n">
        <v>0</v>
      </c>
      <c r="O257" s="7" t="s">
        <v>13</v>
      </c>
    </row>
    <row r="258" spans="1:15">
      <c r="A258" t="s">
        <v>4</v>
      </c>
      <c r="B258" s="4" t="s">
        <v>5</v>
      </c>
      <c r="C258" s="4" t="s">
        <v>14</v>
      </c>
      <c r="D258" s="4" t="s">
        <v>10</v>
      </c>
      <c r="E258" s="4" t="s">
        <v>10</v>
      </c>
      <c r="F258" s="4" t="s">
        <v>10</v>
      </c>
      <c r="G258" s="4" t="s">
        <v>10</v>
      </c>
      <c r="H258" s="4" t="s">
        <v>14</v>
      </c>
    </row>
    <row r="259" spans="1:15">
      <c r="A259" t="n">
        <v>4363</v>
      </c>
      <c r="B259" s="23" t="n">
        <v>25</v>
      </c>
      <c r="C259" s="7" t="n">
        <v>5</v>
      </c>
      <c r="D259" s="7" t="n">
        <v>65535</v>
      </c>
      <c r="E259" s="7" t="n">
        <v>500</v>
      </c>
      <c r="F259" s="7" t="n">
        <v>800</v>
      </c>
      <c r="G259" s="7" t="n">
        <v>140</v>
      </c>
      <c r="H259" s="7" t="n">
        <v>0</v>
      </c>
    </row>
    <row r="260" spans="1:15">
      <c r="A260" t="s">
        <v>4</v>
      </c>
      <c r="B260" s="4" t="s">
        <v>5</v>
      </c>
      <c r="C260" s="4" t="s">
        <v>10</v>
      </c>
      <c r="D260" s="4" t="s">
        <v>14</v>
      </c>
      <c r="E260" s="4" t="s">
        <v>50</v>
      </c>
      <c r="F260" s="4" t="s">
        <v>14</v>
      </c>
      <c r="G260" s="4" t="s">
        <v>14</v>
      </c>
    </row>
    <row r="261" spans="1:15">
      <c r="A261" t="n">
        <v>4374</v>
      </c>
      <c r="B261" s="24" t="n">
        <v>24</v>
      </c>
      <c r="C261" s="7" t="n">
        <v>65533</v>
      </c>
      <c r="D261" s="7" t="n">
        <v>11</v>
      </c>
      <c r="E261" s="7" t="s">
        <v>56</v>
      </c>
      <c r="F261" s="7" t="n">
        <v>2</v>
      </c>
      <c r="G261" s="7" t="n">
        <v>0</v>
      </c>
    </row>
    <row r="262" spans="1:15">
      <c r="A262" t="s">
        <v>4</v>
      </c>
      <c r="B262" s="4" t="s">
        <v>5</v>
      </c>
    </row>
    <row r="263" spans="1:15">
      <c r="A263" t="n">
        <v>4404</v>
      </c>
      <c r="B263" s="25" t="n">
        <v>28</v>
      </c>
    </row>
    <row r="264" spans="1:15">
      <c r="A264" t="s">
        <v>4</v>
      </c>
      <c r="B264" s="4" t="s">
        <v>5</v>
      </c>
      <c r="C264" s="4" t="s">
        <v>14</v>
      </c>
    </row>
    <row r="265" spans="1:15">
      <c r="A265" t="n">
        <v>4405</v>
      </c>
      <c r="B265" s="26" t="n">
        <v>27</v>
      </c>
      <c r="C265" s="7" t="n">
        <v>0</v>
      </c>
    </row>
    <row r="266" spans="1:15">
      <c r="A266" t="s">
        <v>4</v>
      </c>
      <c r="B266" s="4" t="s">
        <v>5</v>
      </c>
      <c r="C266" s="4" t="s">
        <v>14</v>
      </c>
    </row>
    <row r="267" spans="1:15">
      <c r="A267" t="n">
        <v>4407</v>
      </c>
      <c r="B267" s="26" t="n">
        <v>27</v>
      </c>
      <c r="C267" s="7" t="n">
        <v>1</v>
      </c>
    </row>
    <row r="268" spans="1:15">
      <c r="A268" t="s">
        <v>4</v>
      </c>
      <c r="B268" s="4" t="s">
        <v>5</v>
      </c>
      <c r="C268" s="4" t="s">
        <v>14</v>
      </c>
      <c r="D268" s="4" t="s">
        <v>10</v>
      </c>
      <c r="E268" s="4" t="s">
        <v>10</v>
      </c>
      <c r="F268" s="4" t="s">
        <v>10</v>
      </c>
      <c r="G268" s="4" t="s">
        <v>10</v>
      </c>
      <c r="H268" s="4" t="s">
        <v>14</v>
      </c>
    </row>
    <row r="269" spans="1:15">
      <c r="A269" t="n">
        <v>4409</v>
      </c>
      <c r="B269" s="23" t="n">
        <v>25</v>
      </c>
      <c r="C269" s="7" t="n">
        <v>5</v>
      </c>
      <c r="D269" s="7" t="n">
        <v>65535</v>
      </c>
      <c r="E269" s="7" t="n">
        <v>65535</v>
      </c>
      <c r="F269" s="7" t="n">
        <v>65535</v>
      </c>
      <c r="G269" s="7" t="n">
        <v>65535</v>
      </c>
      <c r="H269" s="7" t="n">
        <v>0</v>
      </c>
    </row>
    <row r="270" spans="1:15">
      <c r="A270" t="s">
        <v>4</v>
      </c>
      <c r="B270" s="4" t="s">
        <v>5</v>
      </c>
      <c r="C270" s="4" t="s">
        <v>14</v>
      </c>
      <c r="D270" s="4" t="s">
        <v>6</v>
      </c>
    </row>
    <row r="271" spans="1:15">
      <c r="A271" t="n">
        <v>4420</v>
      </c>
      <c r="B271" s="8" t="n">
        <v>2</v>
      </c>
      <c r="C271" s="7" t="n">
        <v>10</v>
      </c>
      <c r="D271" s="7" t="s">
        <v>52</v>
      </c>
    </row>
    <row r="272" spans="1:15">
      <c r="A272" t="s">
        <v>4</v>
      </c>
      <c r="B272" s="4" t="s">
        <v>5</v>
      </c>
      <c r="C272" s="4" t="s">
        <v>10</v>
      </c>
    </row>
    <row r="273" spans="1:15">
      <c r="A273" t="n">
        <v>4443</v>
      </c>
      <c r="B273" s="27" t="n">
        <v>16</v>
      </c>
      <c r="C273" s="7" t="n">
        <v>0</v>
      </c>
    </row>
    <row r="274" spans="1:15">
      <c r="A274" t="s">
        <v>4</v>
      </c>
      <c r="B274" s="4" t="s">
        <v>5</v>
      </c>
      <c r="C274" s="4" t="s">
        <v>14</v>
      </c>
      <c r="D274" s="4" t="s">
        <v>6</v>
      </c>
    </row>
    <row r="275" spans="1:15">
      <c r="A275" t="n">
        <v>4446</v>
      </c>
      <c r="B275" s="8" t="n">
        <v>2</v>
      </c>
      <c r="C275" s="7" t="n">
        <v>10</v>
      </c>
      <c r="D275" s="7" t="s">
        <v>53</v>
      </c>
    </row>
    <row r="276" spans="1:15">
      <c r="A276" t="s">
        <v>4</v>
      </c>
      <c r="B276" s="4" t="s">
        <v>5</v>
      </c>
      <c r="C276" s="4" t="s">
        <v>10</v>
      </c>
    </row>
    <row r="277" spans="1:15">
      <c r="A277" t="n">
        <v>4464</v>
      </c>
      <c r="B277" s="27" t="n">
        <v>16</v>
      </c>
      <c r="C277" s="7" t="n">
        <v>0</v>
      </c>
    </row>
    <row r="278" spans="1:15">
      <c r="A278" t="s">
        <v>4</v>
      </c>
      <c r="B278" s="4" t="s">
        <v>5</v>
      </c>
      <c r="C278" s="4" t="s">
        <v>14</v>
      </c>
      <c r="D278" s="4" t="s">
        <v>6</v>
      </c>
    </row>
    <row r="279" spans="1:15">
      <c r="A279" t="n">
        <v>4467</v>
      </c>
      <c r="B279" s="8" t="n">
        <v>2</v>
      </c>
      <c r="C279" s="7" t="n">
        <v>10</v>
      </c>
      <c r="D279" s="7" t="s">
        <v>54</v>
      </c>
    </row>
    <row r="280" spans="1:15">
      <c r="A280" t="s">
        <v>4</v>
      </c>
      <c r="B280" s="4" t="s">
        <v>5</v>
      </c>
      <c r="C280" s="4" t="s">
        <v>10</v>
      </c>
    </row>
    <row r="281" spans="1:15">
      <c r="A281" t="n">
        <v>4486</v>
      </c>
      <c r="B281" s="27" t="n">
        <v>16</v>
      </c>
      <c r="C281" s="7" t="n">
        <v>0</v>
      </c>
    </row>
    <row r="282" spans="1:15">
      <c r="A282" t="s">
        <v>4</v>
      </c>
      <c r="B282" s="4" t="s">
        <v>5</v>
      </c>
      <c r="C282" s="4" t="s">
        <v>14</v>
      </c>
    </row>
    <row r="283" spans="1:15">
      <c r="A283" t="n">
        <v>4489</v>
      </c>
      <c r="B283" s="28" t="n">
        <v>23</v>
      </c>
      <c r="C283" s="7" t="n">
        <v>20</v>
      </c>
    </row>
    <row r="284" spans="1:15">
      <c r="A284" t="s">
        <v>4</v>
      </c>
      <c r="B284" s="4" t="s">
        <v>5</v>
      </c>
    </row>
    <row r="285" spans="1:15">
      <c r="A285" t="n">
        <v>4491</v>
      </c>
      <c r="B285" s="5" t="n">
        <v>1</v>
      </c>
    </row>
    <row r="286" spans="1:15" s="3" customFormat="1" customHeight="0">
      <c r="A286" s="3" t="s">
        <v>2</v>
      </c>
      <c r="B286" s="3" t="s">
        <v>57</v>
      </c>
    </row>
    <row r="287" spans="1:15">
      <c r="A287" t="s">
        <v>4</v>
      </c>
      <c r="B287" s="4" t="s">
        <v>5</v>
      </c>
      <c r="C287" s="4" t="s">
        <v>14</v>
      </c>
      <c r="D287" s="4" t="s">
        <v>10</v>
      </c>
    </row>
    <row r="288" spans="1:15">
      <c r="A288" t="n">
        <v>4492</v>
      </c>
      <c r="B288" s="22" t="n">
        <v>22</v>
      </c>
      <c r="C288" s="7" t="n">
        <v>20</v>
      </c>
      <c r="D288" s="7" t="n">
        <v>0</v>
      </c>
    </row>
    <row r="289" spans="1:4">
      <c r="A289" t="s">
        <v>4</v>
      </c>
      <c r="B289" s="4" t="s">
        <v>5</v>
      </c>
      <c r="C289" s="4" t="s">
        <v>14</v>
      </c>
      <c r="D289" s="4" t="s">
        <v>10</v>
      </c>
      <c r="E289" s="4" t="s">
        <v>25</v>
      </c>
      <c r="F289" s="4" t="s">
        <v>10</v>
      </c>
      <c r="G289" s="4" t="s">
        <v>9</v>
      </c>
      <c r="H289" s="4" t="s">
        <v>9</v>
      </c>
      <c r="I289" s="4" t="s">
        <v>10</v>
      </c>
      <c r="J289" s="4" t="s">
        <v>10</v>
      </c>
      <c r="K289" s="4" t="s">
        <v>9</v>
      </c>
      <c r="L289" s="4" t="s">
        <v>9</v>
      </c>
      <c r="M289" s="4" t="s">
        <v>9</v>
      </c>
      <c r="N289" s="4" t="s">
        <v>9</v>
      </c>
      <c r="O289" s="4" t="s">
        <v>6</v>
      </c>
    </row>
    <row r="290" spans="1:4">
      <c r="A290" t="n">
        <v>4496</v>
      </c>
      <c r="B290" s="13" t="n">
        <v>50</v>
      </c>
      <c r="C290" s="7" t="n">
        <v>0</v>
      </c>
      <c r="D290" s="7" t="n">
        <v>2006</v>
      </c>
      <c r="E290" s="7" t="n">
        <v>1</v>
      </c>
      <c r="F290" s="7" t="n">
        <v>0</v>
      </c>
      <c r="G290" s="7" t="n">
        <v>0</v>
      </c>
      <c r="H290" s="7" t="n">
        <v>0</v>
      </c>
      <c r="I290" s="7" t="n">
        <v>0</v>
      </c>
      <c r="J290" s="7" t="n">
        <v>65533</v>
      </c>
      <c r="K290" s="7" t="n">
        <v>0</v>
      </c>
      <c r="L290" s="7" t="n">
        <v>0</v>
      </c>
      <c r="M290" s="7" t="n">
        <v>0</v>
      </c>
      <c r="N290" s="7" t="n">
        <v>0</v>
      </c>
      <c r="O290" s="7" t="s">
        <v>13</v>
      </c>
    </row>
    <row r="291" spans="1:4">
      <c r="A291" t="s">
        <v>4</v>
      </c>
      <c r="B291" s="4" t="s">
        <v>5</v>
      </c>
      <c r="C291" s="4" t="s">
        <v>14</v>
      </c>
      <c r="D291" s="4" t="s">
        <v>10</v>
      </c>
      <c r="E291" s="4" t="s">
        <v>10</v>
      </c>
      <c r="F291" s="4" t="s">
        <v>10</v>
      </c>
      <c r="G291" s="4" t="s">
        <v>10</v>
      </c>
      <c r="H291" s="4" t="s">
        <v>14</v>
      </c>
    </row>
    <row r="292" spans="1:4">
      <c r="A292" t="n">
        <v>4535</v>
      </c>
      <c r="B292" s="23" t="n">
        <v>25</v>
      </c>
      <c r="C292" s="7" t="n">
        <v>5</v>
      </c>
      <c r="D292" s="7" t="n">
        <v>65535</v>
      </c>
      <c r="E292" s="7" t="n">
        <v>500</v>
      </c>
      <c r="F292" s="7" t="n">
        <v>800</v>
      </c>
      <c r="G292" s="7" t="n">
        <v>140</v>
      </c>
      <c r="H292" s="7" t="n">
        <v>0</v>
      </c>
    </row>
    <row r="293" spans="1:4">
      <c r="A293" t="s">
        <v>4</v>
      </c>
      <c r="B293" s="4" t="s">
        <v>5</v>
      </c>
      <c r="C293" s="4" t="s">
        <v>10</v>
      </c>
      <c r="D293" s="4" t="s">
        <v>14</v>
      </c>
      <c r="E293" s="4" t="s">
        <v>50</v>
      </c>
      <c r="F293" s="4" t="s">
        <v>14</v>
      </c>
      <c r="G293" s="4" t="s">
        <v>14</v>
      </c>
    </row>
    <row r="294" spans="1:4">
      <c r="A294" t="n">
        <v>4546</v>
      </c>
      <c r="B294" s="24" t="n">
        <v>24</v>
      </c>
      <c r="C294" s="7" t="n">
        <v>65533</v>
      </c>
      <c r="D294" s="7" t="n">
        <v>11</v>
      </c>
      <c r="E294" s="7" t="s">
        <v>58</v>
      </c>
      <c r="F294" s="7" t="n">
        <v>2</v>
      </c>
      <c r="G294" s="7" t="n">
        <v>0</v>
      </c>
    </row>
    <row r="295" spans="1:4">
      <c r="A295" t="s">
        <v>4</v>
      </c>
      <c r="B295" s="4" t="s">
        <v>5</v>
      </c>
    </row>
    <row r="296" spans="1:4">
      <c r="A296" t="n">
        <v>4599</v>
      </c>
      <c r="B296" s="25" t="n">
        <v>28</v>
      </c>
    </row>
    <row r="297" spans="1:4">
      <c r="A297" t="s">
        <v>4</v>
      </c>
      <c r="B297" s="4" t="s">
        <v>5</v>
      </c>
      <c r="C297" s="4" t="s">
        <v>14</v>
      </c>
    </row>
    <row r="298" spans="1:4">
      <c r="A298" t="n">
        <v>4600</v>
      </c>
      <c r="B298" s="26" t="n">
        <v>27</v>
      </c>
      <c r="C298" s="7" t="n">
        <v>0</v>
      </c>
    </row>
    <row r="299" spans="1:4">
      <c r="A299" t="s">
        <v>4</v>
      </c>
      <c r="B299" s="4" t="s">
        <v>5</v>
      </c>
      <c r="C299" s="4" t="s">
        <v>14</v>
      </c>
    </row>
    <row r="300" spans="1:4">
      <c r="A300" t="n">
        <v>4602</v>
      </c>
      <c r="B300" s="26" t="n">
        <v>27</v>
      </c>
      <c r="C300" s="7" t="n">
        <v>1</v>
      </c>
    </row>
    <row r="301" spans="1:4">
      <c r="A301" t="s">
        <v>4</v>
      </c>
      <c r="B301" s="4" t="s">
        <v>5</v>
      </c>
      <c r="C301" s="4" t="s">
        <v>14</v>
      </c>
      <c r="D301" s="4" t="s">
        <v>10</v>
      </c>
      <c r="E301" s="4" t="s">
        <v>10</v>
      </c>
      <c r="F301" s="4" t="s">
        <v>10</v>
      </c>
      <c r="G301" s="4" t="s">
        <v>10</v>
      </c>
      <c r="H301" s="4" t="s">
        <v>14</v>
      </c>
    </row>
    <row r="302" spans="1:4">
      <c r="A302" t="n">
        <v>4604</v>
      </c>
      <c r="B302" s="23" t="n">
        <v>25</v>
      </c>
      <c r="C302" s="7" t="n">
        <v>5</v>
      </c>
      <c r="D302" s="7" t="n">
        <v>65535</v>
      </c>
      <c r="E302" s="7" t="n">
        <v>65535</v>
      </c>
      <c r="F302" s="7" t="n">
        <v>65535</v>
      </c>
      <c r="G302" s="7" t="n">
        <v>65535</v>
      </c>
      <c r="H302" s="7" t="n">
        <v>0</v>
      </c>
    </row>
    <row r="303" spans="1:4">
      <c r="A303" t="s">
        <v>4</v>
      </c>
      <c r="B303" s="4" t="s">
        <v>5</v>
      </c>
      <c r="C303" s="4" t="s">
        <v>14</v>
      </c>
      <c r="D303" s="4" t="s">
        <v>6</v>
      </c>
    </row>
    <row r="304" spans="1:4">
      <c r="A304" t="n">
        <v>4615</v>
      </c>
      <c r="B304" s="8" t="n">
        <v>2</v>
      </c>
      <c r="C304" s="7" t="n">
        <v>10</v>
      </c>
      <c r="D304" s="7" t="s">
        <v>52</v>
      </c>
    </row>
    <row r="305" spans="1:15">
      <c r="A305" t="s">
        <v>4</v>
      </c>
      <c r="B305" s="4" t="s">
        <v>5</v>
      </c>
      <c r="C305" s="4" t="s">
        <v>10</v>
      </c>
    </row>
    <row r="306" spans="1:15">
      <c r="A306" t="n">
        <v>4638</v>
      </c>
      <c r="B306" s="27" t="n">
        <v>16</v>
      </c>
      <c r="C306" s="7" t="n">
        <v>0</v>
      </c>
    </row>
    <row r="307" spans="1:15">
      <c r="A307" t="s">
        <v>4</v>
      </c>
      <c r="B307" s="4" t="s">
        <v>5</v>
      </c>
      <c r="C307" s="4" t="s">
        <v>14</v>
      </c>
      <c r="D307" s="4" t="s">
        <v>6</v>
      </c>
    </row>
    <row r="308" spans="1:15">
      <c r="A308" t="n">
        <v>4641</v>
      </c>
      <c r="B308" s="8" t="n">
        <v>2</v>
      </c>
      <c r="C308" s="7" t="n">
        <v>10</v>
      </c>
      <c r="D308" s="7" t="s">
        <v>53</v>
      </c>
    </row>
    <row r="309" spans="1:15">
      <c r="A309" t="s">
        <v>4</v>
      </c>
      <c r="B309" s="4" t="s">
        <v>5</v>
      </c>
      <c r="C309" s="4" t="s">
        <v>10</v>
      </c>
    </row>
    <row r="310" spans="1:15">
      <c r="A310" t="n">
        <v>4659</v>
      </c>
      <c r="B310" s="27" t="n">
        <v>16</v>
      </c>
      <c r="C310" s="7" t="n">
        <v>0</v>
      </c>
    </row>
    <row r="311" spans="1:15">
      <c r="A311" t="s">
        <v>4</v>
      </c>
      <c r="B311" s="4" t="s">
        <v>5</v>
      </c>
      <c r="C311" s="4" t="s">
        <v>14</v>
      </c>
      <c r="D311" s="4" t="s">
        <v>6</v>
      </c>
    </row>
    <row r="312" spans="1:15">
      <c r="A312" t="n">
        <v>4662</v>
      </c>
      <c r="B312" s="8" t="n">
        <v>2</v>
      </c>
      <c r="C312" s="7" t="n">
        <v>10</v>
      </c>
      <c r="D312" s="7" t="s">
        <v>54</v>
      </c>
    </row>
    <row r="313" spans="1:15">
      <c r="A313" t="s">
        <v>4</v>
      </c>
      <c r="B313" s="4" t="s">
        <v>5</v>
      </c>
      <c r="C313" s="4" t="s">
        <v>10</v>
      </c>
    </row>
    <row r="314" spans="1:15">
      <c r="A314" t="n">
        <v>4681</v>
      </c>
      <c r="B314" s="27" t="n">
        <v>16</v>
      </c>
      <c r="C314" s="7" t="n">
        <v>0</v>
      </c>
    </row>
    <row r="315" spans="1:15">
      <c r="A315" t="s">
        <v>4</v>
      </c>
      <c r="B315" s="4" t="s">
        <v>5</v>
      </c>
      <c r="C315" s="4" t="s">
        <v>14</v>
      </c>
    </row>
    <row r="316" spans="1:15">
      <c r="A316" t="n">
        <v>4684</v>
      </c>
      <c r="B316" s="28" t="n">
        <v>23</v>
      </c>
      <c r="C316" s="7" t="n">
        <v>20</v>
      </c>
    </row>
    <row r="317" spans="1:15">
      <c r="A317" t="s">
        <v>4</v>
      </c>
      <c r="B317" s="4" t="s">
        <v>5</v>
      </c>
    </row>
    <row r="318" spans="1:15">
      <c r="A318" t="n">
        <v>4686</v>
      </c>
      <c r="B318" s="5" t="n">
        <v>1</v>
      </c>
    </row>
    <row r="319" spans="1:15" s="3" customFormat="1" customHeight="0">
      <c r="A319" s="3" t="s">
        <v>2</v>
      </c>
      <c r="B319" s="3" t="s">
        <v>59</v>
      </c>
    </row>
    <row r="320" spans="1:15">
      <c r="A320" t="s">
        <v>4</v>
      </c>
      <c r="B320" s="4" t="s">
        <v>5</v>
      </c>
      <c r="C320" s="4" t="s">
        <v>14</v>
      </c>
      <c r="D320" s="4" t="s">
        <v>10</v>
      </c>
    </row>
    <row r="321" spans="1:4">
      <c r="A321" t="n">
        <v>4688</v>
      </c>
      <c r="B321" s="22" t="n">
        <v>22</v>
      </c>
      <c r="C321" s="7" t="n">
        <v>20</v>
      </c>
      <c r="D321" s="7" t="n">
        <v>0</v>
      </c>
    </row>
    <row r="322" spans="1:4">
      <c r="A322" t="s">
        <v>4</v>
      </c>
      <c r="B322" s="4" t="s">
        <v>5</v>
      </c>
      <c r="C322" s="4" t="s">
        <v>14</v>
      </c>
      <c r="D322" s="4" t="s">
        <v>10</v>
      </c>
      <c r="E322" s="4" t="s">
        <v>25</v>
      </c>
      <c r="F322" s="4" t="s">
        <v>10</v>
      </c>
      <c r="G322" s="4" t="s">
        <v>9</v>
      </c>
      <c r="H322" s="4" t="s">
        <v>9</v>
      </c>
      <c r="I322" s="4" t="s">
        <v>10</v>
      </c>
      <c r="J322" s="4" t="s">
        <v>10</v>
      </c>
      <c r="K322" s="4" t="s">
        <v>9</v>
      </c>
      <c r="L322" s="4" t="s">
        <v>9</v>
      </c>
      <c r="M322" s="4" t="s">
        <v>9</v>
      </c>
      <c r="N322" s="4" t="s">
        <v>9</v>
      </c>
      <c r="O322" s="4" t="s">
        <v>6</v>
      </c>
    </row>
    <row r="323" spans="1:4">
      <c r="A323" t="n">
        <v>4692</v>
      </c>
      <c r="B323" s="13" t="n">
        <v>50</v>
      </c>
      <c r="C323" s="7" t="n">
        <v>0</v>
      </c>
      <c r="D323" s="7" t="n">
        <v>2006</v>
      </c>
      <c r="E323" s="7" t="n">
        <v>1</v>
      </c>
      <c r="F323" s="7" t="n">
        <v>0</v>
      </c>
      <c r="G323" s="7" t="n">
        <v>0</v>
      </c>
      <c r="H323" s="7" t="n">
        <v>0</v>
      </c>
      <c r="I323" s="7" t="n">
        <v>0</v>
      </c>
      <c r="J323" s="7" t="n">
        <v>65533</v>
      </c>
      <c r="K323" s="7" t="n">
        <v>0</v>
      </c>
      <c r="L323" s="7" t="n">
        <v>0</v>
      </c>
      <c r="M323" s="7" t="n">
        <v>0</v>
      </c>
      <c r="N323" s="7" t="n">
        <v>0</v>
      </c>
      <c r="O323" s="7" t="s">
        <v>13</v>
      </c>
    </row>
    <row r="324" spans="1:4">
      <c r="A324" t="s">
        <v>4</v>
      </c>
      <c r="B324" s="4" t="s">
        <v>5</v>
      </c>
      <c r="C324" s="4" t="s">
        <v>14</v>
      </c>
      <c r="D324" s="4" t="s">
        <v>10</v>
      </c>
      <c r="E324" s="4" t="s">
        <v>10</v>
      </c>
      <c r="F324" s="4" t="s">
        <v>10</v>
      </c>
      <c r="G324" s="4" t="s">
        <v>10</v>
      </c>
      <c r="H324" s="4" t="s">
        <v>14</v>
      </c>
    </row>
    <row r="325" spans="1:4">
      <c r="A325" t="n">
        <v>4731</v>
      </c>
      <c r="B325" s="23" t="n">
        <v>25</v>
      </c>
      <c r="C325" s="7" t="n">
        <v>5</v>
      </c>
      <c r="D325" s="7" t="n">
        <v>65535</v>
      </c>
      <c r="E325" s="7" t="n">
        <v>500</v>
      </c>
      <c r="F325" s="7" t="n">
        <v>800</v>
      </c>
      <c r="G325" s="7" t="n">
        <v>140</v>
      </c>
      <c r="H325" s="7" t="n">
        <v>0</v>
      </c>
    </row>
    <row r="326" spans="1:4">
      <c r="A326" t="s">
        <v>4</v>
      </c>
      <c r="B326" s="4" t="s">
        <v>5</v>
      </c>
      <c r="C326" s="4" t="s">
        <v>10</v>
      </c>
      <c r="D326" s="4" t="s">
        <v>14</v>
      </c>
      <c r="E326" s="4" t="s">
        <v>50</v>
      </c>
      <c r="F326" s="4" t="s">
        <v>14</v>
      </c>
      <c r="G326" s="4" t="s">
        <v>14</v>
      </c>
    </row>
    <row r="327" spans="1:4">
      <c r="A327" t="n">
        <v>4742</v>
      </c>
      <c r="B327" s="24" t="n">
        <v>24</v>
      </c>
      <c r="C327" s="7" t="n">
        <v>65533</v>
      </c>
      <c r="D327" s="7" t="n">
        <v>11</v>
      </c>
      <c r="E327" s="7" t="s">
        <v>60</v>
      </c>
      <c r="F327" s="7" t="n">
        <v>2</v>
      </c>
      <c r="G327" s="7" t="n">
        <v>0</v>
      </c>
    </row>
    <row r="328" spans="1:4">
      <c r="A328" t="s">
        <v>4</v>
      </c>
      <c r="B328" s="4" t="s">
        <v>5</v>
      </c>
    </row>
    <row r="329" spans="1:4">
      <c r="A329" t="n">
        <v>4778</v>
      </c>
      <c r="B329" s="25" t="n">
        <v>28</v>
      </c>
    </row>
    <row r="330" spans="1:4">
      <c r="A330" t="s">
        <v>4</v>
      </c>
      <c r="B330" s="4" t="s">
        <v>5</v>
      </c>
      <c r="C330" s="4" t="s">
        <v>14</v>
      </c>
    </row>
    <row r="331" spans="1:4">
      <c r="A331" t="n">
        <v>4779</v>
      </c>
      <c r="B331" s="26" t="n">
        <v>27</v>
      </c>
      <c r="C331" s="7" t="n">
        <v>0</v>
      </c>
    </row>
    <row r="332" spans="1:4">
      <c r="A332" t="s">
        <v>4</v>
      </c>
      <c r="B332" s="4" t="s">
        <v>5</v>
      </c>
      <c r="C332" s="4" t="s">
        <v>14</v>
      </c>
    </row>
    <row r="333" spans="1:4">
      <c r="A333" t="n">
        <v>4781</v>
      </c>
      <c r="B333" s="26" t="n">
        <v>27</v>
      </c>
      <c r="C333" s="7" t="n">
        <v>1</v>
      </c>
    </row>
    <row r="334" spans="1:4">
      <c r="A334" t="s">
        <v>4</v>
      </c>
      <c r="B334" s="4" t="s">
        <v>5</v>
      </c>
      <c r="C334" s="4" t="s">
        <v>14</v>
      </c>
      <c r="D334" s="4" t="s">
        <v>10</v>
      </c>
      <c r="E334" s="4" t="s">
        <v>10</v>
      </c>
      <c r="F334" s="4" t="s">
        <v>10</v>
      </c>
      <c r="G334" s="4" t="s">
        <v>10</v>
      </c>
      <c r="H334" s="4" t="s">
        <v>14</v>
      </c>
    </row>
    <row r="335" spans="1:4">
      <c r="A335" t="n">
        <v>4783</v>
      </c>
      <c r="B335" s="23" t="n">
        <v>25</v>
      </c>
      <c r="C335" s="7" t="n">
        <v>5</v>
      </c>
      <c r="D335" s="7" t="n">
        <v>65535</v>
      </c>
      <c r="E335" s="7" t="n">
        <v>65535</v>
      </c>
      <c r="F335" s="7" t="n">
        <v>65535</v>
      </c>
      <c r="G335" s="7" t="n">
        <v>65535</v>
      </c>
      <c r="H335" s="7" t="n">
        <v>0</v>
      </c>
    </row>
    <row r="336" spans="1:4">
      <c r="A336" t="s">
        <v>4</v>
      </c>
      <c r="B336" s="4" t="s">
        <v>5</v>
      </c>
      <c r="C336" s="4" t="s">
        <v>14</v>
      </c>
      <c r="D336" s="4" t="s">
        <v>6</v>
      </c>
    </row>
    <row r="337" spans="1:15">
      <c r="A337" t="n">
        <v>4794</v>
      </c>
      <c r="B337" s="8" t="n">
        <v>2</v>
      </c>
      <c r="C337" s="7" t="n">
        <v>10</v>
      </c>
      <c r="D337" s="7" t="s">
        <v>52</v>
      </c>
    </row>
    <row r="338" spans="1:15">
      <c r="A338" t="s">
        <v>4</v>
      </c>
      <c r="B338" s="4" t="s">
        <v>5</v>
      </c>
      <c r="C338" s="4" t="s">
        <v>10</v>
      </c>
    </row>
    <row r="339" spans="1:15">
      <c r="A339" t="n">
        <v>4817</v>
      </c>
      <c r="B339" s="27" t="n">
        <v>16</v>
      </c>
      <c r="C339" s="7" t="n">
        <v>0</v>
      </c>
    </row>
    <row r="340" spans="1:15">
      <c r="A340" t="s">
        <v>4</v>
      </c>
      <c r="B340" s="4" t="s">
        <v>5</v>
      </c>
      <c r="C340" s="4" t="s">
        <v>14</v>
      </c>
      <c r="D340" s="4" t="s">
        <v>6</v>
      </c>
    </row>
    <row r="341" spans="1:15">
      <c r="A341" t="n">
        <v>4820</v>
      </c>
      <c r="B341" s="8" t="n">
        <v>2</v>
      </c>
      <c r="C341" s="7" t="n">
        <v>10</v>
      </c>
      <c r="D341" s="7" t="s">
        <v>53</v>
      </c>
    </row>
    <row r="342" spans="1:15">
      <c r="A342" t="s">
        <v>4</v>
      </c>
      <c r="B342" s="4" t="s">
        <v>5</v>
      </c>
      <c r="C342" s="4" t="s">
        <v>10</v>
      </c>
    </row>
    <row r="343" spans="1:15">
      <c r="A343" t="n">
        <v>4838</v>
      </c>
      <c r="B343" s="27" t="n">
        <v>16</v>
      </c>
      <c r="C343" s="7" t="n">
        <v>0</v>
      </c>
    </row>
    <row r="344" spans="1:15">
      <c r="A344" t="s">
        <v>4</v>
      </c>
      <c r="B344" s="4" t="s">
        <v>5</v>
      </c>
      <c r="C344" s="4" t="s">
        <v>14</v>
      </c>
      <c r="D344" s="4" t="s">
        <v>6</v>
      </c>
    </row>
    <row r="345" spans="1:15">
      <c r="A345" t="n">
        <v>4841</v>
      </c>
      <c r="B345" s="8" t="n">
        <v>2</v>
      </c>
      <c r="C345" s="7" t="n">
        <v>10</v>
      </c>
      <c r="D345" s="7" t="s">
        <v>54</v>
      </c>
    </row>
    <row r="346" spans="1:15">
      <c r="A346" t="s">
        <v>4</v>
      </c>
      <c r="B346" s="4" t="s">
        <v>5</v>
      </c>
      <c r="C346" s="4" t="s">
        <v>10</v>
      </c>
    </row>
    <row r="347" spans="1:15">
      <c r="A347" t="n">
        <v>4860</v>
      </c>
      <c r="B347" s="27" t="n">
        <v>16</v>
      </c>
      <c r="C347" s="7" t="n">
        <v>0</v>
      </c>
    </row>
    <row r="348" spans="1:15">
      <c r="A348" t="s">
        <v>4</v>
      </c>
      <c r="B348" s="4" t="s">
        <v>5</v>
      </c>
      <c r="C348" s="4" t="s">
        <v>14</v>
      </c>
    </row>
    <row r="349" spans="1:15">
      <c r="A349" t="n">
        <v>4863</v>
      </c>
      <c r="B349" s="28" t="n">
        <v>23</v>
      </c>
      <c r="C349" s="7" t="n">
        <v>20</v>
      </c>
    </row>
    <row r="350" spans="1:15">
      <c r="A350" t="s">
        <v>4</v>
      </c>
      <c r="B350" s="4" t="s">
        <v>5</v>
      </c>
    </row>
    <row r="351" spans="1:15">
      <c r="A351" t="n">
        <v>4865</v>
      </c>
      <c r="B351" s="5" t="n">
        <v>1</v>
      </c>
    </row>
    <row r="352" spans="1:15" s="3" customFormat="1" customHeight="0">
      <c r="A352" s="3" t="s">
        <v>2</v>
      </c>
      <c r="B352" s="3" t="s">
        <v>61</v>
      </c>
    </row>
    <row r="353" spans="1:4">
      <c r="A353" t="s">
        <v>4</v>
      </c>
      <c r="B353" s="4" t="s">
        <v>5</v>
      </c>
      <c r="C353" s="4" t="s">
        <v>14</v>
      </c>
      <c r="D353" s="4" t="s">
        <v>10</v>
      </c>
    </row>
    <row r="354" spans="1:4">
      <c r="A354" t="n">
        <v>4868</v>
      </c>
      <c r="B354" s="22" t="n">
        <v>22</v>
      </c>
      <c r="C354" s="7" t="n">
        <v>20</v>
      </c>
      <c r="D354" s="7" t="n">
        <v>0</v>
      </c>
    </row>
    <row r="355" spans="1:4">
      <c r="A355" t="s">
        <v>4</v>
      </c>
      <c r="B355" s="4" t="s">
        <v>5</v>
      </c>
      <c r="C355" s="4" t="s">
        <v>14</v>
      </c>
      <c r="D355" s="4" t="s">
        <v>10</v>
      </c>
      <c r="E355" s="4" t="s">
        <v>10</v>
      </c>
      <c r="F355" s="4" t="s">
        <v>10</v>
      </c>
      <c r="G355" s="4" t="s">
        <v>10</v>
      </c>
      <c r="H355" s="4" t="s">
        <v>14</v>
      </c>
    </row>
    <row r="356" spans="1:4">
      <c r="A356" t="n">
        <v>4872</v>
      </c>
      <c r="B356" s="23" t="n">
        <v>25</v>
      </c>
      <c r="C356" s="7" t="n">
        <v>5</v>
      </c>
      <c r="D356" s="7" t="n">
        <v>65535</v>
      </c>
      <c r="E356" s="7" t="n">
        <v>500</v>
      </c>
      <c r="F356" s="7" t="n">
        <v>800</v>
      </c>
      <c r="G356" s="7" t="n">
        <v>140</v>
      </c>
      <c r="H356" s="7" t="n">
        <v>0</v>
      </c>
    </row>
    <row r="357" spans="1:4">
      <c r="A357" t="s">
        <v>4</v>
      </c>
      <c r="B357" s="4" t="s">
        <v>5</v>
      </c>
      <c r="C357" s="4" t="s">
        <v>14</v>
      </c>
      <c r="D357" s="4" t="s">
        <v>10</v>
      </c>
      <c r="E357" s="4" t="s">
        <v>14</v>
      </c>
      <c r="F357" s="4" t="s">
        <v>36</v>
      </c>
    </row>
    <row r="358" spans="1:4">
      <c r="A358" t="n">
        <v>4883</v>
      </c>
      <c r="B358" s="16" t="n">
        <v>5</v>
      </c>
      <c r="C358" s="7" t="n">
        <v>30</v>
      </c>
      <c r="D358" s="7" t="n">
        <v>10496</v>
      </c>
      <c r="E358" s="7" t="n">
        <v>1</v>
      </c>
      <c r="F358" s="17" t="n">
        <f t="normal" ca="1">A366</f>
        <v>0</v>
      </c>
    </row>
    <row r="359" spans="1:4">
      <c r="A359" t="s">
        <v>4</v>
      </c>
      <c r="B359" s="4" t="s">
        <v>5</v>
      </c>
      <c r="C359" s="4" t="s">
        <v>10</v>
      </c>
      <c r="D359" s="4" t="s">
        <v>14</v>
      </c>
      <c r="E359" s="4" t="s">
        <v>50</v>
      </c>
      <c r="F359" s="4" t="s">
        <v>14</v>
      </c>
      <c r="G359" s="4" t="s">
        <v>14</v>
      </c>
    </row>
    <row r="360" spans="1:4">
      <c r="A360" t="n">
        <v>4892</v>
      </c>
      <c r="B360" s="24" t="n">
        <v>24</v>
      </c>
      <c r="C360" s="7" t="n">
        <v>65533</v>
      </c>
      <c r="D360" s="7" t="n">
        <v>11</v>
      </c>
      <c r="E360" s="7" t="s">
        <v>62</v>
      </c>
      <c r="F360" s="7" t="n">
        <v>2</v>
      </c>
      <c r="G360" s="7" t="n">
        <v>0</v>
      </c>
    </row>
    <row r="361" spans="1:4">
      <c r="A361" t="s">
        <v>4</v>
      </c>
      <c r="B361" s="4" t="s">
        <v>5</v>
      </c>
    </row>
    <row r="362" spans="1:4">
      <c r="A362" t="n">
        <v>4945</v>
      </c>
      <c r="B362" s="25" t="n">
        <v>28</v>
      </c>
    </row>
    <row r="363" spans="1:4">
      <c r="A363" t="s">
        <v>4</v>
      </c>
      <c r="B363" s="4" t="s">
        <v>5</v>
      </c>
      <c r="C363" s="4" t="s">
        <v>36</v>
      </c>
    </row>
    <row r="364" spans="1:4">
      <c r="A364" t="n">
        <v>4946</v>
      </c>
      <c r="B364" s="21" t="n">
        <v>3</v>
      </c>
      <c r="C364" s="17" t="n">
        <f t="normal" ca="1">A372</f>
        <v>0</v>
      </c>
    </row>
    <row r="365" spans="1:4">
      <c r="A365" t="s">
        <v>4</v>
      </c>
      <c r="B365" s="4" t="s">
        <v>5</v>
      </c>
      <c r="C365" s="4" t="s">
        <v>14</v>
      </c>
      <c r="D365" s="4" t="s">
        <v>10</v>
      </c>
      <c r="E365" s="4" t="s">
        <v>14</v>
      </c>
      <c r="F365" s="4" t="s">
        <v>36</v>
      </c>
    </row>
    <row r="366" spans="1:4">
      <c r="A366" t="n">
        <v>4951</v>
      </c>
      <c r="B366" s="16" t="n">
        <v>5</v>
      </c>
      <c r="C366" s="7" t="n">
        <v>30</v>
      </c>
      <c r="D366" s="7" t="n">
        <v>9728</v>
      </c>
      <c r="E366" s="7" t="n">
        <v>1</v>
      </c>
      <c r="F366" s="17" t="n">
        <f t="normal" ca="1">A372</f>
        <v>0</v>
      </c>
    </row>
    <row r="367" spans="1:4">
      <c r="A367" t="s">
        <v>4</v>
      </c>
      <c r="B367" s="4" t="s">
        <v>5</v>
      </c>
      <c r="C367" s="4" t="s">
        <v>10</v>
      </c>
      <c r="D367" s="4" t="s">
        <v>14</v>
      </c>
      <c r="E367" s="4" t="s">
        <v>50</v>
      </c>
      <c r="F367" s="4" t="s">
        <v>14</v>
      </c>
      <c r="G367" s="4" t="s">
        <v>14</v>
      </c>
    </row>
    <row r="368" spans="1:4">
      <c r="A368" t="n">
        <v>4960</v>
      </c>
      <c r="B368" s="24" t="n">
        <v>24</v>
      </c>
      <c r="C368" s="7" t="n">
        <v>65533</v>
      </c>
      <c r="D368" s="7" t="n">
        <v>11</v>
      </c>
      <c r="E368" s="7" t="s">
        <v>63</v>
      </c>
      <c r="F368" s="7" t="n">
        <v>2</v>
      </c>
      <c r="G368" s="7" t="n">
        <v>0</v>
      </c>
    </row>
    <row r="369" spans="1:8">
      <c r="A369" t="s">
        <v>4</v>
      </c>
      <c r="B369" s="4" t="s">
        <v>5</v>
      </c>
    </row>
    <row r="370" spans="1:8">
      <c r="A370" t="n">
        <v>5029</v>
      </c>
      <c r="B370" s="25" t="n">
        <v>28</v>
      </c>
    </row>
    <row r="371" spans="1:8">
      <c r="A371" t="s">
        <v>4</v>
      </c>
      <c r="B371" s="4" t="s">
        <v>5</v>
      </c>
      <c r="C371" s="4" t="s">
        <v>14</v>
      </c>
    </row>
    <row r="372" spans="1:8">
      <c r="A372" t="n">
        <v>5030</v>
      </c>
      <c r="B372" s="26" t="n">
        <v>27</v>
      </c>
      <c r="C372" s="7" t="n">
        <v>0</v>
      </c>
    </row>
    <row r="373" spans="1:8">
      <c r="A373" t="s">
        <v>4</v>
      </c>
      <c r="B373" s="4" t="s">
        <v>5</v>
      </c>
      <c r="C373" s="4" t="s">
        <v>14</v>
      </c>
    </row>
    <row r="374" spans="1:8">
      <c r="A374" t="n">
        <v>5032</v>
      </c>
      <c r="B374" s="26" t="n">
        <v>27</v>
      </c>
      <c r="C374" s="7" t="n">
        <v>1</v>
      </c>
    </row>
    <row r="375" spans="1:8">
      <c r="A375" t="s">
        <v>4</v>
      </c>
      <c r="B375" s="4" t="s">
        <v>5</v>
      </c>
      <c r="C375" s="4" t="s">
        <v>14</v>
      </c>
      <c r="D375" s="4" t="s">
        <v>10</v>
      </c>
      <c r="E375" s="4" t="s">
        <v>10</v>
      </c>
      <c r="F375" s="4" t="s">
        <v>10</v>
      </c>
      <c r="G375" s="4" t="s">
        <v>10</v>
      </c>
      <c r="H375" s="4" t="s">
        <v>14</v>
      </c>
    </row>
    <row r="376" spans="1:8">
      <c r="A376" t="n">
        <v>5034</v>
      </c>
      <c r="B376" s="23" t="n">
        <v>25</v>
      </c>
      <c r="C376" s="7" t="n">
        <v>5</v>
      </c>
      <c r="D376" s="7" t="n">
        <v>65535</v>
      </c>
      <c r="E376" s="7" t="n">
        <v>65535</v>
      </c>
      <c r="F376" s="7" t="n">
        <v>65535</v>
      </c>
      <c r="G376" s="7" t="n">
        <v>65535</v>
      </c>
      <c r="H376" s="7" t="n">
        <v>0</v>
      </c>
    </row>
    <row r="377" spans="1:8">
      <c r="A377" t="s">
        <v>4</v>
      </c>
      <c r="B377" s="4" t="s">
        <v>5</v>
      </c>
      <c r="C377" s="4" t="s">
        <v>14</v>
      </c>
      <c r="D377" s="4" t="s">
        <v>6</v>
      </c>
    </row>
    <row r="378" spans="1:8">
      <c r="A378" t="n">
        <v>5045</v>
      </c>
      <c r="B378" s="8" t="n">
        <v>2</v>
      </c>
      <c r="C378" s="7" t="n">
        <v>10</v>
      </c>
      <c r="D378" s="7" t="s">
        <v>52</v>
      </c>
    </row>
    <row r="379" spans="1:8">
      <c r="A379" t="s">
        <v>4</v>
      </c>
      <c r="B379" s="4" t="s">
        <v>5</v>
      </c>
      <c r="C379" s="4" t="s">
        <v>10</v>
      </c>
    </row>
    <row r="380" spans="1:8">
      <c r="A380" t="n">
        <v>5068</v>
      </c>
      <c r="B380" s="27" t="n">
        <v>16</v>
      </c>
      <c r="C380" s="7" t="n">
        <v>0</v>
      </c>
    </row>
    <row r="381" spans="1:8">
      <c r="A381" t="s">
        <v>4</v>
      </c>
      <c r="B381" s="4" t="s">
        <v>5</v>
      </c>
      <c r="C381" s="4" t="s">
        <v>14</v>
      </c>
      <c r="D381" s="4" t="s">
        <v>6</v>
      </c>
    </row>
    <row r="382" spans="1:8">
      <c r="A382" t="n">
        <v>5071</v>
      </c>
      <c r="B382" s="8" t="n">
        <v>2</v>
      </c>
      <c r="C382" s="7" t="n">
        <v>10</v>
      </c>
      <c r="D382" s="7" t="s">
        <v>53</v>
      </c>
    </row>
    <row r="383" spans="1:8">
      <c r="A383" t="s">
        <v>4</v>
      </c>
      <c r="B383" s="4" t="s">
        <v>5</v>
      </c>
      <c r="C383" s="4" t="s">
        <v>10</v>
      </c>
    </row>
    <row r="384" spans="1:8">
      <c r="A384" t="n">
        <v>5089</v>
      </c>
      <c r="B384" s="27" t="n">
        <v>16</v>
      </c>
      <c r="C384" s="7" t="n">
        <v>0</v>
      </c>
    </row>
    <row r="385" spans="1:8">
      <c r="A385" t="s">
        <v>4</v>
      </c>
      <c r="B385" s="4" t="s">
        <v>5</v>
      </c>
      <c r="C385" s="4" t="s">
        <v>14</v>
      </c>
      <c r="D385" s="4" t="s">
        <v>6</v>
      </c>
    </row>
    <row r="386" spans="1:8">
      <c r="A386" t="n">
        <v>5092</v>
      </c>
      <c r="B386" s="8" t="n">
        <v>2</v>
      </c>
      <c r="C386" s="7" t="n">
        <v>10</v>
      </c>
      <c r="D386" s="7" t="s">
        <v>54</v>
      </c>
    </row>
    <row r="387" spans="1:8">
      <c r="A387" t="s">
        <v>4</v>
      </c>
      <c r="B387" s="4" t="s">
        <v>5</v>
      </c>
      <c r="C387" s="4" t="s">
        <v>10</v>
      </c>
    </row>
    <row r="388" spans="1:8">
      <c r="A388" t="n">
        <v>5111</v>
      </c>
      <c r="B388" s="27" t="n">
        <v>16</v>
      </c>
      <c r="C388" s="7" t="n">
        <v>0</v>
      </c>
    </row>
    <row r="389" spans="1:8">
      <c r="A389" t="s">
        <v>4</v>
      </c>
      <c r="B389" s="4" t="s">
        <v>5</v>
      </c>
      <c r="C389" s="4" t="s">
        <v>14</v>
      </c>
    </row>
    <row r="390" spans="1:8">
      <c r="A390" t="n">
        <v>5114</v>
      </c>
      <c r="B390" s="28" t="n">
        <v>23</v>
      </c>
      <c r="C390" s="7" t="n">
        <v>20</v>
      </c>
    </row>
    <row r="391" spans="1:8">
      <c r="A391" t="s">
        <v>4</v>
      </c>
      <c r="B391" s="4" t="s">
        <v>5</v>
      </c>
    </row>
    <row r="392" spans="1:8">
      <c r="A392" t="n">
        <v>5116</v>
      </c>
      <c r="B392" s="5" t="n">
        <v>1</v>
      </c>
    </row>
    <row r="393" spans="1:8" s="3" customFormat="1" customHeight="0">
      <c r="A393" s="3" t="s">
        <v>2</v>
      </c>
      <c r="B393" s="3" t="s">
        <v>64</v>
      </c>
    </row>
    <row r="394" spans="1:8">
      <c r="A394" t="s">
        <v>4</v>
      </c>
      <c r="B394" s="4" t="s">
        <v>5</v>
      </c>
      <c r="C394" s="4" t="s">
        <v>14</v>
      </c>
      <c r="D394" s="4" t="s">
        <v>14</v>
      </c>
      <c r="E394" s="4" t="s">
        <v>14</v>
      </c>
      <c r="F394" s="4" t="s">
        <v>14</v>
      </c>
    </row>
    <row r="395" spans="1:8">
      <c r="A395" t="n">
        <v>5120</v>
      </c>
      <c r="B395" s="10" t="n">
        <v>14</v>
      </c>
      <c r="C395" s="7" t="n">
        <v>2</v>
      </c>
      <c r="D395" s="7" t="n">
        <v>0</v>
      </c>
      <c r="E395" s="7" t="n">
        <v>0</v>
      </c>
      <c r="F395" s="7" t="n">
        <v>0</v>
      </c>
    </row>
    <row r="396" spans="1:8">
      <c r="A396" t="s">
        <v>4</v>
      </c>
      <c r="B396" s="4" t="s">
        <v>5</v>
      </c>
      <c r="C396" s="4" t="s">
        <v>14</v>
      </c>
      <c r="D396" s="4" t="s">
        <v>14</v>
      </c>
      <c r="E396" s="4" t="s">
        <v>14</v>
      </c>
      <c r="F396" s="4" t="s">
        <v>14</v>
      </c>
    </row>
    <row r="397" spans="1:8">
      <c r="A397" t="n">
        <v>5125</v>
      </c>
      <c r="B397" s="10" t="n">
        <v>14</v>
      </c>
      <c r="C397" s="7" t="n">
        <v>4</v>
      </c>
      <c r="D397" s="7" t="n">
        <v>0</v>
      </c>
      <c r="E397" s="7" t="n">
        <v>0</v>
      </c>
      <c r="F397" s="7" t="n">
        <v>0</v>
      </c>
    </row>
    <row r="398" spans="1:8">
      <c r="A398" t="s">
        <v>4</v>
      </c>
      <c r="B398" s="4" t="s">
        <v>5</v>
      </c>
      <c r="C398" s="4" t="s">
        <v>10</v>
      </c>
      <c r="D398" s="4" t="s">
        <v>25</v>
      </c>
      <c r="E398" s="4" t="s">
        <v>25</v>
      </c>
      <c r="F398" s="4" t="s">
        <v>25</v>
      </c>
      <c r="G398" s="4" t="s">
        <v>10</v>
      </c>
      <c r="H398" s="4" t="s">
        <v>10</v>
      </c>
    </row>
    <row r="399" spans="1:8">
      <c r="A399" t="n">
        <v>5130</v>
      </c>
      <c r="B399" s="29" t="n">
        <v>60</v>
      </c>
      <c r="C399" s="7" t="n">
        <v>61456</v>
      </c>
      <c r="D399" s="7" t="n">
        <v>0</v>
      </c>
      <c r="E399" s="7" t="n">
        <v>0</v>
      </c>
      <c r="F399" s="7" t="n">
        <v>0</v>
      </c>
      <c r="G399" s="7" t="n">
        <v>0</v>
      </c>
      <c r="H399" s="7" t="n">
        <v>1</v>
      </c>
    </row>
    <row r="400" spans="1:8">
      <c r="A400" t="s">
        <v>4</v>
      </c>
      <c r="B400" s="4" t="s">
        <v>5</v>
      </c>
      <c r="C400" s="4" t="s">
        <v>10</v>
      </c>
      <c r="D400" s="4" t="s">
        <v>25</v>
      </c>
      <c r="E400" s="4" t="s">
        <v>25</v>
      </c>
      <c r="F400" s="4" t="s">
        <v>25</v>
      </c>
      <c r="G400" s="4" t="s">
        <v>10</v>
      </c>
      <c r="H400" s="4" t="s">
        <v>10</v>
      </c>
    </row>
    <row r="401" spans="1:8">
      <c r="A401" t="n">
        <v>5149</v>
      </c>
      <c r="B401" s="29" t="n">
        <v>60</v>
      </c>
      <c r="C401" s="7" t="n">
        <v>61456</v>
      </c>
      <c r="D401" s="7" t="n">
        <v>0</v>
      </c>
      <c r="E401" s="7" t="n">
        <v>0</v>
      </c>
      <c r="F401" s="7" t="n">
        <v>0</v>
      </c>
      <c r="G401" s="7" t="n">
        <v>0</v>
      </c>
      <c r="H401" s="7" t="n">
        <v>0</v>
      </c>
    </row>
    <row r="402" spans="1:8">
      <c r="A402" t="s">
        <v>4</v>
      </c>
      <c r="B402" s="4" t="s">
        <v>5</v>
      </c>
      <c r="C402" s="4" t="s">
        <v>10</v>
      </c>
      <c r="D402" s="4" t="s">
        <v>10</v>
      </c>
      <c r="E402" s="4" t="s">
        <v>10</v>
      </c>
    </row>
    <row r="403" spans="1:8">
      <c r="A403" t="n">
        <v>5168</v>
      </c>
      <c r="B403" s="30" t="n">
        <v>61</v>
      </c>
      <c r="C403" s="7" t="n">
        <v>61456</v>
      </c>
      <c r="D403" s="7" t="n">
        <v>65533</v>
      </c>
      <c r="E403" s="7" t="n">
        <v>0</v>
      </c>
    </row>
    <row r="404" spans="1:8">
      <c r="A404" t="s">
        <v>4</v>
      </c>
      <c r="B404" s="4" t="s">
        <v>5</v>
      </c>
      <c r="C404" s="4" t="s">
        <v>10</v>
      </c>
      <c r="D404" s="4" t="s">
        <v>25</v>
      </c>
      <c r="E404" s="4" t="s">
        <v>9</v>
      </c>
      <c r="F404" s="4" t="s">
        <v>25</v>
      </c>
      <c r="G404" s="4" t="s">
        <v>25</v>
      </c>
      <c r="H404" s="4" t="s">
        <v>14</v>
      </c>
    </row>
    <row r="405" spans="1:8">
      <c r="A405" t="n">
        <v>5175</v>
      </c>
      <c r="B405" s="31" t="n">
        <v>100</v>
      </c>
      <c r="C405" s="7" t="n">
        <v>61456</v>
      </c>
      <c r="D405" s="7" t="n">
        <v>7.67600011825562</v>
      </c>
      <c r="E405" s="7" t="n">
        <v>-1084898673</v>
      </c>
      <c r="F405" s="7" t="n">
        <v>-106.069000244141</v>
      </c>
      <c r="G405" s="7" t="n">
        <v>10</v>
      </c>
      <c r="H405" s="7" t="n">
        <v>0</v>
      </c>
    </row>
    <row r="406" spans="1:8">
      <c r="A406" t="s">
        <v>4</v>
      </c>
      <c r="B406" s="4" t="s">
        <v>5</v>
      </c>
      <c r="C406" s="4" t="s">
        <v>10</v>
      </c>
    </row>
    <row r="407" spans="1:8">
      <c r="A407" t="n">
        <v>5195</v>
      </c>
      <c r="B407" s="32" t="n">
        <v>54</v>
      </c>
      <c r="C407" s="7" t="n">
        <v>61456</v>
      </c>
    </row>
    <row r="408" spans="1:8">
      <c r="A408" t="s">
        <v>4</v>
      </c>
      <c r="B408" s="4" t="s">
        <v>5</v>
      </c>
      <c r="C408" s="4" t="s">
        <v>14</v>
      </c>
      <c r="D408" s="4" t="s">
        <v>10</v>
      </c>
      <c r="E408" s="4" t="s">
        <v>25</v>
      </c>
    </row>
    <row r="409" spans="1:8">
      <c r="A409" t="n">
        <v>5198</v>
      </c>
      <c r="B409" s="33" t="n">
        <v>58</v>
      </c>
      <c r="C409" s="7" t="n">
        <v>0</v>
      </c>
      <c r="D409" s="7" t="n">
        <v>300</v>
      </c>
      <c r="E409" s="7" t="n">
        <v>1</v>
      </c>
    </row>
    <row r="410" spans="1:8">
      <c r="A410" t="s">
        <v>4</v>
      </c>
      <c r="B410" s="4" t="s">
        <v>5</v>
      </c>
      <c r="C410" s="4" t="s">
        <v>14</v>
      </c>
      <c r="D410" s="4" t="s">
        <v>10</v>
      </c>
    </row>
    <row r="411" spans="1:8">
      <c r="A411" t="n">
        <v>5206</v>
      </c>
      <c r="B411" s="33" t="n">
        <v>58</v>
      </c>
      <c r="C411" s="7" t="n">
        <v>255</v>
      </c>
      <c r="D411" s="7" t="n">
        <v>0</v>
      </c>
    </row>
    <row r="412" spans="1:8">
      <c r="A412" t="s">
        <v>4</v>
      </c>
      <c r="B412" s="4" t="s">
        <v>5</v>
      </c>
      <c r="C412" s="4" t="s">
        <v>14</v>
      </c>
      <c r="D412" s="4" t="s">
        <v>10</v>
      </c>
    </row>
    <row r="413" spans="1:8">
      <c r="A413" t="n">
        <v>5210</v>
      </c>
      <c r="B413" s="22" t="n">
        <v>22</v>
      </c>
      <c r="C413" s="7" t="n">
        <v>0</v>
      </c>
      <c r="D413" s="7" t="n">
        <v>0</v>
      </c>
    </row>
    <row r="414" spans="1:8">
      <c r="A414" t="s">
        <v>4</v>
      </c>
      <c r="B414" s="4" t="s">
        <v>5</v>
      </c>
      <c r="C414" s="4" t="s">
        <v>14</v>
      </c>
      <c r="D414" s="4" t="s">
        <v>14</v>
      </c>
      <c r="E414" s="4" t="s">
        <v>25</v>
      </c>
      <c r="F414" s="4" t="s">
        <v>25</v>
      </c>
      <c r="G414" s="4" t="s">
        <v>25</v>
      </c>
      <c r="H414" s="4" t="s">
        <v>10</v>
      </c>
    </row>
    <row r="415" spans="1:8">
      <c r="A415" t="n">
        <v>5214</v>
      </c>
      <c r="B415" s="34" t="n">
        <v>45</v>
      </c>
      <c r="C415" s="7" t="n">
        <v>2</v>
      </c>
      <c r="D415" s="7" t="n">
        <v>3</v>
      </c>
      <c r="E415" s="7" t="n">
        <v>4.3899998664856</v>
      </c>
      <c r="F415" s="7" t="n">
        <v>1.35000002384186</v>
      </c>
      <c r="G415" s="7" t="n">
        <v>-101.930000305176</v>
      </c>
      <c r="H415" s="7" t="n">
        <v>0</v>
      </c>
    </row>
    <row r="416" spans="1:8">
      <c r="A416" t="s">
        <v>4</v>
      </c>
      <c r="B416" s="4" t="s">
        <v>5</v>
      </c>
      <c r="C416" s="4" t="s">
        <v>14</v>
      </c>
      <c r="D416" s="4" t="s">
        <v>14</v>
      </c>
      <c r="E416" s="4" t="s">
        <v>25</v>
      </c>
      <c r="F416" s="4" t="s">
        <v>25</v>
      </c>
      <c r="G416" s="4" t="s">
        <v>25</v>
      </c>
      <c r="H416" s="4" t="s">
        <v>10</v>
      </c>
      <c r="I416" s="4" t="s">
        <v>14</v>
      </c>
    </row>
    <row r="417" spans="1:9">
      <c r="A417" t="n">
        <v>5231</v>
      </c>
      <c r="B417" s="34" t="n">
        <v>45</v>
      </c>
      <c r="C417" s="7" t="n">
        <v>4</v>
      </c>
      <c r="D417" s="7" t="n">
        <v>3</v>
      </c>
      <c r="E417" s="7" t="n">
        <v>30.7600002288818</v>
      </c>
      <c r="F417" s="7" t="n">
        <v>356.970001220703</v>
      </c>
      <c r="G417" s="7" t="n">
        <v>0</v>
      </c>
      <c r="H417" s="7" t="n">
        <v>0</v>
      </c>
      <c r="I417" s="7" t="n">
        <v>1</v>
      </c>
    </row>
    <row r="418" spans="1:9">
      <c r="A418" t="s">
        <v>4</v>
      </c>
      <c r="B418" s="4" t="s">
        <v>5</v>
      </c>
      <c r="C418" s="4" t="s">
        <v>14</v>
      </c>
      <c r="D418" s="4" t="s">
        <v>14</v>
      </c>
      <c r="E418" s="4" t="s">
        <v>25</v>
      </c>
      <c r="F418" s="4" t="s">
        <v>10</v>
      </c>
    </row>
    <row r="419" spans="1:9">
      <c r="A419" t="n">
        <v>5249</v>
      </c>
      <c r="B419" s="34" t="n">
        <v>45</v>
      </c>
      <c r="C419" s="7" t="n">
        <v>5</v>
      </c>
      <c r="D419" s="7" t="n">
        <v>3</v>
      </c>
      <c r="E419" s="7" t="n">
        <v>7.30000019073486</v>
      </c>
      <c r="F419" s="7" t="n">
        <v>0</v>
      </c>
    </row>
    <row r="420" spans="1:9">
      <c r="A420" t="s">
        <v>4</v>
      </c>
      <c r="B420" s="4" t="s">
        <v>5</v>
      </c>
      <c r="C420" s="4" t="s">
        <v>14</v>
      </c>
      <c r="D420" s="4" t="s">
        <v>10</v>
      </c>
    </row>
    <row r="421" spans="1:9">
      <c r="A421" t="n">
        <v>5258</v>
      </c>
      <c r="B421" s="34" t="n">
        <v>45</v>
      </c>
      <c r="C421" s="7" t="n">
        <v>7</v>
      </c>
      <c r="D421" s="7" t="n">
        <v>255</v>
      </c>
    </row>
    <row r="422" spans="1:9">
      <c r="A422" t="s">
        <v>4</v>
      </c>
      <c r="B422" s="4" t="s">
        <v>5</v>
      </c>
      <c r="C422" s="4" t="s">
        <v>14</v>
      </c>
      <c r="D422" s="4" t="s">
        <v>14</v>
      </c>
      <c r="E422" s="4" t="s">
        <v>9</v>
      </c>
      <c r="F422" s="4" t="s">
        <v>14</v>
      </c>
      <c r="G422" s="4" t="s">
        <v>14</v>
      </c>
      <c r="H422" s="4" t="s">
        <v>14</v>
      </c>
    </row>
    <row r="423" spans="1:9">
      <c r="A423" t="n">
        <v>5262</v>
      </c>
      <c r="B423" s="35" t="n">
        <v>18</v>
      </c>
      <c r="C423" s="7" t="n">
        <v>32</v>
      </c>
      <c r="D423" s="7" t="n">
        <v>0</v>
      </c>
      <c r="E423" s="7" t="n">
        <v>1</v>
      </c>
      <c r="F423" s="7" t="n">
        <v>14</v>
      </c>
      <c r="G423" s="7" t="n">
        <v>19</v>
      </c>
      <c r="H423" s="7" t="n">
        <v>1</v>
      </c>
    </row>
    <row r="424" spans="1:9">
      <c r="A424" t="s">
        <v>4</v>
      </c>
      <c r="B424" s="4" t="s">
        <v>5</v>
      </c>
      <c r="C424" s="4" t="s">
        <v>14</v>
      </c>
      <c r="D424" s="4" t="s">
        <v>9</v>
      </c>
      <c r="E424" s="4" t="s">
        <v>9</v>
      </c>
      <c r="F424" s="4" t="s">
        <v>9</v>
      </c>
      <c r="G424" s="4" t="s">
        <v>9</v>
      </c>
      <c r="H424" s="4" t="s">
        <v>9</v>
      </c>
      <c r="I424" s="4" t="s">
        <v>9</v>
      </c>
      <c r="J424" s="4" t="s">
        <v>9</v>
      </c>
      <c r="K424" s="4" t="s">
        <v>9</v>
      </c>
    </row>
    <row r="425" spans="1:9">
      <c r="A425" t="n">
        <v>5272</v>
      </c>
      <c r="B425" s="12" t="n">
        <v>74</v>
      </c>
      <c r="C425" s="7" t="n">
        <v>1</v>
      </c>
      <c r="D425" s="7" t="n">
        <v>21</v>
      </c>
      <c r="E425" s="7" t="n">
        <v>1076174520</v>
      </c>
      <c r="F425" s="7" t="n">
        <v>0</v>
      </c>
      <c r="G425" s="7" t="n">
        <v>-1026954363</v>
      </c>
      <c r="H425" s="7" t="n">
        <v>1124532224</v>
      </c>
      <c r="I425" s="7" t="n">
        <v>1089839563</v>
      </c>
      <c r="J425" s="7" t="n">
        <v>-1084898673</v>
      </c>
      <c r="K425" s="7" t="n">
        <v>-1026284716</v>
      </c>
    </row>
    <row r="426" spans="1:9">
      <c r="A426" t="s">
        <v>4</v>
      </c>
      <c r="B426" s="4" t="s">
        <v>5</v>
      </c>
      <c r="C426" s="4" t="s">
        <v>14</v>
      </c>
      <c r="D426" s="4" t="s">
        <v>10</v>
      </c>
    </row>
    <row r="427" spans="1:9">
      <c r="A427" t="n">
        <v>5306</v>
      </c>
      <c r="B427" s="33" t="n">
        <v>58</v>
      </c>
      <c r="C427" s="7" t="n">
        <v>255</v>
      </c>
      <c r="D427" s="7" t="n">
        <v>0</v>
      </c>
    </row>
    <row r="428" spans="1:9">
      <c r="A428" t="s">
        <v>4</v>
      </c>
      <c r="B428" s="4" t="s">
        <v>5</v>
      </c>
      <c r="C428" s="4" t="s">
        <v>14</v>
      </c>
      <c r="D428" s="4" t="s">
        <v>14</v>
      </c>
      <c r="E428" s="4" t="s">
        <v>10</v>
      </c>
    </row>
    <row r="429" spans="1:9">
      <c r="A429" t="n">
        <v>5310</v>
      </c>
      <c r="B429" s="34" t="n">
        <v>45</v>
      </c>
      <c r="C429" s="7" t="n">
        <v>8</v>
      </c>
      <c r="D429" s="7" t="n">
        <v>0</v>
      </c>
      <c r="E429" s="7" t="n">
        <v>0</v>
      </c>
    </row>
    <row r="430" spans="1:9">
      <c r="A430" t="s">
        <v>4</v>
      </c>
      <c r="B430" s="4" t="s">
        <v>5</v>
      </c>
      <c r="C430" s="4" t="s">
        <v>14</v>
      </c>
      <c r="D430" s="4" t="s">
        <v>10</v>
      </c>
      <c r="E430" s="4" t="s">
        <v>25</v>
      </c>
    </row>
    <row r="431" spans="1:9">
      <c r="A431" t="n">
        <v>5315</v>
      </c>
      <c r="B431" s="33" t="n">
        <v>58</v>
      </c>
      <c r="C431" s="7" t="n">
        <v>100</v>
      </c>
      <c r="D431" s="7" t="n">
        <v>300</v>
      </c>
      <c r="E431" s="7" t="n">
        <v>1</v>
      </c>
    </row>
    <row r="432" spans="1:9">
      <c r="A432" t="s">
        <v>4</v>
      </c>
      <c r="B432" s="4" t="s">
        <v>5</v>
      </c>
      <c r="C432" s="4" t="s">
        <v>14</v>
      </c>
      <c r="D432" s="4" t="s">
        <v>10</v>
      </c>
    </row>
    <row r="433" spans="1:11">
      <c r="A433" t="n">
        <v>5323</v>
      </c>
      <c r="B433" s="33" t="n">
        <v>58</v>
      </c>
      <c r="C433" s="7" t="n">
        <v>255</v>
      </c>
      <c r="D433" s="7" t="n">
        <v>0</v>
      </c>
    </row>
    <row r="434" spans="1:11">
      <c r="A434" t="s">
        <v>4</v>
      </c>
      <c r="B434" s="4" t="s">
        <v>5</v>
      </c>
      <c r="C434" s="4" t="s">
        <v>14</v>
      </c>
    </row>
    <row r="435" spans="1:11">
      <c r="A435" t="n">
        <v>5327</v>
      </c>
      <c r="B435" s="28" t="n">
        <v>23</v>
      </c>
      <c r="C435" s="7" t="n">
        <v>0</v>
      </c>
    </row>
    <row r="436" spans="1:11">
      <c r="A436" t="s">
        <v>4</v>
      </c>
      <c r="B436" s="4" t="s">
        <v>5</v>
      </c>
    </row>
    <row r="437" spans="1:11">
      <c r="A437" t="n">
        <v>5329</v>
      </c>
      <c r="B437" s="5" t="n">
        <v>1</v>
      </c>
    </row>
    <row r="438" spans="1:11" s="3" customFormat="1" customHeight="0">
      <c r="A438" s="3" t="s">
        <v>2</v>
      </c>
      <c r="B438" s="3" t="s">
        <v>65</v>
      </c>
    </row>
    <row r="439" spans="1:11">
      <c r="A439" t="s">
        <v>4</v>
      </c>
      <c r="B439" s="4" t="s">
        <v>5</v>
      </c>
      <c r="C439" s="4" t="s">
        <v>14</v>
      </c>
      <c r="D439" s="4" t="s">
        <v>10</v>
      </c>
    </row>
    <row r="440" spans="1:11">
      <c r="A440" t="n">
        <v>5332</v>
      </c>
      <c r="B440" s="22" t="n">
        <v>22</v>
      </c>
      <c r="C440" s="7" t="n">
        <v>20</v>
      </c>
      <c r="D440" s="7" t="n">
        <v>0</v>
      </c>
    </row>
    <row r="441" spans="1:11">
      <c r="A441" t="s">
        <v>4</v>
      </c>
      <c r="B441" s="4" t="s">
        <v>5</v>
      </c>
      <c r="C441" s="4" t="s">
        <v>14</v>
      </c>
      <c r="D441" s="4" t="s">
        <v>10</v>
      </c>
      <c r="E441" s="4" t="s">
        <v>14</v>
      </c>
      <c r="F441" s="4" t="s">
        <v>14</v>
      </c>
      <c r="G441" s="4" t="s">
        <v>36</v>
      </c>
    </row>
    <row r="442" spans="1:11">
      <c r="A442" t="n">
        <v>5336</v>
      </c>
      <c r="B442" s="16" t="n">
        <v>5</v>
      </c>
      <c r="C442" s="7" t="n">
        <v>30</v>
      </c>
      <c r="D442" s="7" t="n">
        <v>10590</v>
      </c>
      <c r="E442" s="7" t="n">
        <v>8</v>
      </c>
      <c r="F442" s="7" t="n">
        <v>1</v>
      </c>
      <c r="G442" s="17" t="n">
        <f t="normal" ca="1">A458</f>
        <v>0</v>
      </c>
    </row>
    <row r="443" spans="1:11">
      <c r="A443" t="s">
        <v>4</v>
      </c>
      <c r="B443" s="4" t="s">
        <v>5</v>
      </c>
      <c r="C443" s="4" t="s">
        <v>14</v>
      </c>
      <c r="D443" s="4" t="s">
        <v>10</v>
      </c>
      <c r="E443" s="4" t="s">
        <v>6</v>
      </c>
    </row>
    <row r="444" spans="1:11">
      <c r="A444" t="n">
        <v>5346</v>
      </c>
      <c r="B444" s="36" t="n">
        <v>51</v>
      </c>
      <c r="C444" s="7" t="n">
        <v>4</v>
      </c>
      <c r="D444" s="7" t="n">
        <v>0</v>
      </c>
      <c r="E444" s="7" t="s">
        <v>66</v>
      </c>
    </row>
    <row r="445" spans="1:11">
      <c r="A445" t="s">
        <v>4</v>
      </c>
      <c r="B445" s="4" t="s">
        <v>5</v>
      </c>
      <c r="C445" s="4" t="s">
        <v>10</v>
      </c>
    </row>
    <row r="446" spans="1:11">
      <c r="A446" t="n">
        <v>5359</v>
      </c>
      <c r="B446" s="27" t="n">
        <v>16</v>
      </c>
      <c r="C446" s="7" t="n">
        <v>0</v>
      </c>
    </row>
    <row r="447" spans="1:11">
      <c r="A447" t="s">
        <v>4</v>
      </c>
      <c r="B447" s="4" t="s">
        <v>5</v>
      </c>
      <c r="C447" s="4" t="s">
        <v>10</v>
      </c>
      <c r="D447" s="4" t="s">
        <v>50</v>
      </c>
      <c r="E447" s="4" t="s">
        <v>14</v>
      </c>
      <c r="F447" s="4" t="s">
        <v>14</v>
      </c>
      <c r="G447" s="4" t="s">
        <v>50</v>
      </c>
      <c r="H447" s="4" t="s">
        <v>14</v>
      </c>
      <c r="I447" s="4" t="s">
        <v>14</v>
      </c>
    </row>
    <row r="448" spans="1:11">
      <c r="A448" t="n">
        <v>5362</v>
      </c>
      <c r="B448" s="37" t="n">
        <v>26</v>
      </c>
      <c r="C448" s="7" t="n">
        <v>0</v>
      </c>
      <c r="D448" s="7" t="s">
        <v>67</v>
      </c>
      <c r="E448" s="7" t="n">
        <v>2</v>
      </c>
      <c r="F448" s="7" t="n">
        <v>3</v>
      </c>
      <c r="G448" s="7" t="s">
        <v>68</v>
      </c>
      <c r="H448" s="7" t="n">
        <v>2</v>
      </c>
      <c r="I448" s="7" t="n">
        <v>0</v>
      </c>
    </row>
    <row r="449" spans="1:9">
      <c r="A449" t="s">
        <v>4</v>
      </c>
      <c r="B449" s="4" t="s">
        <v>5</v>
      </c>
    </row>
    <row r="450" spans="1:9">
      <c r="A450" t="n">
        <v>5480</v>
      </c>
      <c r="B450" s="25" t="n">
        <v>28</v>
      </c>
    </row>
    <row r="451" spans="1:9">
      <c r="A451" t="s">
        <v>4</v>
      </c>
      <c r="B451" s="4" t="s">
        <v>5</v>
      </c>
      <c r="C451" s="4" t="s">
        <v>10</v>
      </c>
      <c r="D451" s="4" t="s">
        <v>14</v>
      </c>
    </row>
    <row r="452" spans="1:9">
      <c r="A452" t="n">
        <v>5481</v>
      </c>
      <c r="B452" s="38" t="n">
        <v>89</v>
      </c>
      <c r="C452" s="7" t="n">
        <v>65533</v>
      </c>
      <c r="D452" s="7" t="n">
        <v>1</v>
      </c>
    </row>
    <row r="453" spans="1:9">
      <c r="A453" t="s">
        <v>4</v>
      </c>
      <c r="B453" s="4" t="s">
        <v>5</v>
      </c>
      <c r="C453" s="4" t="s">
        <v>10</v>
      </c>
    </row>
    <row r="454" spans="1:9">
      <c r="A454" t="n">
        <v>5485</v>
      </c>
      <c r="B454" s="39" t="n">
        <v>12</v>
      </c>
      <c r="C454" s="7" t="n">
        <v>10590</v>
      </c>
    </row>
    <row r="455" spans="1:9">
      <c r="A455" t="s">
        <v>4</v>
      </c>
      <c r="B455" s="4" t="s">
        <v>5</v>
      </c>
      <c r="C455" s="4" t="s">
        <v>36</v>
      </c>
    </row>
    <row r="456" spans="1:9">
      <c r="A456" t="n">
        <v>5488</v>
      </c>
      <c r="B456" s="21" t="n">
        <v>3</v>
      </c>
      <c r="C456" s="17" t="n">
        <f t="normal" ca="1">A510</f>
        <v>0</v>
      </c>
    </row>
    <row r="457" spans="1:9">
      <c r="A457" t="s">
        <v>4</v>
      </c>
      <c r="B457" s="4" t="s">
        <v>5</v>
      </c>
      <c r="C457" s="4" t="s">
        <v>14</v>
      </c>
      <c r="D457" s="4" t="s">
        <v>14</v>
      </c>
      <c r="E457" s="4" t="s">
        <v>10</v>
      </c>
      <c r="F457" s="4" t="s">
        <v>25</v>
      </c>
    </row>
    <row r="458" spans="1:9">
      <c r="A458" t="n">
        <v>5493</v>
      </c>
      <c r="B458" s="40" t="n">
        <v>107</v>
      </c>
      <c r="C458" s="7" t="n">
        <v>0</v>
      </c>
      <c r="D458" s="7" t="n">
        <v>0</v>
      </c>
      <c r="E458" s="7" t="n">
        <v>0</v>
      </c>
      <c r="F458" s="7" t="n">
        <v>32</v>
      </c>
    </row>
    <row r="459" spans="1:9">
      <c r="A459" t="s">
        <v>4</v>
      </c>
      <c r="B459" s="4" t="s">
        <v>5</v>
      </c>
      <c r="C459" s="4" t="s">
        <v>14</v>
      </c>
      <c r="D459" s="4" t="s">
        <v>14</v>
      </c>
      <c r="E459" s="4" t="s">
        <v>6</v>
      </c>
      <c r="F459" s="4" t="s">
        <v>10</v>
      </c>
    </row>
    <row r="460" spans="1:9">
      <c r="A460" t="n">
        <v>5502</v>
      </c>
      <c r="B460" s="40" t="n">
        <v>107</v>
      </c>
      <c r="C460" s="7" t="n">
        <v>1</v>
      </c>
      <c r="D460" s="7" t="n">
        <v>0</v>
      </c>
      <c r="E460" s="7" t="s">
        <v>69</v>
      </c>
      <c r="F460" s="7" t="n">
        <v>0</v>
      </c>
    </row>
    <row r="461" spans="1:9">
      <c r="A461" t="s">
        <v>4</v>
      </c>
      <c r="B461" s="4" t="s">
        <v>5</v>
      </c>
      <c r="C461" s="4" t="s">
        <v>14</v>
      </c>
      <c r="D461" s="4" t="s">
        <v>14</v>
      </c>
      <c r="E461" s="4" t="s">
        <v>6</v>
      </c>
      <c r="F461" s="4" t="s">
        <v>10</v>
      </c>
    </row>
    <row r="462" spans="1:9">
      <c r="A462" t="n">
        <v>5528</v>
      </c>
      <c r="B462" s="40" t="n">
        <v>107</v>
      </c>
      <c r="C462" s="7" t="n">
        <v>1</v>
      </c>
      <c r="D462" s="7" t="n">
        <v>0</v>
      </c>
      <c r="E462" s="7" t="s">
        <v>70</v>
      </c>
      <c r="F462" s="7" t="n">
        <v>1</v>
      </c>
    </row>
    <row r="463" spans="1:9">
      <c r="A463" t="s">
        <v>4</v>
      </c>
      <c r="B463" s="4" t="s">
        <v>5</v>
      </c>
      <c r="C463" s="4" t="s">
        <v>14</v>
      </c>
      <c r="D463" s="4" t="s">
        <v>14</v>
      </c>
      <c r="E463" s="4" t="s">
        <v>14</v>
      </c>
      <c r="F463" s="4" t="s">
        <v>10</v>
      </c>
      <c r="G463" s="4" t="s">
        <v>10</v>
      </c>
      <c r="H463" s="4" t="s">
        <v>14</v>
      </c>
    </row>
    <row r="464" spans="1:9">
      <c r="A464" t="n">
        <v>5540</v>
      </c>
      <c r="B464" s="40" t="n">
        <v>107</v>
      </c>
      <c r="C464" s="7" t="n">
        <v>2</v>
      </c>
      <c r="D464" s="7" t="n">
        <v>0</v>
      </c>
      <c r="E464" s="7" t="n">
        <v>1</v>
      </c>
      <c r="F464" s="7" t="n">
        <v>65535</v>
      </c>
      <c r="G464" s="7" t="n">
        <v>65535</v>
      </c>
      <c r="H464" s="7" t="n">
        <v>0</v>
      </c>
    </row>
    <row r="465" spans="1:8">
      <c r="A465" t="s">
        <v>4</v>
      </c>
      <c r="B465" s="4" t="s">
        <v>5</v>
      </c>
      <c r="C465" s="4" t="s">
        <v>14</v>
      </c>
      <c r="D465" s="4" t="s">
        <v>14</v>
      </c>
      <c r="E465" s="4" t="s">
        <v>14</v>
      </c>
    </row>
    <row r="466" spans="1:8">
      <c r="A466" t="n">
        <v>5549</v>
      </c>
      <c r="B466" s="40" t="n">
        <v>107</v>
      </c>
      <c r="C466" s="7" t="n">
        <v>4</v>
      </c>
      <c r="D466" s="7" t="n">
        <v>0</v>
      </c>
      <c r="E466" s="7" t="n">
        <v>0</v>
      </c>
    </row>
    <row r="467" spans="1:8">
      <c r="A467" t="s">
        <v>4</v>
      </c>
      <c r="B467" s="4" t="s">
        <v>5</v>
      </c>
      <c r="C467" s="4" t="s">
        <v>14</v>
      </c>
      <c r="D467" s="4" t="s">
        <v>14</v>
      </c>
    </row>
    <row r="468" spans="1:8">
      <c r="A468" t="n">
        <v>5553</v>
      </c>
      <c r="B468" s="40" t="n">
        <v>107</v>
      </c>
      <c r="C468" s="7" t="n">
        <v>3</v>
      </c>
      <c r="D468" s="7" t="n">
        <v>0</v>
      </c>
    </row>
    <row r="469" spans="1:8">
      <c r="A469" t="s">
        <v>4</v>
      </c>
      <c r="B469" s="4" t="s">
        <v>5</v>
      </c>
      <c r="C469" s="4" t="s">
        <v>14</v>
      </c>
      <c r="D469" s="41" t="s">
        <v>71</v>
      </c>
      <c r="E469" s="4" t="s">
        <v>5</v>
      </c>
      <c r="F469" s="4" t="s">
        <v>14</v>
      </c>
      <c r="G469" s="4" t="s">
        <v>10</v>
      </c>
      <c r="H469" s="4" t="s">
        <v>9</v>
      </c>
      <c r="I469" s="41" t="s">
        <v>72</v>
      </c>
      <c r="J469" s="4" t="s">
        <v>14</v>
      </c>
      <c r="K469" s="4" t="s">
        <v>36</v>
      </c>
    </row>
    <row r="470" spans="1:8">
      <c r="A470" t="n">
        <v>5556</v>
      </c>
      <c r="B470" s="16" t="n">
        <v>5</v>
      </c>
      <c r="C470" s="7" t="n">
        <v>28</v>
      </c>
      <c r="D470" s="41" t="s">
        <v>3</v>
      </c>
      <c r="E470" s="42" t="n">
        <v>101</v>
      </c>
      <c r="F470" s="7" t="n">
        <v>2</v>
      </c>
      <c r="G470" s="7" t="n">
        <v>199</v>
      </c>
      <c r="H470" s="7" t="n">
        <v>1</v>
      </c>
      <c r="I470" s="41" t="s">
        <v>3</v>
      </c>
      <c r="J470" s="7" t="n">
        <v>1</v>
      </c>
      <c r="K470" s="17" t="n">
        <f t="normal" ca="1">A474</f>
        <v>0</v>
      </c>
    </row>
    <row r="471" spans="1:8">
      <c r="A471" t="s">
        <v>4</v>
      </c>
      <c r="B471" s="4" t="s">
        <v>5</v>
      </c>
      <c r="C471" s="4" t="s">
        <v>10</v>
      </c>
    </row>
    <row r="472" spans="1:8">
      <c r="A472" t="n">
        <v>5571</v>
      </c>
      <c r="B472" s="39" t="n">
        <v>12</v>
      </c>
      <c r="C472" s="7" t="n">
        <v>6415</v>
      </c>
    </row>
    <row r="473" spans="1:8">
      <c r="A473" t="s">
        <v>4</v>
      </c>
      <c r="B473" s="4" t="s">
        <v>5</v>
      </c>
      <c r="C473" s="4" t="s">
        <v>14</v>
      </c>
      <c r="D473" s="4" t="s">
        <v>14</v>
      </c>
      <c r="E473" s="4" t="s">
        <v>14</v>
      </c>
      <c r="F473" s="4" t="s">
        <v>9</v>
      </c>
      <c r="G473" s="4" t="s">
        <v>14</v>
      </c>
      <c r="H473" s="4" t="s">
        <v>14</v>
      </c>
      <c r="I473" s="4" t="s">
        <v>36</v>
      </c>
    </row>
    <row r="474" spans="1:8">
      <c r="A474" t="n">
        <v>5574</v>
      </c>
      <c r="B474" s="16" t="n">
        <v>5</v>
      </c>
      <c r="C474" s="7" t="n">
        <v>35</v>
      </c>
      <c r="D474" s="7" t="n">
        <v>0</v>
      </c>
      <c r="E474" s="7" t="n">
        <v>0</v>
      </c>
      <c r="F474" s="7" t="n">
        <v>0</v>
      </c>
      <c r="G474" s="7" t="n">
        <v>2</v>
      </c>
      <c r="H474" s="7" t="n">
        <v>1</v>
      </c>
      <c r="I474" s="17" t="n">
        <f t="normal" ca="1">A510</f>
        <v>0</v>
      </c>
    </row>
    <row r="475" spans="1:8">
      <c r="A475" t="s">
        <v>4</v>
      </c>
      <c r="B475" s="4" t="s">
        <v>5</v>
      </c>
      <c r="C475" s="4" t="s">
        <v>14</v>
      </c>
      <c r="D475" s="4" t="s">
        <v>10</v>
      </c>
      <c r="E475" s="4" t="s">
        <v>25</v>
      </c>
    </row>
    <row r="476" spans="1:8">
      <c r="A476" t="n">
        <v>5588</v>
      </c>
      <c r="B476" s="33" t="n">
        <v>58</v>
      </c>
      <c r="C476" s="7" t="n">
        <v>0</v>
      </c>
      <c r="D476" s="7" t="n">
        <v>1000</v>
      </c>
      <c r="E476" s="7" t="n">
        <v>1</v>
      </c>
    </row>
    <row r="477" spans="1:8">
      <c r="A477" t="s">
        <v>4</v>
      </c>
      <c r="B477" s="4" t="s">
        <v>5</v>
      </c>
      <c r="C477" s="4" t="s">
        <v>14</v>
      </c>
      <c r="D477" s="4" t="s">
        <v>10</v>
      </c>
    </row>
    <row r="478" spans="1:8">
      <c r="A478" t="n">
        <v>5596</v>
      </c>
      <c r="B478" s="33" t="n">
        <v>58</v>
      </c>
      <c r="C478" s="7" t="n">
        <v>255</v>
      </c>
      <c r="D478" s="7" t="n">
        <v>0</v>
      </c>
    </row>
    <row r="479" spans="1:8">
      <c r="A479" t="s">
        <v>4</v>
      </c>
      <c r="B479" s="4" t="s">
        <v>5</v>
      </c>
      <c r="C479" s="4" t="s">
        <v>14</v>
      </c>
      <c r="D479" s="4" t="s">
        <v>10</v>
      </c>
    </row>
    <row r="480" spans="1:8">
      <c r="A480" t="n">
        <v>5600</v>
      </c>
      <c r="B480" s="22" t="n">
        <v>22</v>
      </c>
      <c r="C480" s="7" t="n">
        <v>0</v>
      </c>
      <c r="D480" s="7" t="n">
        <v>0</v>
      </c>
    </row>
    <row r="481" spans="1:11">
      <c r="A481" t="s">
        <v>4</v>
      </c>
      <c r="B481" s="4" t="s">
        <v>5</v>
      </c>
      <c r="C481" s="4" t="s">
        <v>10</v>
      </c>
      <c r="D481" s="4" t="s">
        <v>9</v>
      </c>
    </row>
    <row r="482" spans="1:11">
      <c r="A482" t="n">
        <v>5604</v>
      </c>
      <c r="B482" s="43" t="n">
        <v>43</v>
      </c>
      <c r="C482" s="7" t="n">
        <v>61456</v>
      </c>
      <c r="D482" s="7" t="n">
        <v>1</v>
      </c>
    </row>
    <row r="483" spans="1:11">
      <c r="A483" t="s">
        <v>4</v>
      </c>
      <c r="B483" s="4" t="s">
        <v>5</v>
      </c>
      <c r="C483" s="4" t="s">
        <v>14</v>
      </c>
      <c r="D483" s="4" t="s">
        <v>14</v>
      </c>
      <c r="E483" s="4" t="s">
        <v>25</v>
      </c>
      <c r="F483" s="4" t="s">
        <v>25</v>
      </c>
      <c r="G483" s="4" t="s">
        <v>25</v>
      </c>
      <c r="H483" s="4" t="s">
        <v>10</v>
      </c>
    </row>
    <row r="484" spans="1:11">
      <c r="A484" t="n">
        <v>5611</v>
      </c>
      <c r="B484" s="34" t="n">
        <v>45</v>
      </c>
      <c r="C484" s="7" t="n">
        <v>2</v>
      </c>
      <c r="D484" s="7" t="n">
        <v>3</v>
      </c>
      <c r="E484" s="7" t="n">
        <v>45.2200012207031</v>
      </c>
      <c r="F484" s="7" t="n">
        <v>0.670000016689301</v>
      </c>
      <c r="G484" s="7" t="n">
        <v>-54.9700012207031</v>
      </c>
      <c r="H484" s="7" t="n">
        <v>0</v>
      </c>
    </row>
    <row r="485" spans="1:11">
      <c r="A485" t="s">
        <v>4</v>
      </c>
      <c r="B485" s="4" t="s">
        <v>5</v>
      </c>
      <c r="C485" s="4" t="s">
        <v>14</v>
      </c>
      <c r="D485" s="4" t="s">
        <v>14</v>
      </c>
      <c r="E485" s="4" t="s">
        <v>25</v>
      </c>
      <c r="F485" s="4" t="s">
        <v>25</v>
      </c>
      <c r="G485" s="4" t="s">
        <v>25</v>
      </c>
      <c r="H485" s="4" t="s">
        <v>10</v>
      </c>
      <c r="I485" s="4" t="s">
        <v>14</v>
      </c>
    </row>
    <row r="486" spans="1:11">
      <c r="A486" t="n">
        <v>5628</v>
      </c>
      <c r="B486" s="34" t="n">
        <v>45</v>
      </c>
      <c r="C486" s="7" t="n">
        <v>4</v>
      </c>
      <c r="D486" s="7" t="n">
        <v>3</v>
      </c>
      <c r="E486" s="7" t="n">
        <v>9.13000011444092</v>
      </c>
      <c r="F486" s="7" t="n">
        <v>206.619995117188</v>
      </c>
      <c r="G486" s="7" t="n">
        <v>0</v>
      </c>
      <c r="H486" s="7" t="n">
        <v>0</v>
      </c>
      <c r="I486" s="7" t="n">
        <v>0</v>
      </c>
    </row>
    <row r="487" spans="1:11">
      <c r="A487" t="s">
        <v>4</v>
      </c>
      <c r="B487" s="4" t="s">
        <v>5</v>
      </c>
      <c r="C487" s="4" t="s">
        <v>14</v>
      </c>
      <c r="D487" s="4" t="s">
        <v>14</v>
      </c>
      <c r="E487" s="4" t="s">
        <v>25</v>
      </c>
      <c r="F487" s="4" t="s">
        <v>10</v>
      </c>
    </row>
    <row r="488" spans="1:11">
      <c r="A488" t="n">
        <v>5646</v>
      </c>
      <c r="B488" s="34" t="n">
        <v>45</v>
      </c>
      <c r="C488" s="7" t="n">
        <v>5</v>
      </c>
      <c r="D488" s="7" t="n">
        <v>3</v>
      </c>
      <c r="E488" s="7" t="n">
        <v>3.40000009536743</v>
      </c>
      <c r="F488" s="7" t="n">
        <v>0</v>
      </c>
    </row>
    <row r="489" spans="1:11">
      <c r="A489" t="s">
        <v>4</v>
      </c>
      <c r="B489" s="4" t="s">
        <v>5</v>
      </c>
      <c r="C489" s="4" t="s">
        <v>14</v>
      </c>
      <c r="D489" s="4" t="s">
        <v>14</v>
      </c>
      <c r="E489" s="4" t="s">
        <v>25</v>
      </c>
      <c r="F489" s="4" t="s">
        <v>10</v>
      </c>
    </row>
    <row r="490" spans="1:11">
      <c r="A490" t="n">
        <v>5655</v>
      </c>
      <c r="B490" s="34" t="n">
        <v>45</v>
      </c>
      <c r="C490" s="7" t="n">
        <v>11</v>
      </c>
      <c r="D490" s="7" t="n">
        <v>3</v>
      </c>
      <c r="E490" s="7" t="n">
        <v>38</v>
      </c>
      <c r="F490" s="7" t="n">
        <v>0</v>
      </c>
    </row>
    <row r="491" spans="1:11">
      <c r="A491" t="s">
        <v>4</v>
      </c>
      <c r="B491" s="4" t="s">
        <v>5</v>
      </c>
      <c r="C491" s="4" t="s">
        <v>14</v>
      </c>
    </row>
    <row r="492" spans="1:11">
      <c r="A492" t="n">
        <v>5664</v>
      </c>
      <c r="B492" s="44" t="n">
        <v>176</v>
      </c>
      <c r="C492" s="7" t="n">
        <v>0</v>
      </c>
    </row>
    <row r="493" spans="1:11">
      <c r="A493" t="s">
        <v>4</v>
      </c>
      <c r="B493" s="4" t="s">
        <v>5</v>
      </c>
      <c r="C493" s="4" t="s">
        <v>14</v>
      </c>
    </row>
    <row r="494" spans="1:11">
      <c r="A494" t="n">
        <v>5666</v>
      </c>
      <c r="B494" s="44" t="n">
        <v>176</v>
      </c>
      <c r="C494" s="7" t="n">
        <v>1</v>
      </c>
    </row>
    <row r="495" spans="1:11">
      <c r="A495" t="s">
        <v>4</v>
      </c>
      <c r="B495" s="4" t="s">
        <v>5</v>
      </c>
      <c r="C495" s="4" t="s">
        <v>10</v>
      </c>
      <c r="D495" s="4" t="s">
        <v>25</v>
      </c>
      <c r="E495" s="4" t="s">
        <v>25</v>
      </c>
      <c r="F495" s="4" t="s">
        <v>25</v>
      </c>
      <c r="G495" s="4" t="s">
        <v>25</v>
      </c>
    </row>
    <row r="496" spans="1:11">
      <c r="A496" t="n">
        <v>5668</v>
      </c>
      <c r="B496" s="45" t="n">
        <v>46</v>
      </c>
      <c r="C496" s="7" t="n">
        <v>61456</v>
      </c>
      <c r="D496" s="7" t="n">
        <v>43.6500015258789</v>
      </c>
      <c r="E496" s="7" t="n">
        <v>0</v>
      </c>
      <c r="F496" s="7" t="n">
        <v>-56.0200004577637</v>
      </c>
      <c r="G496" s="7" t="n">
        <v>27.3999996185303</v>
      </c>
    </row>
    <row r="497" spans="1:9">
      <c r="A497" t="s">
        <v>4</v>
      </c>
      <c r="B497" s="4" t="s">
        <v>5</v>
      </c>
      <c r="C497" s="4" t="s">
        <v>10</v>
      </c>
      <c r="D497" s="4" t="s">
        <v>10</v>
      </c>
      <c r="E497" s="4" t="s">
        <v>10</v>
      </c>
    </row>
    <row r="498" spans="1:9">
      <c r="A498" t="n">
        <v>5687</v>
      </c>
      <c r="B498" s="30" t="n">
        <v>61</v>
      </c>
      <c r="C498" s="7" t="n">
        <v>61456</v>
      </c>
      <c r="D498" s="7" t="n">
        <v>65533</v>
      </c>
      <c r="E498" s="7" t="n">
        <v>0</v>
      </c>
    </row>
    <row r="499" spans="1:9">
      <c r="A499" t="s">
        <v>4</v>
      </c>
      <c r="B499" s="4" t="s">
        <v>5</v>
      </c>
      <c r="C499" s="4" t="s">
        <v>10</v>
      </c>
      <c r="D499" s="4" t="s">
        <v>9</v>
      </c>
    </row>
    <row r="500" spans="1:9">
      <c r="A500" t="n">
        <v>5694</v>
      </c>
      <c r="B500" s="46" t="n">
        <v>44</v>
      </c>
      <c r="C500" s="7" t="n">
        <v>61456</v>
      </c>
      <c r="D500" s="7" t="n">
        <v>1</v>
      </c>
    </row>
    <row r="501" spans="1:9">
      <c r="A501" t="s">
        <v>4</v>
      </c>
      <c r="B501" s="4" t="s">
        <v>5</v>
      </c>
      <c r="C501" s="4" t="s">
        <v>14</v>
      </c>
      <c r="D501" s="4" t="s">
        <v>14</v>
      </c>
      <c r="E501" s="4" t="s">
        <v>10</v>
      </c>
    </row>
    <row r="502" spans="1:9">
      <c r="A502" t="n">
        <v>5701</v>
      </c>
      <c r="B502" s="34" t="n">
        <v>45</v>
      </c>
      <c r="C502" s="7" t="n">
        <v>8</v>
      </c>
      <c r="D502" s="7" t="n">
        <v>0</v>
      </c>
      <c r="E502" s="7" t="n">
        <v>0</v>
      </c>
    </row>
    <row r="503" spans="1:9">
      <c r="A503" t="s">
        <v>4</v>
      </c>
      <c r="B503" s="4" t="s">
        <v>5</v>
      </c>
      <c r="C503" s="4" t="s">
        <v>14</v>
      </c>
      <c r="D503" s="4" t="s">
        <v>10</v>
      </c>
      <c r="E503" s="4" t="s">
        <v>25</v>
      </c>
    </row>
    <row r="504" spans="1:9">
      <c r="A504" t="n">
        <v>5706</v>
      </c>
      <c r="B504" s="33" t="n">
        <v>58</v>
      </c>
      <c r="C504" s="7" t="n">
        <v>100</v>
      </c>
      <c r="D504" s="7" t="n">
        <v>500</v>
      </c>
      <c r="E504" s="7" t="n">
        <v>1</v>
      </c>
    </row>
    <row r="505" spans="1:9">
      <c r="A505" t="s">
        <v>4</v>
      </c>
      <c r="B505" s="4" t="s">
        <v>5</v>
      </c>
      <c r="C505" s="4" t="s">
        <v>14</v>
      </c>
      <c r="D505" s="4" t="s">
        <v>10</v>
      </c>
    </row>
    <row r="506" spans="1:9">
      <c r="A506" t="n">
        <v>5714</v>
      </c>
      <c r="B506" s="33" t="n">
        <v>58</v>
      </c>
      <c r="C506" s="7" t="n">
        <v>255</v>
      </c>
      <c r="D506" s="7" t="n">
        <v>0</v>
      </c>
    </row>
    <row r="507" spans="1:9">
      <c r="A507" t="s">
        <v>4</v>
      </c>
      <c r="B507" s="4" t="s">
        <v>5</v>
      </c>
      <c r="C507" s="4" t="s">
        <v>14</v>
      </c>
    </row>
    <row r="508" spans="1:9">
      <c r="A508" t="n">
        <v>5718</v>
      </c>
      <c r="B508" s="28" t="n">
        <v>23</v>
      </c>
      <c r="C508" s="7" t="n">
        <v>0</v>
      </c>
    </row>
    <row r="509" spans="1:9">
      <c r="A509" t="s">
        <v>4</v>
      </c>
      <c r="B509" s="4" t="s">
        <v>5</v>
      </c>
      <c r="C509" s="4" t="s">
        <v>14</v>
      </c>
      <c r="D509" s="4" t="s">
        <v>6</v>
      </c>
    </row>
    <row r="510" spans="1:9">
      <c r="A510" t="n">
        <v>5720</v>
      </c>
      <c r="B510" s="8" t="n">
        <v>2</v>
      </c>
      <c r="C510" s="7" t="n">
        <v>10</v>
      </c>
      <c r="D510" s="7" t="s">
        <v>52</v>
      </c>
    </row>
    <row r="511" spans="1:9">
      <c r="A511" t="s">
        <v>4</v>
      </c>
      <c r="B511" s="4" t="s">
        <v>5</v>
      </c>
      <c r="C511" s="4" t="s">
        <v>10</v>
      </c>
    </row>
    <row r="512" spans="1:9">
      <c r="A512" t="n">
        <v>5743</v>
      </c>
      <c r="B512" s="27" t="n">
        <v>16</v>
      </c>
      <c r="C512" s="7" t="n">
        <v>0</v>
      </c>
    </row>
    <row r="513" spans="1:5">
      <c r="A513" t="s">
        <v>4</v>
      </c>
      <c r="B513" s="4" t="s">
        <v>5</v>
      </c>
      <c r="C513" s="4" t="s">
        <v>14</v>
      </c>
      <c r="D513" s="4" t="s">
        <v>6</v>
      </c>
    </row>
    <row r="514" spans="1:5">
      <c r="A514" t="n">
        <v>5746</v>
      </c>
      <c r="B514" s="8" t="n">
        <v>2</v>
      </c>
      <c r="C514" s="7" t="n">
        <v>10</v>
      </c>
      <c r="D514" s="7" t="s">
        <v>53</v>
      </c>
    </row>
    <row r="515" spans="1:5">
      <c r="A515" t="s">
        <v>4</v>
      </c>
      <c r="B515" s="4" t="s">
        <v>5</v>
      </c>
      <c r="C515" s="4" t="s">
        <v>10</v>
      </c>
    </row>
    <row r="516" spans="1:5">
      <c r="A516" t="n">
        <v>5764</v>
      </c>
      <c r="B516" s="27" t="n">
        <v>16</v>
      </c>
      <c r="C516" s="7" t="n">
        <v>0</v>
      </c>
    </row>
    <row r="517" spans="1:5">
      <c r="A517" t="s">
        <v>4</v>
      </c>
      <c r="B517" s="4" t="s">
        <v>5</v>
      </c>
      <c r="C517" s="4" t="s">
        <v>14</v>
      </c>
      <c r="D517" s="4" t="s">
        <v>6</v>
      </c>
    </row>
    <row r="518" spans="1:5">
      <c r="A518" t="n">
        <v>5767</v>
      </c>
      <c r="B518" s="8" t="n">
        <v>2</v>
      </c>
      <c r="C518" s="7" t="n">
        <v>10</v>
      </c>
      <c r="D518" s="7" t="s">
        <v>54</v>
      </c>
    </row>
    <row r="519" spans="1:5">
      <c r="A519" t="s">
        <v>4</v>
      </c>
      <c r="B519" s="4" t="s">
        <v>5</v>
      </c>
      <c r="C519" s="4" t="s">
        <v>10</v>
      </c>
    </row>
    <row r="520" spans="1:5">
      <c r="A520" t="n">
        <v>5786</v>
      </c>
      <c r="B520" s="27" t="n">
        <v>16</v>
      </c>
      <c r="C520" s="7" t="n">
        <v>0</v>
      </c>
    </row>
    <row r="521" spans="1:5">
      <c r="A521" t="s">
        <v>4</v>
      </c>
      <c r="B521" s="4" t="s">
        <v>5</v>
      </c>
      <c r="C521" s="4" t="s">
        <v>14</v>
      </c>
    </row>
    <row r="522" spans="1:5">
      <c r="A522" t="n">
        <v>5789</v>
      </c>
      <c r="B522" s="28" t="n">
        <v>23</v>
      </c>
      <c r="C522" s="7" t="n">
        <v>20</v>
      </c>
    </row>
    <row r="523" spans="1:5">
      <c r="A523" t="s">
        <v>4</v>
      </c>
      <c r="B523" s="4" t="s">
        <v>5</v>
      </c>
    </row>
    <row r="524" spans="1:5">
      <c r="A524" t="n">
        <v>5791</v>
      </c>
      <c r="B524" s="5" t="n">
        <v>1</v>
      </c>
    </row>
    <row r="525" spans="1:5" s="3" customFormat="1" customHeight="0">
      <c r="A525" s="3" t="s">
        <v>2</v>
      </c>
      <c r="B525" s="3" t="s">
        <v>73</v>
      </c>
    </row>
    <row r="526" spans="1:5">
      <c r="A526" t="s">
        <v>4</v>
      </c>
      <c r="B526" s="4" t="s">
        <v>5</v>
      </c>
      <c r="C526" s="4" t="s">
        <v>14</v>
      </c>
      <c r="D526" s="4" t="s">
        <v>10</v>
      </c>
      <c r="E526" s="4" t="s">
        <v>14</v>
      </c>
      <c r="F526" s="4" t="s">
        <v>14</v>
      </c>
      <c r="G526" s="4" t="s">
        <v>36</v>
      </c>
    </row>
    <row r="527" spans="1:5">
      <c r="A527" t="n">
        <v>5792</v>
      </c>
      <c r="B527" s="16" t="n">
        <v>5</v>
      </c>
      <c r="C527" s="7" t="n">
        <v>30</v>
      </c>
      <c r="D527" s="7" t="n">
        <v>10496</v>
      </c>
      <c r="E527" s="7" t="n">
        <v>8</v>
      </c>
      <c r="F527" s="7" t="n">
        <v>1</v>
      </c>
      <c r="G527" s="17" t="n">
        <f t="normal" ca="1">A539</f>
        <v>0</v>
      </c>
    </row>
    <row r="528" spans="1:5">
      <c r="A528" t="s">
        <v>4</v>
      </c>
      <c r="B528" s="4" t="s">
        <v>5</v>
      </c>
      <c r="C528" s="4" t="s">
        <v>14</v>
      </c>
      <c r="D528" s="4" t="s">
        <v>14</v>
      </c>
      <c r="E528" s="4" t="s">
        <v>9</v>
      </c>
      <c r="F528" s="4" t="s">
        <v>14</v>
      </c>
      <c r="G528" s="4" t="s">
        <v>14</v>
      </c>
      <c r="H528" s="4" t="s">
        <v>36</v>
      </c>
    </row>
    <row r="529" spans="1:8">
      <c r="A529" t="n">
        <v>5802</v>
      </c>
      <c r="B529" s="16" t="n">
        <v>5</v>
      </c>
      <c r="C529" s="7" t="n">
        <v>34</v>
      </c>
      <c r="D529" s="7" t="n">
        <v>0</v>
      </c>
      <c r="E529" s="7" t="n">
        <v>2</v>
      </c>
      <c r="F529" s="7" t="n">
        <v>18</v>
      </c>
      <c r="G529" s="7" t="n">
        <v>1</v>
      </c>
      <c r="H529" s="17" t="n">
        <f t="normal" ca="1">A535</f>
        <v>0</v>
      </c>
    </row>
    <row r="530" spans="1:8">
      <c r="A530" t="s">
        <v>4</v>
      </c>
      <c r="B530" s="4" t="s">
        <v>5</v>
      </c>
      <c r="C530" s="4" t="s">
        <v>10</v>
      </c>
      <c r="D530" s="4" t="s">
        <v>14</v>
      </c>
      <c r="E530" s="4" t="s">
        <v>9</v>
      </c>
    </row>
    <row r="531" spans="1:8">
      <c r="A531" t="n">
        <v>5815</v>
      </c>
      <c r="B531" s="47" t="n">
        <v>106</v>
      </c>
      <c r="C531" s="7" t="n">
        <v>200</v>
      </c>
      <c r="D531" s="7" t="n">
        <v>0</v>
      </c>
      <c r="E531" s="7" t="n">
        <v>0</v>
      </c>
    </row>
    <row r="532" spans="1:8">
      <c r="A532" t="s">
        <v>4</v>
      </c>
      <c r="B532" s="4" t="s">
        <v>5</v>
      </c>
      <c r="C532" s="4" t="s">
        <v>36</v>
      </c>
    </row>
    <row r="533" spans="1:8">
      <c r="A533" t="n">
        <v>5823</v>
      </c>
      <c r="B533" s="21" t="n">
        <v>3</v>
      </c>
      <c r="C533" s="17" t="n">
        <f t="normal" ca="1">A537</f>
        <v>0</v>
      </c>
    </row>
    <row r="534" spans="1:8">
      <c r="A534" t="s">
        <v>4</v>
      </c>
      <c r="B534" s="4" t="s">
        <v>5</v>
      </c>
      <c r="C534" s="4" t="s">
        <v>10</v>
      </c>
      <c r="D534" s="4" t="s">
        <v>14</v>
      </c>
      <c r="E534" s="4" t="s">
        <v>9</v>
      </c>
    </row>
    <row r="535" spans="1:8">
      <c r="A535" t="n">
        <v>5828</v>
      </c>
      <c r="B535" s="47" t="n">
        <v>106</v>
      </c>
      <c r="C535" s="7" t="n">
        <v>201</v>
      </c>
      <c r="D535" s="7" t="n">
        <v>0</v>
      </c>
      <c r="E535" s="7" t="n">
        <v>0</v>
      </c>
    </row>
    <row r="536" spans="1:8">
      <c r="A536" t="s">
        <v>4</v>
      </c>
      <c r="B536" s="4" t="s">
        <v>5</v>
      </c>
      <c r="C536" s="4" t="s">
        <v>36</v>
      </c>
    </row>
    <row r="537" spans="1:8">
      <c r="A537" t="n">
        <v>5836</v>
      </c>
      <c r="B537" s="21" t="n">
        <v>3</v>
      </c>
      <c r="C537" s="17" t="n">
        <f t="normal" ca="1">A547</f>
        <v>0</v>
      </c>
    </row>
    <row r="538" spans="1:8">
      <c r="A538" t="s">
        <v>4</v>
      </c>
      <c r="B538" s="4" t="s">
        <v>5</v>
      </c>
      <c r="C538" s="4" t="s">
        <v>14</v>
      </c>
      <c r="D538" s="4" t="s">
        <v>14</v>
      </c>
      <c r="E538" s="4" t="s">
        <v>9</v>
      </c>
      <c r="F538" s="4" t="s">
        <v>14</v>
      </c>
      <c r="G538" s="4" t="s">
        <v>14</v>
      </c>
      <c r="H538" s="4" t="s">
        <v>36</v>
      </c>
    </row>
    <row r="539" spans="1:8">
      <c r="A539" t="n">
        <v>5841</v>
      </c>
      <c r="B539" s="16" t="n">
        <v>5</v>
      </c>
      <c r="C539" s="7" t="n">
        <v>34</v>
      </c>
      <c r="D539" s="7" t="n">
        <v>0</v>
      </c>
      <c r="E539" s="7" t="n">
        <v>2</v>
      </c>
      <c r="F539" s="7" t="n">
        <v>18</v>
      </c>
      <c r="G539" s="7" t="n">
        <v>1</v>
      </c>
      <c r="H539" s="17" t="n">
        <f t="normal" ca="1">A545</f>
        <v>0</v>
      </c>
    </row>
    <row r="540" spans="1:8">
      <c r="A540" t="s">
        <v>4</v>
      </c>
      <c r="B540" s="4" t="s">
        <v>5</v>
      </c>
      <c r="C540" s="4" t="s">
        <v>10</v>
      </c>
      <c r="D540" s="4" t="s">
        <v>14</v>
      </c>
      <c r="E540" s="4" t="s">
        <v>9</v>
      </c>
    </row>
    <row r="541" spans="1:8">
      <c r="A541" t="n">
        <v>5854</v>
      </c>
      <c r="B541" s="47" t="n">
        <v>106</v>
      </c>
      <c r="C541" s="7" t="n">
        <v>328</v>
      </c>
      <c r="D541" s="7" t="n">
        <v>0</v>
      </c>
      <c r="E541" s="7" t="n">
        <v>0</v>
      </c>
    </row>
    <row r="542" spans="1:8">
      <c r="A542" t="s">
        <v>4</v>
      </c>
      <c r="B542" s="4" t="s">
        <v>5</v>
      </c>
      <c r="C542" s="4" t="s">
        <v>36</v>
      </c>
    </row>
    <row r="543" spans="1:8">
      <c r="A543" t="n">
        <v>5862</v>
      </c>
      <c r="B543" s="21" t="n">
        <v>3</v>
      </c>
      <c r="C543" s="17" t="n">
        <f t="normal" ca="1">A547</f>
        <v>0</v>
      </c>
    </row>
    <row r="544" spans="1:8">
      <c r="A544" t="s">
        <v>4</v>
      </c>
      <c r="B544" s="4" t="s">
        <v>5</v>
      </c>
      <c r="C544" s="4" t="s">
        <v>10</v>
      </c>
      <c r="D544" s="4" t="s">
        <v>14</v>
      </c>
      <c r="E544" s="4" t="s">
        <v>9</v>
      </c>
    </row>
    <row r="545" spans="1:8">
      <c r="A545" t="n">
        <v>5867</v>
      </c>
      <c r="B545" s="47" t="n">
        <v>106</v>
      </c>
      <c r="C545" s="7" t="n">
        <v>329</v>
      </c>
      <c r="D545" s="7" t="n">
        <v>0</v>
      </c>
      <c r="E545" s="7" t="n">
        <v>0</v>
      </c>
    </row>
    <row r="546" spans="1:8">
      <c r="A546" t="s">
        <v>4</v>
      </c>
      <c r="B546" s="4" t="s">
        <v>5</v>
      </c>
    </row>
    <row r="547" spans="1:8">
      <c r="A547" t="n">
        <v>5875</v>
      </c>
      <c r="B547" s="5" t="n">
        <v>1</v>
      </c>
    </row>
    <row r="548" spans="1:8" s="3" customFormat="1" customHeight="0">
      <c r="A548" s="3" t="s">
        <v>2</v>
      </c>
      <c r="B548" s="3" t="s">
        <v>74</v>
      </c>
    </row>
    <row r="549" spans="1:8">
      <c r="A549" t="s">
        <v>4</v>
      </c>
      <c r="B549" s="4" t="s">
        <v>5</v>
      </c>
      <c r="C549" s="4" t="s">
        <v>14</v>
      </c>
      <c r="D549" s="4" t="s">
        <v>14</v>
      </c>
      <c r="E549" s="4" t="s">
        <v>10</v>
      </c>
      <c r="F549" s="4" t="s">
        <v>10</v>
      </c>
      <c r="G549" s="4" t="s">
        <v>10</v>
      </c>
      <c r="H549" s="4" t="s">
        <v>10</v>
      </c>
      <c r="I549" s="4" t="s">
        <v>10</v>
      </c>
      <c r="J549" s="4" t="s">
        <v>10</v>
      </c>
      <c r="K549" s="4" t="s">
        <v>10</v>
      </c>
      <c r="L549" s="4" t="s">
        <v>10</v>
      </c>
      <c r="M549" s="4" t="s">
        <v>10</v>
      </c>
      <c r="N549" s="4" t="s">
        <v>10</v>
      </c>
      <c r="O549" s="4" t="s">
        <v>10</v>
      </c>
      <c r="P549" s="4" t="s">
        <v>10</v>
      </c>
      <c r="Q549" s="4" t="s">
        <v>10</v>
      </c>
      <c r="R549" s="4" t="s">
        <v>10</v>
      </c>
      <c r="S549" s="4" t="s">
        <v>10</v>
      </c>
    </row>
    <row r="550" spans="1:8">
      <c r="A550" t="n">
        <v>5876</v>
      </c>
      <c r="B550" s="48" t="n">
        <v>161</v>
      </c>
      <c r="C550" s="7" t="n">
        <v>2</v>
      </c>
      <c r="D550" s="7" t="n">
        <v>3</v>
      </c>
      <c r="E550" s="7" t="n">
        <v>10992</v>
      </c>
      <c r="F550" s="7" t="n">
        <v>10994</v>
      </c>
      <c r="G550" s="7" t="n">
        <v>10995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</row>
    <row r="551" spans="1:8">
      <c r="A551" t="s">
        <v>4</v>
      </c>
      <c r="B551" s="4" t="s">
        <v>5</v>
      </c>
      <c r="C551" s="4" t="s">
        <v>14</v>
      </c>
      <c r="D551" s="4" t="s">
        <v>25</v>
      </c>
      <c r="E551" s="4" t="s">
        <v>25</v>
      </c>
      <c r="F551" s="4" t="s">
        <v>25</v>
      </c>
    </row>
    <row r="552" spans="1:8">
      <c r="A552" t="n">
        <v>5909</v>
      </c>
      <c r="B552" s="48" t="n">
        <v>161</v>
      </c>
      <c r="C552" s="7" t="n">
        <v>3</v>
      </c>
      <c r="D552" s="7" t="n">
        <v>1</v>
      </c>
      <c r="E552" s="7" t="n">
        <v>1.60000002384186</v>
      </c>
      <c r="F552" s="7" t="n">
        <v>0.0900000035762787</v>
      </c>
    </row>
    <row r="553" spans="1:8">
      <c r="A553" t="s">
        <v>4</v>
      </c>
      <c r="B553" s="4" t="s">
        <v>5</v>
      </c>
      <c r="C553" s="4" t="s">
        <v>14</v>
      </c>
      <c r="D553" s="4" t="s">
        <v>10</v>
      </c>
      <c r="E553" s="4" t="s">
        <v>14</v>
      </c>
      <c r="F553" s="4" t="s">
        <v>14</v>
      </c>
      <c r="G553" s="4" t="s">
        <v>14</v>
      </c>
      <c r="H553" s="4" t="s">
        <v>14</v>
      </c>
      <c r="I553" s="4" t="s">
        <v>14</v>
      </c>
      <c r="J553" s="4" t="s">
        <v>14</v>
      </c>
      <c r="K553" s="4" t="s">
        <v>14</v>
      </c>
      <c r="L553" s="4" t="s">
        <v>14</v>
      </c>
      <c r="M553" s="4" t="s">
        <v>14</v>
      </c>
      <c r="N553" s="4" t="s">
        <v>14</v>
      </c>
      <c r="O553" s="4" t="s">
        <v>14</v>
      </c>
      <c r="P553" s="4" t="s">
        <v>14</v>
      </c>
      <c r="Q553" s="4" t="s">
        <v>14</v>
      </c>
      <c r="R553" s="4" t="s">
        <v>14</v>
      </c>
      <c r="S553" s="4" t="s">
        <v>14</v>
      </c>
      <c r="T553" s="4" t="s">
        <v>14</v>
      </c>
    </row>
    <row r="554" spans="1:8">
      <c r="A554" t="n">
        <v>5923</v>
      </c>
      <c r="B554" s="48" t="n">
        <v>161</v>
      </c>
      <c r="C554" s="7" t="n">
        <v>0</v>
      </c>
      <c r="D554" s="7" t="n">
        <v>1</v>
      </c>
      <c r="E554" s="7" t="n">
        <v>1</v>
      </c>
      <c r="F554" s="7" t="n">
        <v>0</v>
      </c>
      <c r="G554" s="7" t="n">
        <v>43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</row>
    <row r="555" spans="1:8">
      <c r="A555" t="s">
        <v>4</v>
      </c>
      <c r="B555" s="4" t="s">
        <v>5</v>
      </c>
      <c r="C555" s="4" t="s">
        <v>14</v>
      </c>
      <c r="D555" s="4" t="s">
        <v>25</v>
      </c>
      <c r="E555" s="4" t="s">
        <v>25</v>
      </c>
      <c r="F555" s="4" t="s">
        <v>25</v>
      </c>
    </row>
    <row r="556" spans="1:8">
      <c r="A556" t="n">
        <v>5943</v>
      </c>
      <c r="B556" s="48" t="n">
        <v>161</v>
      </c>
      <c r="C556" s="7" t="n">
        <v>3</v>
      </c>
      <c r="D556" s="7" t="n">
        <v>1</v>
      </c>
      <c r="E556" s="7" t="n">
        <v>1.60000002384186</v>
      </c>
      <c r="F556" s="7" t="n">
        <v>0.0900000035762787</v>
      </c>
    </row>
    <row r="557" spans="1:8">
      <c r="A557" t="s">
        <v>4</v>
      </c>
      <c r="B557" s="4" t="s">
        <v>5</v>
      </c>
      <c r="C557" s="4" t="s">
        <v>14</v>
      </c>
      <c r="D557" s="4" t="s">
        <v>10</v>
      </c>
      <c r="E557" s="4" t="s">
        <v>14</v>
      </c>
      <c r="F557" s="4" t="s">
        <v>14</v>
      </c>
      <c r="G557" s="4" t="s">
        <v>14</v>
      </c>
      <c r="H557" s="4" t="s">
        <v>14</v>
      </c>
      <c r="I557" s="4" t="s">
        <v>14</v>
      </c>
      <c r="J557" s="4" t="s">
        <v>14</v>
      </c>
      <c r="K557" s="4" t="s">
        <v>14</v>
      </c>
      <c r="L557" s="4" t="s">
        <v>14</v>
      </c>
      <c r="M557" s="4" t="s">
        <v>14</v>
      </c>
      <c r="N557" s="4" t="s">
        <v>14</v>
      </c>
      <c r="O557" s="4" t="s">
        <v>14</v>
      </c>
      <c r="P557" s="4" t="s">
        <v>14</v>
      </c>
      <c r="Q557" s="4" t="s">
        <v>14</v>
      </c>
      <c r="R557" s="4" t="s">
        <v>14</v>
      </c>
      <c r="S557" s="4" t="s">
        <v>14</v>
      </c>
      <c r="T557" s="4" t="s">
        <v>14</v>
      </c>
    </row>
    <row r="558" spans="1:8">
      <c r="A558" t="n">
        <v>5957</v>
      </c>
      <c r="B558" s="48" t="n">
        <v>161</v>
      </c>
      <c r="C558" s="7" t="n">
        <v>0</v>
      </c>
      <c r="D558" s="7" t="n">
        <v>6</v>
      </c>
      <c r="E558" s="7" t="n">
        <v>1</v>
      </c>
      <c r="F558" s="7" t="n">
        <v>41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</row>
    <row r="559" spans="1:8">
      <c r="A559" t="s">
        <v>4</v>
      </c>
      <c r="B559" s="4" t="s">
        <v>5</v>
      </c>
      <c r="C559" s="4" t="s">
        <v>14</v>
      </c>
      <c r="D559" s="4" t="s">
        <v>25</v>
      </c>
      <c r="E559" s="4" t="s">
        <v>25</v>
      </c>
      <c r="F559" s="4" t="s">
        <v>25</v>
      </c>
    </row>
    <row r="560" spans="1:8">
      <c r="A560" t="n">
        <v>5977</v>
      </c>
      <c r="B560" s="48" t="n">
        <v>161</v>
      </c>
      <c r="C560" s="7" t="n">
        <v>3</v>
      </c>
      <c r="D560" s="7" t="n">
        <v>1</v>
      </c>
      <c r="E560" s="7" t="n">
        <v>1.60000002384186</v>
      </c>
      <c r="F560" s="7" t="n">
        <v>0.0900000035762787</v>
      </c>
    </row>
    <row r="561" spans="1:20">
      <c r="A561" t="s">
        <v>4</v>
      </c>
      <c r="B561" s="4" t="s">
        <v>5</v>
      </c>
      <c r="C561" s="4" t="s">
        <v>14</v>
      </c>
      <c r="D561" s="4" t="s">
        <v>10</v>
      </c>
      <c r="E561" s="4" t="s">
        <v>14</v>
      </c>
      <c r="F561" s="4" t="s">
        <v>14</v>
      </c>
      <c r="G561" s="4" t="s">
        <v>14</v>
      </c>
      <c r="H561" s="4" t="s">
        <v>14</v>
      </c>
      <c r="I561" s="4" t="s">
        <v>14</v>
      </c>
      <c r="J561" s="4" t="s">
        <v>14</v>
      </c>
      <c r="K561" s="4" t="s">
        <v>14</v>
      </c>
      <c r="L561" s="4" t="s">
        <v>14</v>
      </c>
      <c r="M561" s="4" t="s">
        <v>14</v>
      </c>
      <c r="N561" s="4" t="s">
        <v>14</v>
      </c>
      <c r="O561" s="4" t="s">
        <v>14</v>
      </c>
      <c r="P561" s="4" t="s">
        <v>14</v>
      </c>
      <c r="Q561" s="4" t="s">
        <v>14</v>
      </c>
      <c r="R561" s="4" t="s">
        <v>14</v>
      </c>
      <c r="S561" s="4" t="s">
        <v>14</v>
      </c>
      <c r="T561" s="4" t="s">
        <v>14</v>
      </c>
    </row>
    <row r="562" spans="1:20">
      <c r="A562" t="n">
        <v>5991</v>
      </c>
      <c r="B562" s="48" t="n">
        <v>161</v>
      </c>
      <c r="C562" s="7" t="n">
        <v>0</v>
      </c>
      <c r="D562" s="7" t="n">
        <v>7</v>
      </c>
      <c r="E562" s="7" t="n">
        <v>1</v>
      </c>
      <c r="F562" s="7" t="n">
        <v>41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</row>
    <row r="563" spans="1:20">
      <c r="A563" t="s">
        <v>4</v>
      </c>
      <c r="B563" s="4" t="s">
        <v>5</v>
      </c>
      <c r="C563" s="4" t="s">
        <v>14</v>
      </c>
      <c r="D563" s="4" t="s">
        <v>25</v>
      </c>
      <c r="E563" s="4" t="s">
        <v>25</v>
      </c>
      <c r="F563" s="4" t="s">
        <v>25</v>
      </c>
    </row>
    <row r="564" spans="1:20">
      <c r="A564" t="n">
        <v>6011</v>
      </c>
      <c r="B564" s="48" t="n">
        <v>161</v>
      </c>
      <c r="C564" s="7" t="n">
        <v>3</v>
      </c>
      <c r="D564" s="7" t="n">
        <v>1</v>
      </c>
      <c r="E564" s="7" t="n">
        <v>1.60000002384186</v>
      </c>
      <c r="F564" s="7" t="n">
        <v>0.0900000035762787</v>
      </c>
    </row>
    <row r="565" spans="1:20">
      <c r="A565" t="s">
        <v>4</v>
      </c>
      <c r="B565" s="4" t="s">
        <v>5</v>
      </c>
      <c r="C565" s="4" t="s">
        <v>14</v>
      </c>
      <c r="D565" s="4" t="s">
        <v>10</v>
      </c>
      <c r="E565" s="4" t="s">
        <v>14</v>
      </c>
      <c r="F565" s="4" t="s">
        <v>14</v>
      </c>
      <c r="G565" s="4" t="s">
        <v>14</v>
      </c>
      <c r="H565" s="4" t="s">
        <v>14</v>
      </c>
      <c r="I565" s="4" t="s">
        <v>14</v>
      </c>
      <c r="J565" s="4" t="s">
        <v>14</v>
      </c>
      <c r="K565" s="4" t="s">
        <v>14</v>
      </c>
      <c r="L565" s="4" t="s">
        <v>14</v>
      </c>
      <c r="M565" s="4" t="s">
        <v>14</v>
      </c>
      <c r="N565" s="4" t="s">
        <v>14</v>
      </c>
      <c r="O565" s="4" t="s">
        <v>14</v>
      </c>
      <c r="P565" s="4" t="s">
        <v>14</v>
      </c>
      <c r="Q565" s="4" t="s">
        <v>14</v>
      </c>
      <c r="R565" s="4" t="s">
        <v>14</v>
      </c>
      <c r="S565" s="4" t="s">
        <v>14</v>
      </c>
      <c r="T565" s="4" t="s">
        <v>14</v>
      </c>
    </row>
    <row r="566" spans="1:20">
      <c r="A566" t="n">
        <v>6025</v>
      </c>
      <c r="B566" s="48" t="n">
        <v>161</v>
      </c>
      <c r="C566" s="7" t="n">
        <v>0</v>
      </c>
      <c r="D566" s="7" t="n">
        <v>116</v>
      </c>
      <c r="E566" s="7" t="n">
        <v>1</v>
      </c>
      <c r="F566" s="7" t="n">
        <v>0</v>
      </c>
      <c r="G566" s="7" t="n">
        <v>43</v>
      </c>
      <c r="H566" s="7" t="n">
        <v>44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0</v>
      </c>
      <c r="R566" s="7" t="n">
        <v>0</v>
      </c>
      <c r="S566" s="7" t="n">
        <v>0</v>
      </c>
      <c r="T566" s="7" t="n">
        <v>0</v>
      </c>
    </row>
    <row r="567" spans="1:20">
      <c r="A567" t="s">
        <v>4</v>
      </c>
      <c r="B567" s="4" t="s">
        <v>5</v>
      </c>
      <c r="C567" s="4" t="s">
        <v>14</v>
      </c>
      <c r="D567" s="4" t="s">
        <v>25</v>
      </c>
      <c r="E567" s="4" t="s">
        <v>25</v>
      </c>
      <c r="F567" s="4" t="s">
        <v>25</v>
      </c>
    </row>
    <row r="568" spans="1:20">
      <c r="A568" t="n">
        <v>6045</v>
      </c>
      <c r="B568" s="48" t="n">
        <v>161</v>
      </c>
      <c r="C568" s="7" t="n">
        <v>3</v>
      </c>
      <c r="D568" s="7" t="n">
        <v>1</v>
      </c>
      <c r="E568" s="7" t="n">
        <v>1.60000002384186</v>
      </c>
      <c r="F568" s="7" t="n">
        <v>0.0900000035762787</v>
      </c>
    </row>
    <row r="569" spans="1:20">
      <c r="A569" t="s">
        <v>4</v>
      </c>
      <c r="B569" s="4" t="s">
        <v>5</v>
      </c>
      <c r="C569" s="4" t="s">
        <v>14</v>
      </c>
      <c r="D569" s="4" t="s">
        <v>10</v>
      </c>
      <c r="E569" s="4" t="s">
        <v>14</v>
      </c>
      <c r="F569" s="4" t="s">
        <v>14</v>
      </c>
      <c r="G569" s="4" t="s">
        <v>14</v>
      </c>
      <c r="H569" s="4" t="s">
        <v>14</v>
      </c>
      <c r="I569" s="4" t="s">
        <v>14</v>
      </c>
      <c r="J569" s="4" t="s">
        <v>14</v>
      </c>
      <c r="K569" s="4" t="s">
        <v>14</v>
      </c>
      <c r="L569" s="4" t="s">
        <v>14</v>
      </c>
      <c r="M569" s="4" t="s">
        <v>14</v>
      </c>
      <c r="N569" s="4" t="s">
        <v>14</v>
      </c>
      <c r="O569" s="4" t="s">
        <v>14</v>
      </c>
      <c r="P569" s="4" t="s">
        <v>14</v>
      </c>
      <c r="Q569" s="4" t="s">
        <v>14</v>
      </c>
      <c r="R569" s="4" t="s">
        <v>14</v>
      </c>
      <c r="S569" s="4" t="s">
        <v>14</v>
      </c>
      <c r="T569" s="4" t="s">
        <v>14</v>
      </c>
    </row>
    <row r="570" spans="1:20">
      <c r="A570" t="n">
        <v>6059</v>
      </c>
      <c r="B570" s="48" t="n">
        <v>161</v>
      </c>
      <c r="C570" s="7" t="n">
        <v>0</v>
      </c>
      <c r="D570" s="7" t="n">
        <v>110</v>
      </c>
      <c r="E570" s="7" t="n">
        <v>1</v>
      </c>
      <c r="F570" s="7" t="n">
        <v>0</v>
      </c>
      <c r="G570" s="7" t="n">
        <v>43</v>
      </c>
      <c r="H570" s="7" t="n">
        <v>44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0</v>
      </c>
      <c r="R570" s="7" t="n">
        <v>0</v>
      </c>
      <c r="S570" s="7" t="n">
        <v>0</v>
      </c>
      <c r="T570" s="7" t="n">
        <v>0</v>
      </c>
    </row>
    <row r="571" spans="1:20">
      <c r="A571" t="s">
        <v>4</v>
      </c>
      <c r="B571" s="4" t="s">
        <v>5</v>
      </c>
      <c r="C571" s="4" t="s">
        <v>14</v>
      </c>
      <c r="D571" s="4" t="s">
        <v>25</v>
      </c>
      <c r="E571" s="4" t="s">
        <v>25</v>
      </c>
      <c r="F571" s="4" t="s">
        <v>25</v>
      </c>
    </row>
    <row r="572" spans="1:20">
      <c r="A572" t="n">
        <v>6079</v>
      </c>
      <c r="B572" s="48" t="n">
        <v>161</v>
      </c>
      <c r="C572" s="7" t="n">
        <v>3</v>
      </c>
      <c r="D572" s="7" t="n">
        <v>1</v>
      </c>
      <c r="E572" s="7" t="n">
        <v>1.60000002384186</v>
      </c>
      <c r="F572" s="7" t="n">
        <v>0.0900000035762787</v>
      </c>
    </row>
    <row r="573" spans="1:20">
      <c r="A573" t="s">
        <v>4</v>
      </c>
      <c r="B573" s="4" t="s">
        <v>5</v>
      </c>
      <c r="C573" s="4" t="s">
        <v>14</v>
      </c>
      <c r="D573" s="4" t="s">
        <v>10</v>
      </c>
      <c r="E573" s="4" t="s">
        <v>14</v>
      </c>
      <c r="F573" s="4" t="s">
        <v>14</v>
      </c>
      <c r="G573" s="4" t="s">
        <v>14</v>
      </c>
      <c r="H573" s="4" t="s">
        <v>14</v>
      </c>
      <c r="I573" s="4" t="s">
        <v>14</v>
      </c>
      <c r="J573" s="4" t="s">
        <v>14</v>
      </c>
      <c r="K573" s="4" t="s">
        <v>14</v>
      </c>
      <c r="L573" s="4" t="s">
        <v>14</v>
      </c>
      <c r="M573" s="4" t="s">
        <v>14</v>
      </c>
      <c r="N573" s="4" t="s">
        <v>14</v>
      </c>
      <c r="O573" s="4" t="s">
        <v>14</v>
      </c>
      <c r="P573" s="4" t="s">
        <v>14</v>
      </c>
      <c r="Q573" s="4" t="s">
        <v>14</v>
      </c>
      <c r="R573" s="4" t="s">
        <v>14</v>
      </c>
      <c r="S573" s="4" t="s">
        <v>14</v>
      </c>
      <c r="T573" s="4" t="s">
        <v>14</v>
      </c>
    </row>
    <row r="574" spans="1:20">
      <c r="A574" t="n">
        <v>6093</v>
      </c>
      <c r="B574" s="48" t="n">
        <v>161</v>
      </c>
      <c r="C574" s="7" t="n">
        <v>0</v>
      </c>
      <c r="D574" s="7" t="n">
        <v>119</v>
      </c>
      <c r="E574" s="7" t="n">
        <v>1</v>
      </c>
      <c r="F574" s="7" t="n">
        <v>0</v>
      </c>
      <c r="G574" s="7" t="n">
        <v>43</v>
      </c>
      <c r="H574" s="7" t="n">
        <v>44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</row>
    <row r="575" spans="1:20">
      <c r="A575" t="s">
        <v>4</v>
      </c>
      <c r="B575" s="4" t="s">
        <v>5</v>
      </c>
      <c r="C575" s="4" t="s">
        <v>14</v>
      </c>
      <c r="D575" s="4" t="s">
        <v>25</v>
      </c>
      <c r="E575" s="4" t="s">
        <v>25</v>
      </c>
      <c r="F575" s="4" t="s">
        <v>25</v>
      </c>
    </row>
    <row r="576" spans="1:20">
      <c r="A576" t="n">
        <v>6113</v>
      </c>
      <c r="B576" s="48" t="n">
        <v>161</v>
      </c>
      <c r="C576" s="7" t="n">
        <v>3</v>
      </c>
      <c r="D576" s="7" t="n">
        <v>1</v>
      </c>
      <c r="E576" s="7" t="n">
        <v>1.60000002384186</v>
      </c>
      <c r="F576" s="7" t="n">
        <v>0.0900000035762787</v>
      </c>
    </row>
    <row r="577" spans="1:20">
      <c r="A577" t="s">
        <v>4</v>
      </c>
      <c r="B577" s="4" t="s">
        <v>5</v>
      </c>
      <c r="C577" s="4" t="s">
        <v>14</v>
      </c>
      <c r="D577" s="4" t="s">
        <v>10</v>
      </c>
      <c r="E577" s="4" t="s">
        <v>14</v>
      </c>
      <c r="F577" s="4" t="s">
        <v>14</v>
      </c>
      <c r="G577" s="4" t="s">
        <v>14</v>
      </c>
      <c r="H577" s="4" t="s">
        <v>14</v>
      </c>
      <c r="I577" s="4" t="s">
        <v>14</v>
      </c>
      <c r="J577" s="4" t="s">
        <v>14</v>
      </c>
      <c r="K577" s="4" t="s">
        <v>14</v>
      </c>
      <c r="L577" s="4" t="s">
        <v>14</v>
      </c>
      <c r="M577" s="4" t="s">
        <v>14</v>
      </c>
      <c r="N577" s="4" t="s">
        <v>14</v>
      </c>
      <c r="O577" s="4" t="s">
        <v>14</v>
      </c>
      <c r="P577" s="4" t="s">
        <v>14</v>
      </c>
      <c r="Q577" s="4" t="s">
        <v>14</v>
      </c>
      <c r="R577" s="4" t="s">
        <v>14</v>
      </c>
      <c r="S577" s="4" t="s">
        <v>14</v>
      </c>
      <c r="T577" s="4" t="s">
        <v>14</v>
      </c>
    </row>
    <row r="578" spans="1:20">
      <c r="A578" t="n">
        <v>6127</v>
      </c>
      <c r="B578" s="48" t="n">
        <v>161</v>
      </c>
      <c r="C578" s="7" t="n">
        <v>0</v>
      </c>
      <c r="D578" s="7" t="n">
        <v>101</v>
      </c>
      <c r="E578" s="7" t="n">
        <v>1</v>
      </c>
      <c r="F578" s="7" t="n">
        <v>100</v>
      </c>
      <c r="G578" s="7" t="n">
        <v>100</v>
      </c>
      <c r="H578" s="7" t="n">
        <v>100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</row>
    <row r="579" spans="1:20">
      <c r="A579" t="s">
        <v>4</v>
      </c>
      <c r="B579" s="4" t="s">
        <v>5</v>
      </c>
      <c r="C579" s="4" t="s">
        <v>14</v>
      </c>
      <c r="D579" s="4" t="s">
        <v>25</v>
      </c>
      <c r="E579" s="4" t="s">
        <v>25</v>
      </c>
      <c r="F579" s="4" t="s">
        <v>25</v>
      </c>
    </row>
    <row r="580" spans="1:20">
      <c r="A580" t="n">
        <v>6147</v>
      </c>
      <c r="B580" s="48" t="n">
        <v>161</v>
      </c>
      <c r="C580" s="7" t="n">
        <v>3</v>
      </c>
      <c r="D580" s="7" t="n">
        <v>1</v>
      </c>
      <c r="E580" s="7" t="n">
        <v>1.60000002384186</v>
      </c>
      <c r="F580" s="7" t="n">
        <v>0.0900000035762787</v>
      </c>
    </row>
    <row r="581" spans="1:20">
      <c r="A581" t="s">
        <v>4</v>
      </c>
      <c r="B581" s="4" t="s">
        <v>5</v>
      </c>
      <c r="C581" s="4" t="s">
        <v>14</v>
      </c>
      <c r="D581" s="4" t="s">
        <v>10</v>
      </c>
      <c r="E581" s="4" t="s">
        <v>14</v>
      </c>
      <c r="F581" s="4" t="s">
        <v>14</v>
      </c>
      <c r="G581" s="4" t="s">
        <v>14</v>
      </c>
      <c r="H581" s="4" t="s">
        <v>14</v>
      </c>
      <c r="I581" s="4" t="s">
        <v>14</v>
      </c>
      <c r="J581" s="4" t="s">
        <v>14</v>
      </c>
      <c r="K581" s="4" t="s">
        <v>14</v>
      </c>
      <c r="L581" s="4" t="s">
        <v>14</v>
      </c>
      <c r="M581" s="4" t="s">
        <v>14</v>
      </c>
      <c r="N581" s="4" t="s">
        <v>14</v>
      </c>
      <c r="O581" s="4" t="s">
        <v>14</v>
      </c>
      <c r="P581" s="4" t="s">
        <v>14</v>
      </c>
      <c r="Q581" s="4" t="s">
        <v>14</v>
      </c>
      <c r="R581" s="4" t="s">
        <v>14</v>
      </c>
      <c r="S581" s="4" t="s">
        <v>14</v>
      </c>
      <c r="T581" s="4" t="s">
        <v>14</v>
      </c>
    </row>
    <row r="582" spans="1:20">
      <c r="A582" t="n">
        <v>6161</v>
      </c>
      <c r="B582" s="48" t="n">
        <v>161</v>
      </c>
      <c r="C582" s="7" t="n">
        <v>0</v>
      </c>
      <c r="D582" s="7" t="n">
        <v>111</v>
      </c>
      <c r="E582" s="7" t="n">
        <v>1</v>
      </c>
      <c r="F582" s="7" t="n">
        <v>41</v>
      </c>
      <c r="G582" s="7" t="n">
        <v>43</v>
      </c>
      <c r="H582" s="7" t="n">
        <v>44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</row>
    <row r="583" spans="1:20">
      <c r="A583" t="s">
        <v>4</v>
      </c>
      <c r="B583" s="4" t="s">
        <v>5</v>
      </c>
      <c r="C583" s="4" t="s">
        <v>14</v>
      </c>
      <c r="D583" s="4" t="s">
        <v>25</v>
      </c>
      <c r="E583" s="4" t="s">
        <v>25</v>
      </c>
      <c r="F583" s="4" t="s">
        <v>25</v>
      </c>
    </row>
    <row r="584" spans="1:20">
      <c r="A584" t="n">
        <v>6181</v>
      </c>
      <c r="B584" s="48" t="n">
        <v>161</v>
      </c>
      <c r="C584" s="7" t="n">
        <v>3</v>
      </c>
      <c r="D584" s="7" t="n">
        <v>1</v>
      </c>
      <c r="E584" s="7" t="n">
        <v>1.60000002384186</v>
      </c>
      <c r="F584" s="7" t="n">
        <v>0.0900000035762787</v>
      </c>
    </row>
    <row r="585" spans="1:20">
      <c r="A585" t="s">
        <v>4</v>
      </c>
      <c r="B585" s="4" t="s">
        <v>5</v>
      </c>
      <c r="C585" s="4" t="s">
        <v>14</v>
      </c>
      <c r="D585" s="4" t="s">
        <v>10</v>
      </c>
      <c r="E585" s="4" t="s">
        <v>14</v>
      </c>
      <c r="F585" s="4" t="s">
        <v>14</v>
      </c>
      <c r="G585" s="4" t="s">
        <v>14</v>
      </c>
      <c r="H585" s="4" t="s">
        <v>14</v>
      </c>
      <c r="I585" s="4" t="s">
        <v>14</v>
      </c>
      <c r="J585" s="4" t="s">
        <v>14</v>
      </c>
      <c r="K585" s="4" t="s">
        <v>14</v>
      </c>
      <c r="L585" s="4" t="s">
        <v>14</v>
      </c>
      <c r="M585" s="4" t="s">
        <v>14</v>
      </c>
      <c r="N585" s="4" t="s">
        <v>14</v>
      </c>
      <c r="O585" s="4" t="s">
        <v>14</v>
      </c>
      <c r="P585" s="4" t="s">
        <v>14</v>
      </c>
      <c r="Q585" s="4" t="s">
        <v>14</v>
      </c>
      <c r="R585" s="4" t="s">
        <v>14</v>
      </c>
      <c r="S585" s="4" t="s">
        <v>14</v>
      </c>
      <c r="T585" s="4" t="s">
        <v>14</v>
      </c>
    </row>
    <row r="586" spans="1:20">
      <c r="A586" t="n">
        <v>6195</v>
      </c>
      <c r="B586" s="48" t="n">
        <v>161</v>
      </c>
      <c r="C586" s="7" t="n">
        <v>0</v>
      </c>
      <c r="D586" s="7" t="n">
        <v>120</v>
      </c>
      <c r="E586" s="7" t="n">
        <v>1</v>
      </c>
      <c r="F586" s="7" t="n">
        <v>41</v>
      </c>
      <c r="G586" s="7" t="n">
        <v>0</v>
      </c>
      <c r="H586" s="7" t="n">
        <v>44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</row>
    <row r="587" spans="1:20">
      <c r="A587" t="s">
        <v>4</v>
      </c>
      <c r="B587" s="4" t="s">
        <v>5</v>
      </c>
      <c r="C587" s="4" t="s">
        <v>14</v>
      </c>
      <c r="D587" s="4" t="s">
        <v>25</v>
      </c>
      <c r="E587" s="4" t="s">
        <v>25</v>
      </c>
      <c r="F587" s="4" t="s">
        <v>25</v>
      </c>
    </row>
    <row r="588" spans="1:20">
      <c r="A588" t="n">
        <v>6215</v>
      </c>
      <c r="B588" s="48" t="n">
        <v>161</v>
      </c>
      <c r="C588" s="7" t="n">
        <v>3</v>
      </c>
      <c r="D588" s="7" t="n">
        <v>1</v>
      </c>
      <c r="E588" s="7" t="n">
        <v>1.60000002384186</v>
      </c>
      <c r="F588" s="7" t="n">
        <v>0.0900000035762787</v>
      </c>
    </row>
    <row r="589" spans="1:20">
      <c r="A589" t="s">
        <v>4</v>
      </c>
      <c r="B589" s="4" t="s">
        <v>5</v>
      </c>
      <c r="C589" s="4" t="s">
        <v>14</v>
      </c>
      <c r="D589" s="4" t="s">
        <v>10</v>
      </c>
      <c r="E589" s="4" t="s">
        <v>14</v>
      </c>
      <c r="F589" s="4" t="s">
        <v>14</v>
      </c>
      <c r="G589" s="4" t="s">
        <v>14</v>
      </c>
      <c r="H589" s="4" t="s">
        <v>14</v>
      </c>
      <c r="I589" s="4" t="s">
        <v>14</v>
      </c>
      <c r="J589" s="4" t="s">
        <v>14</v>
      </c>
      <c r="K589" s="4" t="s">
        <v>14</v>
      </c>
      <c r="L589" s="4" t="s">
        <v>14</v>
      </c>
      <c r="M589" s="4" t="s">
        <v>14</v>
      </c>
      <c r="N589" s="4" t="s">
        <v>14</v>
      </c>
      <c r="O589" s="4" t="s">
        <v>14</v>
      </c>
      <c r="P589" s="4" t="s">
        <v>14</v>
      </c>
      <c r="Q589" s="4" t="s">
        <v>14</v>
      </c>
      <c r="R589" s="4" t="s">
        <v>14</v>
      </c>
      <c r="S589" s="4" t="s">
        <v>14</v>
      </c>
      <c r="T589" s="4" t="s">
        <v>14</v>
      </c>
    </row>
    <row r="590" spans="1:20">
      <c r="A590" t="n">
        <v>6229</v>
      </c>
      <c r="B590" s="48" t="n">
        <v>161</v>
      </c>
      <c r="C590" s="7" t="n">
        <v>0</v>
      </c>
      <c r="D590" s="7" t="n">
        <v>108</v>
      </c>
      <c r="E590" s="7" t="n">
        <v>1</v>
      </c>
      <c r="F590" s="7" t="n">
        <v>0</v>
      </c>
      <c r="G590" s="7" t="n">
        <v>0</v>
      </c>
      <c r="H590" s="7" t="n">
        <v>44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</row>
    <row r="591" spans="1:20">
      <c r="A591" t="s">
        <v>4</v>
      </c>
      <c r="B591" s="4" t="s">
        <v>5</v>
      </c>
      <c r="C591" s="4" t="s">
        <v>14</v>
      </c>
      <c r="D591" s="4" t="s">
        <v>25</v>
      </c>
      <c r="E591" s="4" t="s">
        <v>25</v>
      </c>
      <c r="F591" s="4" t="s">
        <v>25</v>
      </c>
    </row>
    <row r="592" spans="1:20">
      <c r="A592" t="n">
        <v>6249</v>
      </c>
      <c r="B592" s="48" t="n">
        <v>161</v>
      </c>
      <c r="C592" s="7" t="n">
        <v>3</v>
      </c>
      <c r="D592" s="7" t="n">
        <v>1</v>
      </c>
      <c r="E592" s="7" t="n">
        <v>1.60000002384186</v>
      </c>
      <c r="F592" s="7" t="n">
        <v>0.0900000035762787</v>
      </c>
    </row>
    <row r="593" spans="1:20">
      <c r="A593" t="s">
        <v>4</v>
      </c>
      <c r="B593" s="4" t="s">
        <v>5</v>
      </c>
      <c r="C593" s="4" t="s">
        <v>14</v>
      </c>
      <c r="D593" s="4" t="s">
        <v>10</v>
      </c>
      <c r="E593" s="4" t="s">
        <v>14</v>
      </c>
      <c r="F593" s="4" t="s">
        <v>14</v>
      </c>
      <c r="G593" s="4" t="s">
        <v>14</v>
      </c>
      <c r="H593" s="4" t="s">
        <v>14</v>
      </c>
      <c r="I593" s="4" t="s">
        <v>14</v>
      </c>
      <c r="J593" s="4" t="s">
        <v>14</v>
      </c>
      <c r="K593" s="4" t="s">
        <v>14</v>
      </c>
      <c r="L593" s="4" t="s">
        <v>14</v>
      </c>
      <c r="M593" s="4" t="s">
        <v>14</v>
      </c>
      <c r="N593" s="4" t="s">
        <v>14</v>
      </c>
      <c r="O593" s="4" t="s">
        <v>14</v>
      </c>
      <c r="P593" s="4" t="s">
        <v>14</v>
      </c>
      <c r="Q593" s="4" t="s">
        <v>14</v>
      </c>
      <c r="R593" s="4" t="s">
        <v>14</v>
      </c>
      <c r="S593" s="4" t="s">
        <v>14</v>
      </c>
      <c r="T593" s="4" t="s">
        <v>14</v>
      </c>
    </row>
    <row r="594" spans="1:20">
      <c r="A594" t="n">
        <v>6263</v>
      </c>
      <c r="B594" s="48" t="n">
        <v>161</v>
      </c>
      <c r="C594" s="7" t="n">
        <v>0</v>
      </c>
      <c r="D594" s="7" t="n">
        <v>107</v>
      </c>
      <c r="E594" s="7" t="n">
        <v>1</v>
      </c>
      <c r="F594" s="7" t="n">
        <v>0</v>
      </c>
      <c r="G594" s="7" t="n">
        <v>43</v>
      </c>
      <c r="H594" s="7" t="n">
        <v>44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</row>
    <row r="595" spans="1:20">
      <c r="A595" t="s">
        <v>4</v>
      </c>
      <c r="B595" s="4" t="s">
        <v>5</v>
      </c>
      <c r="C595" s="4" t="s">
        <v>14</v>
      </c>
      <c r="D595" s="4" t="s">
        <v>25</v>
      </c>
      <c r="E595" s="4" t="s">
        <v>25</v>
      </c>
      <c r="F595" s="4" t="s">
        <v>25</v>
      </c>
    </row>
    <row r="596" spans="1:20">
      <c r="A596" t="n">
        <v>6283</v>
      </c>
      <c r="B596" s="48" t="n">
        <v>161</v>
      </c>
      <c r="C596" s="7" t="n">
        <v>3</v>
      </c>
      <c r="D596" s="7" t="n">
        <v>1</v>
      </c>
      <c r="E596" s="7" t="n">
        <v>1.60000002384186</v>
      </c>
      <c r="F596" s="7" t="n">
        <v>0.0900000035762787</v>
      </c>
    </row>
    <row r="597" spans="1:20">
      <c r="A597" t="s">
        <v>4</v>
      </c>
      <c r="B597" s="4" t="s">
        <v>5</v>
      </c>
      <c r="C597" s="4" t="s">
        <v>14</v>
      </c>
      <c r="D597" s="4" t="s">
        <v>10</v>
      </c>
      <c r="E597" s="4" t="s">
        <v>14</v>
      </c>
      <c r="F597" s="4" t="s">
        <v>14</v>
      </c>
      <c r="G597" s="4" t="s">
        <v>14</v>
      </c>
      <c r="H597" s="4" t="s">
        <v>14</v>
      </c>
      <c r="I597" s="4" t="s">
        <v>14</v>
      </c>
      <c r="J597" s="4" t="s">
        <v>14</v>
      </c>
      <c r="K597" s="4" t="s">
        <v>14</v>
      </c>
      <c r="L597" s="4" t="s">
        <v>14</v>
      </c>
      <c r="M597" s="4" t="s">
        <v>14</v>
      </c>
      <c r="N597" s="4" t="s">
        <v>14</v>
      </c>
      <c r="O597" s="4" t="s">
        <v>14</v>
      </c>
      <c r="P597" s="4" t="s">
        <v>14</v>
      </c>
      <c r="Q597" s="4" t="s">
        <v>14</v>
      </c>
      <c r="R597" s="4" t="s">
        <v>14</v>
      </c>
      <c r="S597" s="4" t="s">
        <v>14</v>
      </c>
      <c r="T597" s="4" t="s">
        <v>14</v>
      </c>
    </row>
    <row r="598" spans="1:20">
      <c r="A598" t="n">
        <v>6297</v>
      </c>
      <c r="B598" s="48" t="n">
        <v>161</v>
      </c>
      <c r="C598" s="7" t="n">
        <v>0</v>
      </c>
      <c r="D598" s="7" t="n">
        <v>121</v>
      </c>
      <c r="E598" s="7" t="n">
        <v>1</v>
      </c>
      <c r="F598" s="7" t="n">
        <v>41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</row>
    <row r="599" spans="1:20">
      <c r="A599" t="s">
        <v>4</v>
      </c>
      <c r="B599" s="4" t="s">
        <v>5</v>
      </c>
      <c r="C599" s="4" t="s">
        <v>14</v>
      </c>
      <c r="D599" s="4" t="s">
        <v>25</v>
      </c>
      <c r="E599" s="4" t="s">
        <v>25</v>
      </c>
      <c r="F599" s="4" t="s">
        <v>25</v>
      </c>
    </row>
    <row r="600" spans="1:20">
      <c r="A600" t="n">
        <v>6317</v>
      </c>
      <c r="B600" s="48" t="n">
        <v>161</v>
      </c>
      <c r="C600" s="7" t="n">
        <v>3</v>
      </c>
      <c r="D600" s="7" t="n">
        <v>1</v>
      </c>
      <c r="E600" s="7" t="n">
        <v>1.60000002384186</v>
      </c>
      <c r="F600" s="7" t="n">
        <v>0.0900000035762787</v>
      </c>
    </row>
    <row r="601" spans="1:20">
      <c r="A601" t="s">
        <v>4</v>
      </c>
      <c r="B601" s="4" t="s">
        <v>5</v>
      </c>
      <c r="C601" s="4" t="s">
        <v>14</v>
      </c>
      <c r="D601" s="4" t="s">
        <v>10</v>
      </c>
      <c r="E601" s="4" t="s">
        <v>14</v>
      </c>
      <c r="F601" s="4" t="s">
        <v>14</v>
      </c>
      <c r="G601" s="4" t="s">
        <v>14</v>
      </c>
      <c r="H601" s="4" t="s">
        <v>14</v>
      </c>
      <c r="I601" s="4" t="s">
        <v>14</v>
      </c>
      <c r="J601" s="4" t="s">
        <v>14</v>
      </c>
      <c r="K601" s="4" t="s">
        <v>14</v>
      </c>
      <c r="L601" s="4" t="s">
        <v>14</v>
      </c>
      <c r="M601" s="4" t="s">
        <v>14</v>
      </c>
      <c r="N601" s="4" t="s">
        <v>14</v>
      </c>
      <c r="O601" s="4" t="s">
        <v>14</v>
      </c>
      <c r="P601" s="4" t="s">
        <v>14</v>
      </c>
      <c r="Q601" s="4" t="s">
        <v>14</v>
      </c>
      <c r="R601" s="4" t="s">
        <v>14</v>
      </c>
      <c r="S601" s="4" t="s">
        <v>14</v>
      </c>
      <c r="T601" s="4" t="s">
        <v>14</v>
      </c>
    </row>
    <row r="602" spans="1:20">
      <c r="A602" t="n">
        <v>6331</v>
      </c>
      <c r="B602" s="48" t="n">
        <v>161</v>
      </c>
      <c r="C602" s="7" t="n">
        <v>0</v>
      </c>
      <c r="D602" s="7" t="n">
        <v>96</v>
      </c>
      <c r="E602" s="7" t="n">
        <v>1</v>
      </c>
      <c r="F602" s="7" t="n">
        <v>0</v>
      </c>
      <c r="G602" s="7" t="n">
        <v>43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0</v>
      </c>
      <c r="R602" s="7" t="n">
        <v>0</v>
      </c>
      <c r="S602" s="7" t="n">
        <v>0</v>
      </c>
      <c r="T602" s="7" t="n">
        <v>0</v>
      </c>
    </row>
    <row r="603" spans="1:20">
      <c r="A603" t="s">
        <v>4</v>
      </c>
      <c r="B603" s="4" t="s">
        <v>5</v>
      </c>
      <c r="C603" s="4" t="s">
        <v>14</v>
      </c>
      <c r="D603" s="4" t="s">
        <v>25</v>
      </c>
      <c r="E603" s="4" t="s">
        <v>25</v>
      </c>
      <c r="F603" s="4" t="s">
        <v>25</v>
      </c>
    </row>
    <row r="604" spans="1:20">
      <c r="A604" t="n">
        <v>6351</v>
      </c>
      <c r="B604" s="48" t="n">
        <v>161</v>
      </c>
      <c r="C604" s="7" t="n">
        <v>3</v>
      </c>
      <c r="D604" s="7" t="n">
        <v>1</v>
      </c>
      <c r="E604" s="7" t="n">
        <v>1.60000002384186</v>
      </c>
      <c r="F604" s="7" t="n">
        <v>0.0900000035762787</v>
      </c>
    </row>
    <row r="605" spans="1:20">
      <c r="A605" t="s">
        <v>4</v>
      </c>
      <c r="B605" s="4" t="s">
        <v>5</v>
      </c>
      <c r="C605" s="4" t="s">
        <v>14</v>
      </c>
      <c r="D605" s="4" t="s">
        <v>10</v>
      </c>
      <c r="E605" s="4" t="s">
        <v>14</v>
      </c>
      <c r="F605" s="4" t="s">
        <v>14</v>
      </c>
      <c r="G605" s="4" t="s">
        <v>14</v>
      </c>
      <c r="H605" s="4" t="s">
        <v>14</v>
      </c>
      <c r="I605" s="4" t="s">
        <v>14</v>
      </c>
      <c r="J605" s="4" t="s">
        <v>14</v>
      </c>
      <c r="K605" s="4" t="s">
        <v>14</v>
      </c>
      <c r="L605" s="4" t="s">
        <v>14</v>
      </c>
      <c r="M605" s="4" t="s">
        <v>14</v>
      </c>
      <c r="N605" s="4" t="s">
        <v>14</v>
      </c>
      <c r="O605" s="4" t="s">
        <v>14</v>
      </c>
      <c r="P605" s="4" t="s">
        <v>14</v>
      </c>
      <c r="Q605" s="4" t="s">
        <v>14</v>
      </c>
      <c r="R605" s="4" t="s">
        <v>14</v>
      </c>
      <c r="S605" s="4" t="s">
        <v>14</v>
      </c>
      <c r="T605" s="4" t="s">
        <v>14</v>
      </c>
    </row>
    <row r="606" spans="1:20">
      <c r="A606" t="n">
        <v>6365</v>
      </c>
      <c r="B606" s="48" t="n">
        <v>161</v>
      </c>
      <c r="C606" s="7" t="n">
        <v>0</v>
      </c>
      <c r="D606" s="7" t="n">
        <v>103</v>
      </c>
      <c r="E606" s="7" t="n">
        <v>1</v>
      </c>
      <c r="F606" s="7" t="n">
        <v>0</v>
      </c>
      <c r="G606" s="7" t="n">
        <v>0</v>
      </c>
      <c r="H606" s="7" t="n">
        <v>44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0</v>
      </c>
      <c r="R606" s="7" t="n">
        <v>0</v>
      </c>
      <c r="S606" s="7" t="n">
        <v>0</v>
      </c>
      <c r="T606" s="7" t="n">
        <v>0</v>
      </c>
    </row>
    <row r="607" spans="1:20">
      <c r="A607" t="s">
        <v>4</v>
      </c>
      <c r="B607" s="4" t="s">
        <v>5</v>
      </c>
      <c r="C607" s="4" t="s">
        <v>14</v>
      </c>
      <c r="D607" s="4" t="s">
        <v>25</v>
      </c>
      <c r="E607" s="4" t="s">
        <v>25</v>
      </c>
      <c r="F607" s="4" t="s">
        <v>25</v>
      </c>
    </row>
    <row r="608" spans="1:20">
      <c r="A608" t="n">
        <v>6385</v>
      </c>
      <c r="B608" s="48" t="n">
        <v>161</v>
      </c>
      <c r="C608" s="7" t="n">
        <v>3</v>
      </c>
      <c r="D608" s="7" t="n">
        <v>1</v>
      </c>
      <c r="E608" s="7" t="n">
        <v>1.60000002384186</v>
      </c>
      <c r="F608" s="7" t="n">
        <v>0.0900000035762787</v>
      </c>
    </row>
    <row r="609" spans="1:20">
      <c r="A609" t="s">
        <v>4</v>
      </c>
      <c r="B609" s="4" t="s">
        <v>5</v>
      </c>
      <c r="C609" s="4" t="s">
        <v>14</v>
      </c>
      <c r="D609" s="4" t="s">
        <v>10</v>
      </c>
      <c r="E609" s="4" t="s">
        <v>14</v>
      </c>
      <c r="F609" s="4" t="s">
        <v>14</v>
      </c>
      <c r="G609" s="4" t="s">
        <v>14</v>
      </c>
      <c r="H609" s="4" t="s">
        <v>14</v>
      </c>
      <c r="I609" s="4" t="s">
        <v>14</v>
      </c>
      <c r="J609" s="4" t="s">
        <v>14</v>
      </c>
      <c r="K609" s="4" t="s">
        <v>14</v>
      </c>
      <c r="L609" s="4" t="s">
        <v>14</v>
      </c>
      <c r="M609" s="4" t="s">
        <v>14</v>
      </c>
      <c r="N609" s="4" t="s">
        <v>14</v>
      </c>
      <c r="O609" s="4" t="s">
        <v>14</v>
      </c>
      <c r="P609" s="4" t="s">
        <v>14</v>
      </c>
      <c r="Q609" s="4" t="s">
        <v>14</v>
      </c>
      <c r="R609" s="4" t="s">
        <v>14</v>
      </c>
      <c r="S609" s="4" t="s">
        <v>14</v>
      </c>
      <c r="T609" s="4" t="s">
        <v>14</v>
      </c>
    </row>
    <row r="610" spans="1:20">
      <c r="A610" t="n">
        <v>6399</v>
      </c>
      <c r="B610" s="48" t="n">
        <v>161</v>
      </c>
      <c r="C610" s="7" t="n">
        <v>0</v>
      </c>
      <c r="D610" s="7" t="n">
        <v>109</v>
      </c>
      <c r="E610" s="7" t="n">
        <v>1</v>
      </c>
      <c r="F610" s="7" t="n">
        <v>41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</row>
    <row r="611" spans="1:20">
      <c r="A611" t="s">
        <v>4</v>
      </c>
      <c r="B611" s="4" t="s">
        <v>5</v>
      </c>
      <c r="C611" s="4" t="s">
        <v>14</v>
      </c>
      <c r="D611" s="4" t="s">
        <v>25</v>
      </c>
      <c r="E611" s="4" t="s">
        <v>25</v>
      </c>
      <c r="F611" s="4" t="s">
        <v>25</v>
      </c>
    </row>
    <row r="612" spans="1:20">
      <c r="A612" t="n">
        <v>6419</v>
      </c>
      <c r="B612" s="48" t="n">
        <v>161</v>
      </c>
      <c r="C612" s="7" t="n">
        <v>3</v>
      </c>
      <c r="D612" s="7" t="n">
        <v>1</v>
      </c>
      <c r="E612" s="7" t="n">
        <v>1.60000002384186</v>
      </c>
      <c r="F612" s="7" t="n">
        <v>0.0900000035762787</v>
      </c>
    </row>
    <row r="613" spans="1:20">
      <c r="A613" t="s">
        <v>4</v>
      </c>
      <c r="B613" s="4" t="s">
        <v>5</v>
      </c>
      <c r="C613" s="4" t="s">
        <v>14</v>
      </c>
      <c r="D613" s="4" t="s">
        <v>10</v>
      </c>
      <c r="E613" s="4" t="s">
        <v>14</v>
      </c>
      <c r="F613" s="4" t="s">
        <v>14</v>
      </c>
      <c r="G613" s="4" t="s">
        <v>14</v>
      </c>
      <c r="H613" s="4" t="s">
        <v>14</v>
      </c>
      <c r="I613" s="4" t="s">
        <v>14</v>
      </c>
      <c r="J613" s="4" t="s">
        <v>14</v>
      </c>
      <c r="K613" s="4" t="s">
        <v>14</v>
      </c>
      <c r="L613" s="4" t="s">
        <v>14</v>
      </c>
      <c r="M613" s="4" t="s">
        <v>14</v>
      </c>
      <c r="N613" s="4" t="s">
        <v>14</v>
      </c>
      <c r="O613" s="4" t="s">
        <v>14</v>
      </c>
      <c r="P613" s="4" t="s">
        <v>14</v>
      </c>
      <c r="Q613" s="4" t="s">
        <v>14</v>
      </c>
      <c r="R613" s="4" t="s">
        <v>14</v>
      </c>
      <c r="S613" s="4" t="s">
        <v>14</v>
      </c>
      <c r="T613" s="4" t="s">
        <v>14</v>
      </c>
    </row>
    <row r="614" spans="1:20">
      <c r="A614" t="n">
        <v>6433</v>
      </c>
      <c r="B614" s="48" t="n">
        <v>161</v>
      </c>
      <c r="C614" s="7" t="n">
        <v>0</v>
      </c>
      <c r="D614" s="7" t="n">
        <v>91</v>
      </c>
      <c r="E614" s="7" t="n">
        <v>1</v>
      </c>
      <c r="F614" s="7" t="n">
        <v>41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</row>
    <row r="615" spans="1:20">
      <c r="A615" t="s">
        <v>4</v>
      </c>
      <c r="B615" s="4" t="s">
        <v>5</v>
      </c>
      <c r="C615" s="4" t="s">
        <v>14</v>
      </c>
      <c r="D615" s="4" t="s">
        <v>25</v>
      </c>
      <c r="E615" s="4" t="s">
        <v>25</v>
      </c>
      <c r="F615" s="4" t="s">
        <v>25</v>
      </c>
    </row>
    <row r="616" spans="1:20">
      <c r="A616" t="n">
        <v>6453</v>
      </c>
      <c r="B616" s="48" t="n">
        <v>161</v>
      </c>
      <c r="C616" s="7" t="n">
        <v>3</v>
      </c>
      <c r="D616" s="7" t="n">
        <v>1</v>
      </c>
      <c r="E616" s="7" t="n">
        <v>1.60000002384186</v>
      </c>
      <c r="F616" s="7" t="n">
        <v>0.0900000035762787</v>
      </c>
    </row>
    <row r="617" spans="1:20">
      <c r="A617" t="s">
        <v>4</v>
      </c>
      <c r="B617" s="4" t="s">
        <v>5</v>
      </c>
      <c r="C617" s="4" t="s">
        <v>14</v>
      </c>
      <c r="D617" s="4" t="s">
        <v>10</v>
      </c>
      <c r="E617" s="4" t="s">
        <v>14</v>
      </c>
      <c r="F617" s="4" t="s">
        <v>14</v>
      </c>
      <c r="G617" s="4" t="s">
        <v>14</v>
      </c>
      <c r="H617" s="4" t="s">
        <v>14</v>
      </c>
      <c r="I617" s="4" t="s">
        <v>14</v>
      </c>
      <c r="J617" s="4" t="s">
        <v>14</v>
      </c>
      <c r="K617" s="4" t="s">
        <v>14</v>
      </c>
      <c r="L617" s="4" t="s">
        <v>14</v>
      </c>
      <c r="M617" s="4" t="s">
        <v>14</v>
      </c>
      <c r="N617" s="4" t="s">
        <v>14</v>
      </c>
      <c r="O617" s="4" t="s">
        <v>14</v>
      </c>
      <c r="P617" s="4" t="s">
        <v>14</v>
      </c>
      <c r="Q617" s="4" t="s">
        <v>14</v>
      </c>
      <c r="R617" s="4" t="s">
        <v>14</v>
      </c>
      <c r="S617" s="4" t="s">
        <v>14</v>
      </c>
      <c r="T617" s="4" t="s">
        <v>14</v>
      </c>
    </row>
    <row r="618" spans="1:20">
      <c r="A618" t="n">
        <v>6467</v>
      </c>
      <c r="B618" s="48" t="n">
        <v>161</v>
      </c>
      <c r="C618" s="7" t="n">
        <v>0</v>
      </c>
      <c r="D618" s="7" t="n">
        <v>100</v>
      </c>
      <c r="E618" s="7" t="n">
        <v>1</v>
      </c>
      <c r="F618" s="7" t="n">
        <v>41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</row>
    <row r="619" spans="1:20">
      <c r="A619" t="s">
        <v>4</v>
      </c>
      <c r="B619" s="4" t="s">
        <v>5</v>
      </c>
      <c r="C619" s="4" t="s">
        <v>14</v>
      </c>
      <c r="D619" s="4" t="s">
        <v>25</v>
      </c>
      <c r="E619" s="4" t="s">
        <v>25</v>
      </c>
      <c r="F619" s="4" t="s">
        <v>25</v>
      </c>
    </row>
    <row r="620" spans="1:20">
      <c r="A620" t="n">
        <v>6487</v>
      </c>
      <c r="B620" s="48" t="n">
        <v>161</v>
      </c>
      <c r="C620" s="7" t="n">
        <v>3</v>
      </c>
      <c r="D620" s="7" t="n">
        <v>1</v>
      </c>
      <c r="E620" s="7" t="n">
        <v>1.60000002384186</v>
      </c>
      <c r="F620" s="7" t="n">
        <v>0.0900000035762787</v>
      </c>
    </row>
    <row r="621" spans="1:20">
      <c r="A621" t="s">
        <v>4</v>
      </c>
      <c r="B621" s="4" t="s">
        <v>5</v>
      </c>
      <c r="C621" s="4" t="s">
        <v>14</v>
      </c>
      <c r="D621" s="4" t="s">
        <v>10</v>
      </c>
      <c r="E621" s="4" t="s">
        <v>14</v>
      </c>
      <c r="F621" s="4" t="s">
        <v>14</v>
      </c>
      <c r="G621" s="4" t="s">
        <v>14</v>
      </c>
      <c r="H621" s="4" t="s">
        <v>14</v>
      </c>
      <c r="I621" s="4" t="s">
        <v>14</v>
      </c>
      <c r="J621" s="4" t="s">
        <v>14</v>
      </c>
      <c r="K621" s="4" t="s">
        <v>14</v>
      </c>
      <c r="L621" s="4" t="s">
        <v>14</v>
      </c>
      <c r="M621" s="4" t="s">
        <v>14</v>
      </c>
      <c r="N621" s="4" t="s">
        <v>14</v>
      </c>
      <c r="O621" s="4" t="s">
        <v>14</v>
      </c>
      <c r="P621" s="4" t="s">
        <v>14</v>
      </c>
      <c r="Q621" s="4" t="s">
        <v>14</v>
      </c>
      <c r="R621" s="4" t="s">
        <v>14</v>
      </c>
      <c r="S621" s="4" t="s">
        <v>14</v>
      </c>
      <c r="T621" s="4" t="s">
        <v>14</v>
      </c>
    </row>
    <row r="622" spans="1:20">
      <c r="A622" t="n">
        <v>6501</v>
      </c>
      <c r="B622" s="48" t="n">
        <v>161</v>
      </c>
      <c r="C622" s="7" t="n">
        <v>0</v>
      </c>
      <c r="D622" s="7" t="n">
        <v>86</v>
      </c>
      <c r="E622" s="7" t="n">
        <v>1</v>
      </c>
      <c r="F622" s="7" t="n">
        <v>41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</row>
    <row r="623" spans="1:20">
      <c r="A623" t="s">
        <v>4</v>
      </c>
      <c r="B623" s="4" t="s">
        <v>5</v>
      </c>
      <c r="C623" s="4" t="s">
        <v>14</v>
      </c>
      <c r="D623" s="4" t="s">
        <v>25</v>
      </c>
      <c r="E623" s="4" t="s">
        <v>25</v>
      </c>
      <c r="F623" s="4" t="s">
        <v>25</v>
      </c>
    </row>
    <row r="624" spans="1:20">
      <c r="A624" t="n">
        <v>6521</v>
      </c>
      <c r="B624" s="48" t="n">
        <v>161</v>
      </c>
      <c r="C624" s="7" t="n">
        <v>3</v>
      </c>
      <c r="D624" s="7" t="n">
        <v>1</v>
      </c>
      <c r="E624" s="7" t="n">
        <v>1.60000002384186</v>
      </c>
      <c r="F624" s="7" t="n">
        <v>0.0900000035762787</v>
      </c>
    </row>
    <row r="625" spans="1:20">
      <c r="A625" t="s">
        <v>4</v>
      </c>
      <c r="B625" s="4" t="s">
        <v>5</v>
      </c>
      <c r="C625" s="4" t="s">
        <v>14</v>
      </c>
      <c r="D625" s="4" t="s">
        <v>10</v>
      </c>
      <c r="E625" s="4" t="s">
        <v>14</v>
      </c>
      <c r="F625" s="4" t="s">
        <v>14</v>
      </c>
      <c r="G625" s="4" t="s">
        <v>14</v>
      </c>
      <c r="H625" s="4" t="s">
        <v>14</v>
      </c>
      <c r="I625" s="4" t="s">
        <v>14</v>
      </c>
      <c r="J625" s="4" t="s">
        <v>14</v>
      </c>
      <c r="K625" s="4" t="s">
        <v>14</v>
      </c>
      <c r="L625" s="4" t="s">
        <v>14</v>
      </c>
      <c r="M625" s="4" t="s">
        <v>14</v>
      </c>
      <c r="N625" s="4" t="s">
        <v>14</v>
      </c>
      <c r="O625" s="4" t="s">
        <v>14</v>
      </c>
      <c r="P625" s="4" t="s">
        <v>14</v>
      </c>
      <c r="Q625" s="4" t="s">
        <v>14</v>
      </c>
      <c r="R625" s="4" t="s">
        <v>14</v>
      </c>
      <c r="S625" s="4" t="s">
        <v>14</v>
      </c>
      <c r="T625" s="4" t="s">
        <v>14</v>
      </c>
    </row>
    <row r="626" spans="1:20">
      <c r="A626" t="n">
        <v>6535</v>
      </c>
      <c r="B626" s="48" t="n">
        <v>161</v>
      </c>
      <c r="C626" s="7" t="n">
        <v>0</v>
      </c>
      <c r="D626" s="7" t="n">
        <v>88</v>
      </c>
      <c r="E626" s="7" t="n">
        <v>1</v>
      </c>
      <c r="F626" s="7" t="n">
        <v>41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</row>
    <row r="627" spans="1:20">
      <c r="A627" t="s">
        <v>4</v>
      </c>
      <c r="B627" s="4" t="s">
        <v>5</v>
      </c>
      <c r="C627" s="4" t="s">
        <v>14</v>
      </c>
      <c r="D627" s="4" t="s">
        <v>25</v>
      </c>
      <c r="E627" s="4" t="s">
        <v>25</v>
      </c>
      <c r="F627" s="4" t="s">
        <v>25</v>
      </c>
    </row>
    <row r="628" spans="1:20">
      <c r="A628" t="n">
        <v>6555</v>
      </c>
      <c r="B628" s="48" t="n">
        <v>161</v>
      </c>
      <c r="C628" s="7" t="n">
        <v>3</v>
      </c>
      <c r="D628" s="7" t="n">
        <v>1</v>
      </c>
      <c r="E628" s="7" t="n">
        <v>1.60000002384186</v>
      </c>
      <c r="F628" s="7" t="n">
        <v>0.0900000035762787</v>
      </c>
    </row>
    <row r="629" spans="1:20">
      <c r="A629" t="s">
        <v>4</v>
      </c>
      <c r="B629" s="4" t="s">
        <v>5</v>
      </c>
      <c r="C629" s="4" t="s">
        <v>14</v>
      </c>
      <c r="D629" s="4" t="s">
        <v>10</v>
      </c>
      <c r="E629" s="4" t="s">
        <v>14</v>
      </c>
      <c r="F629" s="4" t="s">
        <v>14</v>
      </c>
      <c r="G629" s="4" t="s">
        <v>14</v>
      </c>
      <c r="H629" s="4" t="s">
        <v>14</v>
      </c>
      <c r="I629" s="4" t="s">
        <v>14</v>
      </c>
      <c r="J629" s="4" t="s">
        <v>14</v>
      </c>
      <c r="K629" s="4" t="s">
        <v>14</v>
      </c>
      <c r="L629" s="4" t="s">
        <v>14</v>
      </c>
      <c r="M629" s="4" t="s">
        <v>14</v>
      </c>
      <c r="N629" s="4" t="s">
        <v>14</v>
      </c>
      <c r="O629" s="4" t="s">
        <v>14</v>
      </c>
      <c r="P629" s="4" t="s">
        <v>14</v>
      </c>
      <c r="Q629" s="4" t="s">
        <v>14</v>
      </c>
      <c r="R629" s="4" t="s">
        <v>14</v>
      </c>
      <c r="S629" s="4" t="s">
        <v>14</v>
      </c>
      <c r="T629" s="4" t="s">
        <v>14</v>
      </c>
    </row>
    <row r="630" spans="1:20">
      <c r="A630" t="n">
        <v>6569</v>
      </c>
      <c r="B630" s="48" t="n">
        <v>161</v>
      </c>
      <c r="C630" s="7" t="n">
        <v>0</v>
      </c>
      <c r="D630" s="7" t="n">
        <v>6456</v>
      </c>
      <c r="E630" s="7" t="n">
        <v>0</v>
      </c>
      <c r="F630" s="7" t="n">
        <v>0</v>
      </c>
      <c r="G630" s="7" t="n">
        <v>43</v>
      </c>
      <c r="H630" s="7" t="n">
        <v>44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</row>
    <row r="631" spans="1:20">
      <c r="A631" t="s">
        <v>4</v>
      </c>
      <c r="B631" s="4" t="s">
        <v>5</v>
      </c>
      <c r="C631" s="4" t="s">
        <v>14</v>
      </c>
      <c r="D631" s="4" t="s">
        <v>25</v>
      </c>
      <c r="E631" s="4" t="s">
        <v>25</v>
      </c>
      <c r="F631" s="4" t="s">
        <v>25</v>
      </c>
    </row>
    <row r="632" spans="1:20">
      <c r="A632" t="n">
        <v>6589</v>
      </c>
      <c r="B632" s="48" t="n">
        <v>161</v>
      </c>
      <c r="C632" s="7" t="n">
        <v>3</v>
      </c>
      <c r="D632" s="7" t="n">
        <v>1</v>
      </c>
      <c r="E632" s="7" t="n">
        <v>1.60000002384186</v>
      </c>
      <c r="F632" s="7" t="n">
        <v>0.400000005960464</v>
      </c>
    </row>
    <row r="633" spans="1:20">
      <c r="A633" t="s">
        <v>4</v>
      </c>
      <c r="B633" s="4" t="s">
        <v>5</v>
      </c>
      <c r="C633" s="4" t="s">
        <v>14</v>
      </c>
      <c r="D633" s="4" t="s">
        <v>10</v>
      </c>
      <c r="E633" s="4" t="s">
        <v>14</v>
      </c>
      <c r="F633" s="4" t="s">
        <v>14</v>
      </c>
      <c r="G633" s="4" t="s">
        <v>14</v>
      </c>
      <c r="H633" s="4" t="s">
        <v>14</v>
      </c>
      <c r="I633" s="4" t="s">
        <v>14</v>
      </c>
      <c r="J633" s="4" t="s">
        <v>14</v>
      </c>
      <c r="K633" s="4" t="s">
        <v>14</v>
      </c>
      <c r="L633" s="4" t="s">
        <v>14</v>
      </c>
      <c r="M633" s="4" t="s">
        <v>14</v>
      </c>
      <c r="N633" s="4" t="s">
        <v>14</v>
      </c>
      <c r="O633" s="4" t="s">
        <v>14</v>
      </c>
      <c r="P633" s="4" t="s">
        <v>14</v>
      </c>
      <c r="Q633" s="4" t="s">
        <v>14</v>
      </c>
      <c r="R633" s="4" t="s">
        <v>14</v>
      </c>
      <c r="S633" s="4" t="s">
        <v>14</v>
      </c>
      <c r="T633" s="4" t="s">
        <v>14</v>
      </c>
    </row>
    <row r="634" spans="1:20">
      <c r="A634" t="n">
        <v>6603</v>
      </c>
      <c r="B634" s="48" t="n">
        <v>161</v>
      </c>
      <c r="C634" s="7" t="n">
        <v>0</v>
      </c>
      <c r="D634" s="7" t="n">
        <v>6513</v>
      </c>
      <c r="E634" s="7" t="n">
        <v>0</v>
      </c>
      <c r="F634" s="7" t="n">
        <v>41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0</v>
      </c>
      <c r="P634" s="7" t="n">
        <v>0</v>
      </c>
      <c r="Q634" s="7" t="n">
        <v>0</v>
      </c>
      <c r="R634" s="7" t="n">
        <v>0</v>
      </c>
      <c r="S634" s="7" t="n">
        <v>0</v>
      </c>
      <c r="T634" s="7" t="n">
        <v>0</v>
      </c>
    </row>
    <row r="635" spans="1:20">
      <c r="A635" t="s">
        <v>4</v>
      </c>
      <c r="B635" s="4" t="s">
        <v>5</v>
      </c>
      <c r="C635" s="4" t="s">
        <v>14</v>
      </c>
      <c r="D635" s="4" t="s">
        <v>25</v>
      </c>
      <c r="E635" s="4" t="s">
        <v>25</v>
      </c>
      <c r="F635" s="4" t="s">
        <v>25</v>
      </c>
    </row>
    <row r="636" spans="1:20">
      <c r="A636" t="n">
        <v>6623</v>
      </c>
      <c r="B636" s="48" t="n">
        <v>161</v>
      </c>
      <c r="C636" s="7" t="n">
        <v>3</v>
      </c>
      <c r="D636" s="7" t="n">
        <v>1</v>
      </c>
      <c r="E636" s="7" t="n">
        <v>1.60000002384186</v>
      </c>
      <c r="F636" s="7" t="n">
        <v>0.400000005960464</v>
      </c>
    </row>
    <row r="637" spans="1:20">
      <c r="A637" t="s">
        <v>4</v>
      </c>
      <c r="B637" s="4" t="s">
        <v>5</v>
      </c>
      <c r="C637" s="4" t="s">
        <v>14</v>
      </c>
      <c r="D637" s="4" t="s">
        <v>10</v>
      </c>
      <c r="E637" s="4" t="s">
        <v>14</v>
      </c>
      <c r="F637" s="4" t="s">
        <v>14</v>
      </c>
      <c r="G637" s="4" t="s">
        <v>14</v>
      </c>
      <c r="H637" s="4" t="s">
        <v>14</v>
      </c>
      <c r="I637" s="4" t="s">
        <v>14</v>
      </c>
      <c r="J637" s="4" t="s">
        <v>14</v>
      </c>
      <c r="K637" s="4" t="s">
        <v>14</v>
      </c>
      <c r="L637" s="4" t="s">
        <v>14</v>
      </c>
      <c r="M637" s="4" t="s">
        <v>14</v>
      </c>
      <c r="N637" s="4" t="s">
        <v>14</v>
      </c>
      <c r="O637" s="4" t="s">
        <v>14</v>
      </c>
      <c r="P637" s="4" t="s">
        <v>14</v>
      </c>
      <c r="Q637" s="4" t="s">
        <v>14</v>
      </c>
      <c r="R637" s="4" t="s">
        <v>14</v>
      </c>
      <c r="S637" s="4" t="s">
        <v>14</v>
      </c>
      <c r="T637" s="4" t="s">
        <v>14</v>
      </c>
    </row>
    <row r="638" spans="1:20">
      <c r="A638" t="n">
        <v>6637</v>
      </c>
      <c r="B638" s="48" t="n">
        <v>161</v>
      </c>
      <c r="C638" s="7" t="n">
        <v>0</v>
      </c>
      <c r="D638" s="7" t="n">
        <v>6514</v>
      </c>
      <c r="E638" s="7" t="n">
        <v>0</v>
      </c>
      <c r="F638" s="7" t="n">
        <v>41</v>
      </c>
      <c r="G638" s="7" t="n">
        <v>43</v>
      </c>
      <c r="H638" s="7" t="n">
        <v>44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0</v>
      </c>
      <c r="R638" s="7" t="n">
        <v>0</v>
      </c>
      <c r="S638" s="7" t="n">
        <v>0</v>
      </c>
      <c r="T638" s="7" t="n">
        <v>0</v>
      </c>
    </row>
    <row r="639" spans="1:20">
      <c r="A639" t="s">
        <v>4</v>
      </c>
      <c r="B639" s="4" t="s">
        <v>5</v>
      </c>
      <c r="C639" s="4" t="s">
        <v>14</v>
      </c>
      <c r="D639" s="4" t="s">
        <v>25</v>
      </c>
      <c r="E639" s="4" t="s">
        <v>25</v>
      </c>
      <c r="F639" s="4" t="s">
        <v>25</v>
      </c>
    </row>
    <row r="640" spans="1:20">
      <c r="A640" t="n">
        <v>6657</v>
      </c>
      <c r="B640" s="48" t="n">
        <v>161</v>
      </c>
      <c r="C640" s="7" t="n">
        <v>3</v>
      </c>
      <c r="D640" s="7" t="n">
        <v>1</v>
      </c>
      <c r="E640" s="7" t="n">
        <v>1.60000002384186</v>
      </c>
      <c r="F640" s="7" t="n">
        <v>0.400000005960464</v>
      </c>
    </row>
    <row r="641" spans="1:20">
      <c r="A641" t="s">
        <v>4</v>
      </c>
      <c r="B641" s="4" t="s">
        <v>5</v>
      </c>
      <c r="C641" s="4" t="s">
        <v>14</v>
      </c>
      <c r="D641" s="4" t="s">
        <v>10</v>
      </c>
      <c r="E641" s="4" t="s">
        <v>14</v>
      </c>
      <c r="F641" s="4" t="s">
        <v>14</v>
      </c>
      <c r="G641" s="4" t="s">
        <v>14</v>
      </c>
      <c r="H641" s="4" t="s">
        <v>14</v>
      </c>
      <c r="I641" s="4" t="s">
        <v>14</v>
      </c>
      <c r="J641" s="4" t="s">
        <v>14</v>
      </c>
      <c r="K641" s="4" t="s">
        <v>14</v>
      </c>
      <c r="L641" s="4" t="s">
        <v>14</v>
      </c>
      <c r="M641" s="4" t="s">
        <v>14</v>
      </c>
      <c r="N641" s="4" t="s">
        <v>14</v>
      </c>
      <c r="O641" s="4" t="s">
        <v>14</v>
      </c>
      <c r="P641" s="4" t="s">
        <v>14</v>
      </c>
      <c r="Q641" s="4" t="s">
        <v>14</v>
      </c>
      <c r="R641" s="4" t="s">
        <v>14</v>
      </c>
      <c r="S641" s="4" t="s">
        <v>14</v>
      </c>
      <c r="T641" s="4" t="s">
        <v>14</v>
      </c>
    </row>
    <row r="642" spans="1:20">
      <c r="A642" t="n">
        <v>6671</v>
      </c>
      <c r="B642" s="48" t="n">
        <v>161</v>
      </c>
      <c r="C642" s="7" t="n">
        <v>0</v>
      </c>
      <c r="D642" s="7" t="n">
        <v>6512</v>
      </c>
      <c r="E642" s="7" t="n">
        <v>0</v>
      </c>
      <c r="F642" s="7" t="n">
        <v>100</v>
      </c>
      <c r="G642" s="7" t="n">
        <v>100</v>
      </c>
      <c r="H642" s="7" t="n">
        <v>100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0</v>
      </c>
      <c r="R642" s="7" t="n">
        <v>0</v>
      </c>
      <c r="S642" s="7" t="n">
        <v>0</v>
      </c>
      <c r="T642" s="7" t="n">
        <v>0</v>
      </c>
    </row>
    <row r="643" spans="1:20">
      <c r="A643" t="s">
        <v>4</v>
      </c>
      <c r="B643" s="4" t="s">
        <v>5</v>
      </c>
      <c r="C643" s="4" t="s">
        <v>14</v>
      </c>
      <c r="D643" s="4" t="s">
        <v>25</v>
      </c>
      <c r="E643" s="4" t="s">
        <v>25</v>
      </c>
      <c r="F643" s="4" t="s">
        <v>25</v>
      </c>
    </row>
    <row r="644" spans="1:20">
      <c r="A644" t="n">
        <v>6691</v>
      </c>
      <c r="B644" s="48" t="n">
        <v>161</v>
      </c>
      <c r="C644" s="7" t="n">
        <v>3</v>
      </c>
      <c r="D644" s="7" t="n">
        <v>1</v>
      </c>
      <c r="E644" s="7" t="n">
        <v>1.60000002384186</v>
      </c>
      <c r="F644" s="7" t="n">
        <v>0.0900000035762787</v>
      </c>
    </row>
    <row r="645" spans="1:20">
      <c r="A645" t="s">
        <v>4</v>
      </c>
      <c r="B645" s="4" t="s">
        <v>5</v>
      </c>
      <c r="C645" s="4" t="s">
        <v>14</v>
      </c>
      <c r="D645" s="4" t="s">
        <v>10</v>
      </c>
      <c r="E645" s="4" t="s">
        <v>14</v>
      </c>
      <c r="F645" s="4" t="s">
        <v>14</v>
      </c>
      <c r="G645" s="4" t="s">
        <v>14</v>
      </c>
      <c r="H645" s="4" t="s">
        <v>14</v>
      </c>
      <c r="I645" s="4" t="s">
        <v>14</v>
      </c>
      <c r="J645" s="4" t="s">
        <v>14</v>
      </c>
      <c r="K645" s="4" t="s">
        <v>14</v>
      </c>
      <c r="L645" s="4" t="s">
        <v>14</v>
      </c>
      <c r="M645" s="4" t="s">
        <v>14</v>
      </c>
      <c r="N645" s="4" t="s">
        <v>14</v>
      </c>
      <c r="O645" s="4" t="s">
        <v>14</v>
      </c>
      <c r="P645" s="4" t="s">
        <v>14</v>
      </c>
      <c r="Q645" s="4" t="s">
        <v>14</v>
      </c>
      <c r="R645" s="4" t="s">
        <v>14</v>
      </c>
      <c r="S645" s="4" t="s">
        <v>14</v>
      </c>
      <c r="T645" s="4" t="s">
        <v>14</v>
      </c>
    </row>
    <row r="646" spans="1:20">
      <c r="A646" t="n">
        <v>6705</v>
      </c>
      <c r="B646" s="48" t="n">
        <v>161</v>
      </c>
      <c r="C646" s="7" t="n">
        <v>0</v>
      </c>
      <c r="D646" s="7" t="n">
        <v>5713</v>
      </c>
      <c r="E646" s="7" t="n">
        <v>1</v>
      </c>
      <c r="F646" s="7" t="n">
        <v>0</v>
      </c>
      <c r="G646" s="7" t="n">
        <v>0</v>
      </c>
      <c r="H646" s="7" t="n">
        <v>44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</row>
    <row r="647" spans="1:20">
      <c r="A647" t="s">
        <v>4</v>
      </c>
      <c r="B647" s="4" t="s">
        <v>5</v>
      </c>
      <c r="C647" s="4" t="s">
        <v>14</v>
      </c>
      <c r="D647" s="4" t="s">
        <v>25</v>
      </c>
      <c r="E647" s="4" t="s">
        <v>25</v>
      </c>
      <c r="F647" s="4" t="s">
        <v>25</v>
      </c>
    </row>
    <row r="648" spans="1:20">
      <c r="A648" t="n">
        <v>6725</v>
      </c>
      <c r="B648" s="48" t="n">
        <v>161</v>
      </c>
      <c r="C648" s="7" t="n">
        <v>3</v>
      </c>
      <c r="D648" s="7" t="n">
        <v>1</v>
      </c>
      <c r="E648" s="7" t="n">
        <v>1.60000002384186</v>
      </c>
      <c r="F648" s="7" t="n">
        <v>0.0900000035762787</v>
      </c>
    </row>
    <row r="649" spans="1:20">
      <c r="A649" t="s">
        <v>4</v>
      </c>
      <c r="B649" s="4" t="s">
        <v>5</v>
      </c>
      <c r="C649" s="4" t="s">
        <v>14</v>
      </c>
      <c r="D649" s="4" t="s">
        <v>10</v>
      </c>
      <c r="E649" s="4" t="s">
        <v>14</v>
      </c>
      <c r="F649" s="4" t="s">
        <v>14</v>
      </c>
      <c r="G649" s="4" t="s">
        <v>14</v>
      </c>
      <c r="H649" s="4" t="s">
        <v>14</v>
      </c>
      <c r="I649" s="4" t="s">
        <v>14</v>
      </c>
      <c r="J649" s="4" t="s">
        <v>14</v>
      </c>
      <c r="K649" s="4" t="s">
        <v>14</v>
      </c>
      <c r="L649" s="4" t="s">
        <v>14</v>
      </c>
      <c r="M649" s="4" t="s">
        <v>14</v>
      </c>
      <c r="N649" s="4" t="s">
        <v>14</v>
      </c>
      <c r="O649" s="4" t="s">
        <v>14</v>
      </c>
      <c r="P649" s="4" t="s">
        <v>14</v>
      </c>
      <c r="Q649" s="4" t="s">
        <v>14</v>
      </c>
      <c r="R649" s="4" t="s">
        <v>14</v>
      </c>
      <c r="S649" s="4" t="s">
        <v>14</v>
      </c>
      <c r="T649" s="4" t="s">
        <v>14</v>
      </c>
    </row>
    <row r="650" spans="1:20">
      <c r="A650" t="n">
        <v>6739</v>
      </c>
      <c r="B650" s="48" t="n">
        <v>161</v>
      </c>
      <c r="C650" s="7" t="n">
        <v>0</v>
      </c>
      <c r="D650" s="7" t="n">
        <v>30</v>
      </c>
      <c r="E650" s="7" t="n">
        <v>1</v>
      </c>
      <c r="F650" s="7" t="n">
        <v>0</v>
      </c>
      <c r="G650" s="7" t="n">
        <v>200</v>
      </c>
      <c r="H650" s="7" t="n">
        <v>44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</row>
    <row r="651" spans="1:20">
      <c r="A651" t="s">
        <v>4</v>
      </c>
      <c r="B651" s="4" t="s">
        <v>5</v>
      </c>
      <c r="C651" s="4" t="s">
        <v>14</v>
      </c>
      <c r="D651" s="4" t="s">
        <v>25</v>
      </c>
      <c r="E651" s="4" t="s">
        <v>25</v>
      </c>
      <c r="F651" s="4" t="s">
        <v>25</v>
      </c>
    </row>
    <row r="652" spans="1:20">
      <c r="A652" t="n">
        <v>6759</v>
      </c>
      <c r="B652" s="48" t="n">
        <v>161</v>
      </c>
      <c r="C652" s="7" t="n">
        <v>3</v>
      </c>
      <c r="D652" s="7" t="n">
        <v>1</v>
      </c>
      <c r="E652" s="7" t="n">
        <v>1.60000002384186</v>
      </c>
      <c r="F652" s="7" t="n">
        <v>0.0900000035762787</v>
      </c>
    </row>
    <row r="653" spans="1:20">
      <c r="A653" t="s">
        <v>4</v>
      </c>
      <c r="B653" s="4" t="s">
        <v>5</v>
      </c>
      <c r="C653" s="4" t="s">
        <v>14</v>
      </c>
      <c r="D653" s="4" t="s">
        <v>10</v>
      </c>
      <c r="E653" s="4" t="s">
        <v>14</v>
      </c>
      <c r="F653" s="4" t="s">
        <v>14</v>
      </c>
      <c r="G653" s="4" t="s">
        <v>14</v>
      </c>
      <c r="H653" s="4" t="s">
        <v>14</v>
      </c>
      <c r="I653" s="4" t="s">
        <v>14</v>
      </c>
      <c r="J653" s="4" t="s">
        <v>14</v>
      </c>
      <c r="K653" s="4" t="s">
        <v>14</v>
      </c>
      <c r="L653" s="4" t="s">
        <v>14</v>
      </c>
      <c r="M653" s="4" t="s">
        <v>14</v>
      </c>
      <c r="N653" s="4" t="s">
        <v>14</v>
      </c>
      <c r="O653" s="4" t="s">
        <v>14</v>
      </c>
      <c r="P653" s="4" t="s">
        <v>14</v>
      </c>
      <c r="Q653" s="4" t="s">
        <v>14</v>
      </c>
      <c r="R653" s="4" t="s">
        <v>14</v>
      </c>
      <c r="S653" s="4" t="s">
        <v>14</v>
      </c>
      <c r="T653" s="4" t="s">
        <v>14</v>
      </c>
    </row>
    <row r="654" spans="1:20">
      <c r="A654" t="n">
        <v>6773</v>
      </c>
      <c r="B654" s="48" t="n">
        <v>161</v>
      </c>
      <c r="C654" s="7" t="n">
        <v>0</v>
      </c>
      <c r="D654" s="7" t="n">
        <v>89</v>
      </c>
      <c r="E654" s="7" t="n">
        <v>1</v>
      </c>
      <c r="F654" s="7" t="n">
        <v>0</v>
      </c>
      <c r="G654" s="7" t="n">
        <v>200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</row>
    <row r="655" spans="1:20">
      <c r="A655" t="s">
        <v>4</v>
      </c>
      <c r="B655" s="4" t="s">
        <v>5</v>
      </c>
      <c r="C655" s="4" t="s">
        <v>14</v>
      </c>
      <c r="D655" s="4" t="s">
        <v>25</v>
      </c>
      <c r="E655" s="4" t="s">
        <v>25</v>
      </c>
      <c r="F655" s="4" t="s">
        <v>25</v>
      </c>
    </row>
    <row r="656" spans="1:20">
      <c r="A656" t="n">
        <v>6793</v>
      </c>
      <c r="B656" s="48" t="n">
        <v>161</v>
      </c>
      <c r="C656" s="7" t="n">
        <v>3</v>
      </c>
      <c r="D656" s="7" t="n">
        <v>1</v>
      </c>
      <c r="E656" s="7" t="n">
        <v>1.60000002384186</v>
      </c>
      <c r="F656" s="7" t="n">
        <v>0.0900000035762787</v>
      </c>
    </row>
    <row r="657" spans="1:20">
      <c r="A657" t="s">
        <v>4</v>
      </c>
      <c r="B657" s="4" t="s">
        <v>5</v>
      </c>
      <c r="C657" s="4" t="s">
        <v>14</v>
      </c>
      <c r="D657" s="4" t="s">
        <v>10</v>
      </c>
      <c r="E657" s="4" t="s">
        <v>14</v>
      </c>
      <c r="F657" s="4" t="s">
        <v>14</v>
      </c>
      <c r="G657" s="4" t="s">
        <v>14</v>
      </c>
      <c r="H657" s="4" t="s">
        <v>14</v>
      </c>
      <c r="I657" s="4" t="s">
        <v>14</v>
      </c>
      <c r="J657" s="4" t="s">
        <v>14</v>
      </c>
      <c r="K657" s="4" t="s">
        <v>14</v>
      </c>
      <c r="L657" s="4" t="s">
        <v>14</v>
      </c>
      <c r="M657" s="4" t="s">
        <v>14</v>
      </c>
      <c r="N657" s="4" t="s">
        <v>14</v>
      </c>
      <c r="O657" s="4" t="s">
        <v>14</v>
      </c>
      <c r="P657" s="4" t="s">
        <v>14</v>
      </c>
      <c r="Q657" s="4" t="s">
        <v>14</v>
      </c>
      <c r="R657" s="4" t="s">
        <v>14</v>
      </c>
      <c r="S657" s="4" t="s">
        <v>14</v>
      </c>
      <c r="T657" s="4" t="s">
        <v>14</v>
      </c>
    </row>
    <row r="658" spans="1:20">
      <c r="A658" t="n">
        <v>6807</v>
      </c>
      <c r="B658" s="48" t="n">
        <v>161</v>
      </c>
      <c r="C658" s="7" t="n">
        <v>0</v>
      </c>
      <c r="D658" s="7" t="n">
        <v>83</v>
      </c>
      <c r="E658" s="7" t="n">
        <v>1</v>
      </c>
      <c r="F658" s="7" t="n">
        <v>0</v>
      </c>
      <c r="G658" s="7" t="n">
        <v>0</v>
      </c>
      <c r="H658" s="7" t="n">
        <v>44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</row>
    <row r="659" spans="1:20">
      <c r="A659" t="s">
        <v>4</v>
      </c>
      <c r="B659" s="4" t="s">
        <v>5</v>
      </c>
      <c r="C659" s="4" t="s">
        <v>14</v>
      </c>
      <c r="D659" s="4" t="s">
        <v>25</v>
      </c>
      <c r="E659" s="4" t="s">
        <v>25</v>
      </c>
      <c r="F659" s="4" t="s">
        <v>25</v>
      </c>
    </row>
    <row r="660" spans="1:20">
      <c r="A660" t="n">
        <v>6827</v>
      </c>
      <c r="B660" s="48" t="n">
        <v>161</v>
      </c>
      <c r="C660" s="7" t="n">
        <v>3</v>
      </c>
      <c r="D660" s="7" t="n">
        <v>1</v>
      </c>
      <c r="E660" s="7" t="n">
        <v>1.60000002384186</v>
      </c>
      <c r="F660" s="7" t="n">
        <v>0.0900000035762787</v>
      </c>
    </row>
    <row r="661" spans="1:20">
      <c r="A661" t="s">
        <v>4</v>
      </c>
      <c r="B661" s="4" t="s">
        <v>5</v>
      </c>
      <c r="C661" s="4" t="s">
        <v>14</v>
      </c>
      <c r="D661" s="4" t="s">
        <v>10</v>
      </c>
      <c r="E661" s="4" t="s">
        <v>14</v>
      </c>
      <c r="F661" s="4" t="s">
        <v>14</v>
      </c>
      <c r="G661" s="4" t="s">
        <v>14</v>
      </c>
      <c r="H661" s="4" t="s">
        <v>14</v>
      </c>
      <c r="I661" s="4" t="s">
        <v>14</v>
      </c>
      <c r="J661" s="4" t="s">
        <v>14</v>
      </c>
      <c r="K661" s="4" t="s">
        <v>14</v>
      </c>
      <c r="L661" s="4" t="s">
        <v>14</v>
      </c>
      <c r="M661" s="4" t="s">
        <v>14</v>
      </c>
      <c r="N661" s="4" t="s">
        <v>14</v>
      </c>
      <c r="O661" s="4" t="s">
        <v>14</v>
      </c>
      <c r="P661" s="4" t="s">
        <v>14</v>
      </c>
      <c r="Q661" s="4" t="s">
        <v>14</v>
      </c>
      <c r="R661" s="4" t="s">
        <v>14</v>
      </c>
      <c r="S661" s="4" t="s">
        <v>14</v>
      </c>
      <c r="T661" s="4" t="s">
        <v>14</v>
      </c>
    </row>
    <row r="662" spans="1:20">
      <c r="A662" t="n">
        <v>6841</v>
      </c>
      <c r="B662" s="48" t="n">
        <v>161</v>
      </c>
      <c r="C662" s="7" t="n">
        <v>0</v>
      </c>
      <c r="D662" s="7" t="n">
        <v>112</v>
      </c>
      <c r="E662" s="7" t="n">
        <v>1</v>
      </c>
      <c r="F662" s="7" t="n">
        <v>0</v>
      </c>
      <c r="G662" s="7" t="n">
        <v>0</v>
      </c>
      <c r="H662" s="7" t="n">
        <v>44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0</v>
      </c>
      <c r="R662" s="7" t="n">
        <v>0</v>
      </c>
      <c r="S662" s="7" t="n">
        <v>0</v>
      </c>
      <c r="T662" s="7" t="n">
        <v>0</v>
      </c>
    </row>
    <row r="663" spans="1:20">
      <c r="A663" t="s">
        <v>4</v>
      </c>
      <c r="B663" s="4" t="s">
        <v>5</v>
      </c>
      <c r="C663" s="4" t="s">
        <v>14</v>
      </c>
      <c r="D663" s="4" t="s">
        <v>25</v>
      </c>
      <c r="E663" s="4" t="s">
        <v>25</v>
      </c>
      <c r="F663" s="4" t="s">
        <v>25</v>
      </c>
    </row>
    <row r="664" spans="1:20">
      <c r="A664" t="n">
        <v>6861</v>
      </c>
      <c r="B664" s="48" t="n">
        <v>161</v>
      </c>
      <c r="C664" s="7" t="n">
        <v>3</v>
      </c>
      <c r="D664" s="7" t="n">
        <v>1</v>
      </c>
      <c r="E664" s="7" t="n">
        <v>1.60000002384186</v>
      </c>
      <c r="F664" s="7" t="n">
        <v>0.0900000035762787</v>
      </c>
    </row>
    <row r="665" spans="1:20">
      <c r="A665" t="s">
        <v>4</v>
      </c>
      <c r="B665" s="4" t="s">
        <v>5</v>
      </c>
      <c r="C665" s="4" t="s">
        <v>14</v>
      </c>
      <c r="D665" s="4" t="s">
        <v>10</v>
      </c>
      <c r="E665" s="4" t="s">
        <v>14</v>
      </c>
      <c r="F665" s="4" t="s">
        <v>14</v>
      </c>
      <c r="G665" s="4" t="s">
        <v>14</v>
      </c>
      <c r="H665" s="4" t="s">
        <v>14</v>
      </c>
      <c r="I665" s="4" t="s">
        <v>14</v>
      </c>
      <c r="J665" s="4" t="s">
        <v>14</v>
      </c>
      <c r="K665" s="4" t="s">
        <v>14</v>
      </c>
      <c r="L665" s="4" t="s">
        <v>14</v>
      </c>
      <c r="M665" s="4" t="s">
        <v>14</v>
      </c>
      <c r="N665" s="4" t="s">
        <v>14</v>
      </c>
      <c r="O665" s="4" t="s">
        <v>14</v>
      </c>
      <c r="P665" s="4" t="s">
        <v>14</v>
      </c>
      <c r="Q665" s="4" t="s">
        <v>14</v>
      </c>
      <c r="R665" s="4" t="s">
        <v>14</v>
      </c>
      <c r="S665" s="4" t="s">
        <v>14</v>
      </c>
      <c r="T665" s="4" t="s">
        <v>14</v>
      </c>
    </row>
    <row r="666" spans="1:20">
      <c r="A666" t="n">
        <v>6875</v>
      </c>
      <c r="B666" s="48" t="n">
        <v>161</v>
      </c>
      <c r="C666" s="7" t="n">
        <v>0</v>
      </c>
      <c r="D666" s="7" t="n">
        <v>7032</v>
      </c>
      <c r="E666" s="7" t="n">
        <v>1</v>
      </c>
      <c r="F666" s="7" t="n">
        <v>0</v>
      </c>
      <c r="G666" s="7" t="n">
        <v>43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0</v>
      </c>
      <c r="P666" s="7" t="n">
        <v>0</v>
      </c>
      <c r="Q666" s="7" t="n">
        <v>0</v>
      </c>
      <c r="R666" s="7" t="n">
        <v>0</v>
      </c>
      <c r="S666" s="7" t="n">
        <v>0</v>
      </c>
      <c r="T666" s="7" t="n">
        <v>0</v>
      </c>
    </row>
    <row r="667" spans="1:20">
      <c r="A667" t="s">
        <v>4</v>
      </c>
      <c r="B667" s="4" t="s">
        <v>5</v>
      </c>
      <c r="C667" s="4" t="s">
        <v>14</v>
      </c>
      <c r="D667" s="4" t="s">
        <v>25</v>
      </c>
      <c r="E667" s="4" t="s">
        <v>25</v>
      </c>
      <c r="F667" s="4" t="s">
        <v>25</v>
      </c>
    </row>
    <row r="668" spans="1:20">
      <c r="A668" t="n">
        <v>6895</v>
      </c>
      <c r="B668" s="48" t="n">
        <v>161</v>
      </c>
      <c r="C668" s="7" t="n">
        <v>3</v>
      </c>
      <c r="D668" s="7" t="n">
        <v>1</v>
      </c>
      <c r="E668" s="7" t="n">
        <v>1.60000002384186</v>
      </c>
      <c r="F668" s="7" t="n">
        <v>0.0900000035762787</v>
      </c>
    </row>
    <row r="669" spans="1:20">
      <c r="A669" t="s">
        <v>4</v>
      </c>
      <c r="B669" s="4" t="s">
        <v>5</v>
      </c>
      <c r="C669" s="4" t="s">
        <v>14</v>
      </c>
      <c r="D669" s="4" t="s">
        <v>10</v>
      </c>
      <c r="E669" s="4" t="s">
        <v>14</v>
      </c>
      <c r="F669" s="4" t="s">
        <v>14</v>
      </c>
      <c r="G669" s="4" t="s">
        <v>14</v>
      </c>
      <c r="H669" s="4" t="s">
        <v>14</v>
      </c>
      <c r="I669" s="4" t="s">
        <v>14</v>
      </c>
      <c r="J669" s="4" t="s">
        <v>14</v>
      </c>
      <c r="K669" s="4" t="s">
        <v>14</v>
      </c>
      <c r="L669" s="4" t="s">
        <v>14</v>
      </c>
      <c r="M669" s="4" t="s">
        <v>14</v>
      </c>
      <c r="N669" s="4" t="s">
        <v>14</v>
      </c>
      <c r="O669" s="4" t="s">
        <v>14</v>
      </c>
      <c r="P669" s="4" t="s">
        <v>14</v>
      </c>
      <c r="Q669" s="4" t="s">
        <v>14</v>
      </c>
      <c r="R669" s="4" t="s">
        <v>14</v>
      </c>
      <c r="S669" s="4" t="s">
        <v>14</v>
      </c>
      <c r="T669" s="4" t="s">
        <v>14</v>
      </c>
    </row>
    <row r="670" spans="1:20">
      <c r="A670" t="n">
        <v>6909</v>
      </c>
      <c r="B670" s="48" t="n">
        <v>161</v>
      </c>
      <c r="C670" s="7" t="n">
        <v>0</v>
      </c>
      <c r="D670" s="7" t="n">
        <v>6521</v>
      </c>
      <c r="E670" s="7" t="n">
        <v>0</v>
      </c>
      <c r="F670" s="7" t="n">
        <v>41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</row>
    <row r="671" spans="1:20">
      <c r="A671" t="s">
        <v>4</v>
      </c>
      <c r="B671" s="4" t="s">
        <v>5</v>
      </c>
      <c r="C671" s="4" t="s">
        <v>14</v>
      </c>
      <c r="D671" s="4" t="s">
        <v>25</v>
      </c>
      <c r="E671" s="4" t="s">
        <v>25</v>
      </c>
      <c r="F671" s="4" t="s">
        <v>25</v>
      </c>
    </row>
    <row r="672" spans="1:20">
      <c r="A672" t="n">
        <v>6929</v>
      </c>
      <c r="B672" s="48" t="n">
        <v>161</v>
      </c>
      <c r="C672" s="7" t="n">
        <v>3</v>
      </c>
      <c r="D672" s="7" t="n">
        <v>1</v>
      </c>
      <c r="E672" s="7" t="n">
        <v>1.60000002384186</v>
      </c>
      <c r="F672" s="7" t="n">
        <v>0.0900000035762787</v>
      </c>
    </row>
    <row r="673" spans="1:20">
      <c r="A673" t="s">
        <v>4</v>
      </c>
      <c r="B673" s="4" t="s">
        <v>5</v>
      </c>
      <c r="C673" s="4" t="s">
        <v>14</v>
      </c>
      <c r="D673" s="4" t="s">
        <v>10</v>
      </c>
      <c r="E673" s="4" t="s">
        <v>14</v>
      </c>
      <c r="F673" s="4" t="s">
        <v>14</v>
      </c>
      <c r="G673" s="4" t="s">
        <v>14</v>
      </c>
      <c r="H673" s="4" t="s">
        <v>14</v>
      </c>
      <c r="I673" s="4" t="s">
        <v>14</v>
      </c>
      <c r="J673" s="4" t="s">
        <v>14</v>
      </c>
      <c r="K673" s="4" t="s">
        <v>14</v>
      </c>
      <c r="L673" s="4" t="s">
        <v>14</v>
      </c>
      <c r="M673" s="4" t="s">
        <v>14</v>
      </c>
      <c r="N673" s="4" t="s">
        <v>14</v>
      </c>
      <c r="O673" s="4" t="s">
        <v>14</v>
      </c>
      <c r="P673" s="4" t="s">
        <v>14</v>
      </c>
      <c r="Q673" s="4" t="s">
        <v>14</v>
      </c>
      <c r="R673" s="4" t="s">
        <v>14</v>
      </c>
      <c r="S673" s="4" t="s">
        <v>14</v>
      </c>
      <c r="T673" s="4" t="s">
        <v>14</v>
      </c>
    </row>
    <row r="674" spans="1:20">
      <c r="A674" t="n">
        <v>6943</v>
      </c>
      <c r="B674" s="48" t="n">
        <v>161</v>
      </c>
      <c r="C674" s="7" t="n">
        <v>0</v>
      </c>
      <c r="D674" s="7" t="n">
        <v>6522</v>
      </c>
      <c r="E674" s="7" t="n">
        <v>0</v>
      </c>
      <c r="F674" s="7" t="n">
        <v>41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</row>
    <row r="675" spans="1:20">
      <c r="A675" t="s">
        <v>4</v>
      </c>
      <c r="B675" s="4" t="s">
        <v>5</v>
      </c>
      <c r="C675" s="4" t="s">
        <v>14</v>
      </c>
      <c r="D675" s="4" t="s">
        <v>25</v>
      </c>
      <c r="E675" s="4" t="s">
        <v>25</v>
      </c>
      <c r="F675" s="4" t="s">
        <v>25</v>
      </c>
    </row>
    <row r="676" spans="1:20">
      <c r="A676" t="n">
        <v>6963</v>
      </c>
      <c r="B676" s="48" t="n">
        <v>161</v>
      </c>
      <c r="C676" s="7" t="n">
        <v>3</v>
      </c>
      <c r="D676" s="7" t="n">
        <v>1</v>
      </c>
      <c r="E676" s="7" t="n">
        <v>1.60000002384186</v>
      </c>
      <c r="F676" s="7" t="n">
        <v>0.0900000035762787</v>
      </c>
    </row>
    <row r="677" spans="1:20">
      <c r="A677" t="s">
        <v>4</v>
      </c>
      <c r="B677" s="4" t="s">
        <v>5</v>
      </c>
      <c r="C677" s="4" t="s">
        <v>14</v>
      </c>
      <c r="D677" s="4" t="s">
        <v>10</v>
      </c>
      <c r="E677" s="4" t="s">
        <v>14</v>
      </c>
      <c r="F677" s="4" t="s">
        <v>14</v>
      </c>
      <c r="G677" s="4" t="s">
        <v>14</v>
      </c>
      <c r="H677" s="4" t="s">
        <v>14</v>
      </c>
      <c r="I677" s="4" t="s">
        <v>14</v>
      </c>
      <c r="J677" s="4" t="s">
        <v>14</v>
      </c>
      <c r="K677" s="4" t="s">
        <v>14</v>
      </c>
      <c r="L677" s="4" t="s">
        <v>14</v>
      </c>
      <c r="M677" s="4" t="s">
        <v>14</v>
      </c>
      <c r="N677" s="4" t="s">
        <v>14</v>
      </c>
      <c r="O677" s="4" t="s">
        <v>14</v>
      </c>
      <c r="P677" s="4" t="s">
        <v>14</v>
      </c>
      <c r="Q677" s="4" t="s">
        <v>14</v>
      </c>
      <c r="R677" s="4" t="s">
        <v>14</v>
      </c>
      <c r="S677" s="4" t="s">
        <v>14</v>
      </c>
      <c r="T677" s="4" t="s">
        <v>14</v>
      </c>
    </row>
    <row r="678" spans="1:20">
      <c r="A678" t="n">
        <v>6977</v>
      </c>
      <c r="B678" s="48" t="n">
        <v>161</v>
      </c>
      <c r="C678" s="7" t="n">
        <v>0</v>
      </c>
      <c r="D678" s="7" t="n">
        <v>6524</v>
      </c>
      <c r="E678" s="7" t="n">
        <v>0</v>
      </c>
      <c r="F678" s="7" t="n">
        <v>0</v>
      </c>
      <c r="G678" s="7" t="n">
        <v>100</v>
      </c>
      <c r="H678" s="7" t="n">
        <v>100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</row>
    <row r="679" spans="1:20">
      <c r="A679" t="s">
        <v>4</v>
      </c>
      <c r="B679" s="4" t="s">
        <v>5</v>
      </c>
      <c r="C679" s="4" t="s">
        <v>14</v>
      </c>
      <c r="D679" s="4" t="s">
        <v>25</v>
      </c>
      <c r="E679" s="4" t="s">
        <v>25</v>
      </c>
      <c r="F679" s="4" t="s">
        <v>25</v>
      </c>
    </row>
    <row r="680" spans="1:20">
      <c r="A680" t="n">
        <v>6997</v>
      </c>
      <c r="B680" s="48" t="n">
        <v>161</v>
      </c>
      <c r="C680" s="7" t="n">
        <v>3</v>
      </c>
      <c r="D680" s="7" t="n">
        <v>1</v>
      </c>
      <c r="E680" s="7" t="n">
        <v>1.60000002384186</v>
      </c>
      <c r="F680" s="7" t="n">
        <v>0.0900000035762787</v>
      </c>
    </row>
    <row r="681" spans="1:20">
      <c r="A681" t="s">
        <v>4</v>
      </c>
      <c r="B681" s="4" t="s">
        <v>5</v>
      </c>
      <c r="C681" s="4" t="s">
        <v>14</v>
      </c>
      <c r="D681" s="4" t="s">
        <v>10</v>
      </c>
      <c r="E681" s="4" t="s">
        <v>14</v>
      </c>
      <c r="F681" s="4" t="s">
        <v>14</v>
      </c>
      <c r="G681" s="4" t="s">
        <v>14</v>
      </c>
      <c r="H681" s="4" t="s">
        <v>14</v>
      </c>
      <c r="I681" s="4" t="s">
        <v>14</v>
      </c>
      <c r="J681" s="4" t="s">
        <v>14</v>
      </c>
      <c r="K681" s="4" t="s">
        <v>14</v>
      </c>
      <c r="L681" s="4" t="s">
        <v>14</v>
      </c>
      <c r="M681" s="4" t="s">
        <v>14</v>
      </c>
      <c r="N681" s="4" t="s">
        <v>14</v>
      </c>
      <c r="O681" s="4" t="s">
        <v>14</v>
      </c>
      <c r="P681" s="4" t="s">
        <v>14</v>
      </c>
      <c r="Q681" s="4" t="s">
        <v>14</v>
      </c>
      <c r="R681" s="4" t="s">
        <v>14</v>
      </c>
      <c r="S681" s="4" t="s">
        <v>14</v>
      </c>
      <c r="T681" s="4" t="s">
        <v>14</v>
      </c>
    </row>
    <row r="682" spans="1:20">
      <c r="A682" t="n">
        <v>7011</v>
      </c>
      <c r="B682" s="48" t="n">
        <v>161</v>
      </c>
      <c r="C682" s="7" t="n">
        <v>0</v>
      </c>
      <c r="D682" s="7" t="n">
        <v>6525</v>
      </c>
      <c r="E682" s="7" t="n">
        <v>0</v>
      </c>
      <c r="F682" s="7" t="n">
        <v>0</v>
      </c>
      <c r="G682" s="7" t="n">
        <v>100</v>
      </c>
      <c r="H682" s="7" t="n">
        <v>100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</row>
    <row r="683" spans="1:20">
      <c r="A683" t="s">
        <v>4</v>
      </c>
      <c r="B683" s="4" t="s">
        <v>5</v>
      </c>
      <c r="C683" s="4" t="s">
        <v>14</v>
      </c>
      <c r="D683" s="4" t="s">
        <v>25</v>
      </c>
      <c r="E683" s="4" t="s">
        <v>25</v>
      </c>
      <c r="F683" s="4" t="s">
        <v>25</v>
      </c>
    </row>
    <row r="684" spans="1:20">
      <c r="A684" t="n">
        <v>7031</v>
      </c>
      <c r="B684" s="48" t="n">
        <v>161</v>
      </c>
      <c r="C684" s="7" t="n">
        <v>3</v>
      </c>
      <c r="D684" s="7" t="n">
        <v>1</v>
      </c>
      <c r="E684" s="7" t="n">
        <v>1.20000004768372</v>
      </c>
      <c r="F684" s="7" t="n">
        <v>0.0900000035762787</v>
      </c>
    </row>
    <row r="685" spans="1:20">
      <c r="A685" t="s">
        <v>4</v>
      </c>
      <c r="B685" s="4" t="s">
        <v>5</v>
      </c>
      <c r="C685" s="4" t="s">
        <v>14</v>
      </c>
      <c r="D685" s="4" t="s">
        <v>10</v>
      </c>
      <c r="E685" s="4" t="s">
        <v>14</v>
      </c>
      <c r="F685" s="4" t="s">
        <v>14</v>
      </c>
      <c r="G685" s="4" t="s">
        <v>14</v>
      </c>
      <c r="H685" s="4" t="s">
        <v>14</v>
      </c>
      <c r="I685" s="4" t="s">
        <v>14</v>
      </c>
      <c r="J685" s="4" t="s">
        <v>14</v>
      </c>
      <c r="K685" s="4" t="s">
        <v>14</v>
      </c>
      <c r="L685" s="4" t="s">
        <v>14</v>
      </c>
      <c r="M685" s="4" t="s">
        <v>14</v>
      </c>
      <c r="N685" s="4" t="s">
        <v>14</v>
      </c>
      <c r="O685" s="4" t="s">
        <v>14</v>
      </c>
      <c r="P685" s="4" t="s">
        <v>14</v>
      </c>
      <c r="Q685" s="4" t="s">
        <v>14</v>
      </c>
      <c r="R685" s="4" t="s">
        <v>14</v>
      </c>
      <c r="S685" s="4" t="s">
        <v>14</v>
      </c>
      <c r="T685" s="4" t="s">
        <v>14</v>
      </c>
    </row>
    <row r="686" spans="1:20">
      <c r="A686" t="n">
        <v>7045</v>
      </c>
      <c r="B686" s="48" t="n">
        <v>161</v>
      </c>
      <c r="C686" s="7" t="n">
        <v>0</v>
      </c>
      <c r="D686" s="7" t="n">
        <v>68</v>
      </c>
      <c r="E686" s="7" t="n">
        <v>2</v>
      </c>
      <c r="F686" s="7" t="n">
        <v>100</v>
      </c>
      <c r="G686" s="7" t="n">
        <v>100</v>
      </c>
      <c r="H686" s="7" t="n">
        <v>100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0</v>
      </c>
      <c r="R686" s="7" t="n">
        <v>0</v>
      </c>
      <c r="S686" s="7" t="n">
        <v>0</v>
      </c>
      <c r="T686" s="7" t="n">
        <v>0</v>
      </c>
    </row>
    <row r="687" spans="1:20">
      <c r="A687" t="s">
        <v>4</v>
      </c>
      <c r="B687" s="4" t="s">
        <v>5</v>
      </c>
      <c r="C687" s="4" t="s">
        <v>14</v>
      </c>
      <c r="D687" s="4" t="s">
        <v>25</v>
      </c>
      <c r="E687" s="4" t="s">
        <v>25</v>
      </c>
      <c r="F687" s="4" t="s">
        <v>25</v>
      </c>
    </row>
    <row r="688" spans="1:20">
      <c r="A688" t="n">
        <v>7065</v>
      </c>
      <c r="B688" s="48" t="n">
        <v>161</v>
      </c>
      <c r="C688" s="7" t="n">
        <v>3</v>
      </c>
      <c r="D688" s="7" t="n">
        <v>1</v>
      </c>
      <c r="E688" s="7" t="n">
        <v>1.20000004768372</v>
      </c>
      <c r="F688" s="7" t="n">
        <v>1.10000002384186</v>
      </c>
    </row>
    <row r="689" spans="1:20">
      <c r="A689" t="s">
        <v>4</v>
      </c>
      <c r="B689" s="4" t="s">
        <v>5</v>
      </c>
      <c r="C689" s="4" t="s">
        <v>14</v>
      </c>
      <c r="D689" s="4" t="s">
        <v>10</v>
      </c>
      <c r="E689" s="4" t="s">
        <v>14</v>
      </c>
      <c r="F689" s="4" t="s">
        <v>14</v>
      </c>
      <c r="G689" s="4" t="s">
        <v>14</v>
      </c>
      <c r="H689" s="4" t="s">
        <v>14</v>
      </c>
      <c r="I689" s="4" t="s">
        <v>14</v>
      </c>
      <c r="J689" s="4" t="s">
        <v>14</v>
      </c>
      <c r="K689" s="4" t="s">
        <v>14</v>
      </c>
      <c r="L689" s="4" t="s">
        <v>14</v>
      </c>
      <c r="M689" s="4" t="s">
        <v>14</v>
      </c>
      <c r="N689" s="4" t="s">
        <v>14</v>
      </c>
      <c r="O689" s="4" t="s">
        <v>14</v>
      </c>
      <c r="P689" s="4" t="s">
        <v>14</v>
      </c>
      <c r="Q689" s="4" t="s">
        <v>14</v>
      </c>
      <c r="R689" s="4" t="s">
        <v>14</v>
      </c>
      <c r="S689" s="4" t="s">
        <v>14</v>
      </c>
      <c r="T689" s="4" t="s">
        <v>14</v>
      </c>
    </row>
    <row r="690" spans="1:20">
      <c r="A690" t="n">
        <v>7079</v>
      </c>
      <c r="B690" s="48" t="n">
        <v>161</v>
      </c>
      <c r="C690" s="7" t="n">
        <v>0</v>
      </c>
      <c r="D690" s="7" t="n">
        <v>69</v>
      </c>
      <c r="E690" s="7" t="n">
        <v>2</v>
      </c>
      <c r="F690" s="7" t="n">
        <v>100</v>
      </c>
      <c r="G690" s="7" t="n">
        <v>100</v>
      </c>
      <c r="H690" s="7" t="n">
        <v>100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</row>
    <row r="691" spans="1:20">
      <c r="A691" t="s">
        <v>4</v>
      </c>
      <c r="B691" s="4" t="s">
        <v>5</v>
      </c>
      <c r="C691" s="4" t="s">
        <v>14</v>
      </c>
    </row>
    <row r="692" spans="1:20">
      <c r="A692" t="n">
        <v>7099</v>
      </c>
      <c r="B692" s="48" t="n">
        <v>161</v>
      </c>
      <c r="C692" s="7" t="n">
        <v>1</v>
      </c>
    </row>
    <row r="693" spans="1:20">
      <c r="A693" t="s">
        <v>4</v>
      </c>
      <c r="B693" s="4" t="s">
        <v>5</v>
      </c>
    </row>
    <row r="694" spans="1:20">
      <c r="A694" t="n">
        <v>7101</v>
      </c>
      <c r="B694" s="5" t="n">
        <v>1</v>
      </c>
    </row>
    <row r="695" spans="1:20" s="3" customFormat="1" customHeight="0">
      <c r="A695" s="3" t="s">
        <v>2</v>
      </c>
      <c r="B695" s="3" t="s">
        <v>75</v>
      </c>
    </row>
    <row r="696" spans="1:20">
      <c r="A696" t="s">
        <v>4</v>
      </c>
      <c r="B696" s="4" t="s">
        <v>5</v>
      </c>
      <c r="C696" s="4" t="s">
        <v>14</v>
      </c>
      <c r="D696" s="4" t="s">
        <v>10</v>
      </c>
      <c r="E696" s="4" t="s">
        <v>14</v>
      </c>
      <c r="F696" s="4" t="s">
        <v>14</v>
      </c>
      <c r="G696" s="4" t="s">
        <v>14</v>
      </c>
      <c r="H696" s="4" t="s">
        <v>10</v>
      </c>
      <c r="I696" s="4" t="s">
        <v>36</v>
      </c>
      <c r="J696" s="4" t="s">
        <v>36</v>
      </c>
    </row>
    <row r="697" spans="1:20">
      <c r="A697" t="n">
        <v>7104</v>
      </c>
      <c r="B697" s="49" t="n">
        <v>6</v>
      </c>
      <c r="C697" s="7" t="n">
        <v>33</v>
      </c>
      <c r="D697" s="7" t="n">
        <v>65534</v>
      </c>
      <c r="E697" s="7" t="n">
        <v>9</v>
      </c>
      <c r="F697" s="7" t="n">
        <v>1</v>
      </c>
      <c r="G697" s="7" t="n">
        <v>1</v>
      </c>
      <c r="H697" s="7" t="n">
        <v>43</v>
      </c>
      <c r="I697" s="17" t="n">
        <f t="normal" ca="1">A699</f>
        <v>0</v>
      </c>
      <c r="J697" s="17" t="n">
        <f t="normal" ca="1">A711</f>
        <v>0</v>
      </c>
    </row>
    <row r="698" spans="1:20">
      <c r="A698" t="s">
        <v>4</v>
      </c>
      <c r="B698" s="4" t="s">
        <v>5</v>
      </c>
      <c r="C698" s="4" t="s">
        <v>10</v>
      </c>
      <c r="D698" s="4" t="s">
        <v>25</v>
      </c>
      <c r="E698" s="4" t="s">
        <v>25</v>
      </c>
      <c r="F698" s="4" t="s">
        <v>25</v>
      </c>
      <c r="G698" s="4" t="s">
        <v>25</v>
      </c>
    </row>
    <row r="699" spans="1:20">
      <c r="A699" t="n">
        <v>7121</v>
      </c>
      <c r="B699" s="45" t="n">
        <v>46</v>
      </c>
      <c r="C699" s="7" t="n">
        <v>65534</v>
      </c>
      <c r="D699" s="7" t="n">
        <v>-99.2099990844727</v>
      </c>
      <c r="E699" s="7" t="n">
        <v>-3</v>
      </c>
      <c r="F699" s="7" t="n">
        <v>-31.9400005340576</v>
      </c>
      <c r="G699" s="7" t="n">
        <v>79.5999984741211</v>
      </c>
    </row>
    <row r="700" spans="1:20">
      <c r="A700" t="s">
        <v>4</v>
      </c>
      <c r="B700" s="4" t="s">
        <v>5</v>
      </c>
      <c r="C700" s="4" t="s">
        <v>14</v>
      </c>
      <c r="D700" s="4" t="s">
        <v>10</v>
      </c>
      <c r="E700" s="4" t="s">
        <v>14</v>
      </c>
      <c r="F700" s="4" t="s">
        <v>6</v>
      </c>
      <c r="G700" s="4" t="s">
        <v>6</v>
      </c>
      <c r="H700" s="4" t="s">
        <v>6</v>
      </c>
      <c r="I700" s="4" t="s">
        <v>6</v>
      </c>
      <c r="J700" s="4" t="s">
        <v>6</v>
      </c>
      <c r="K700" s="4" t="s">
        <v>6</v>
      </c>
      <c r="L700" s="4" t="s">
        <v>6</v>
      </c>
      <c r="M700" s="4" t="s">
        <v>6</v>
      </c>
      <c r="N700" s="4" t="s">
        <v>6</v>
      </c>
      <c r="O700" s="4" t="s">
        <v>6</v>
      </c>
      <c r="P700" s="4" t="s">
        <v>6</v>
      </c>
      <c r="Q700" s="4" t="s">
        <v>6</v>
      </c>
      <c r="R700" s="4" t="s">
        <v>6</v>
      </c>
      <c r="S700" s="4" t="s">
        <v>6</v>
      </c>
      <c r="T700" s="4" t="s">
        <v>6</v>
      </c>
      <c r="U700" s="4" t="s">
        <v>6</v>
      </c>
    </row>
    <row r="701" spans="1:20">
      <c r="A701" t="n">
        <v>7140</v>
      </c>
      <c r="B701" s="50" t="n">
        <v>36</v>
      </c>
      <c r="C701" s="7" t="n">
        <v>8</v>
      </c>
      <c r="D701" s="7" t="n">
        <v>65534</v>
      </c>
      <c r="E701" s="7" t="n">
        <v>0</v>
      </c>
      <c r="F701" s="7" t="s">
        <v>76</v>
      </c>
      <c r="G701" s="7" t="s">
        <v>77</v>
      </c>
      <c r="H701" s="7" t="s">
        <v>13</v>
      </c>
      <c r="I701" s="7" t="s">
        <v>13</v>
      </c>
      <c r="J701" s="7" t="s">
        <v>13</v>
      </c>
      <c r="K701" s="7" t="s">
        <v>13</v>
      </c>
      <c r="L701" s="7" t="s">
        <v>13</v>
      </c>
      <c r="M701" s="7" t="s">
        <v>13</v>
      </c>
      <c r="N701" s="7" t="s">
        <v>13</v>
      </c>
      <c r="O701" s="7" t="s">
        <v>13</v>
      </c>
      <c r="P701" s="7" t="s">
        <v>13</v>
      </c>
      <c r="Q701" s="7" t="s">
        <v>13</v>
      </c>
      <c r="R701" s="7" t="s">
        <v>13</v>
      </c>
      <c r="S701" s="7" t="s">
        <v>13</v>
      </c>
      <c r="T701" s="7" t="s">
        <v>13</v>
      </c>
      <c r="U701" s="7" t="s">
        <v>13</v>
      </c>
    </row>
    <row r="702" spans="1:20">
      <c r="A702" t="s">
        <v>4</v>
      </c>
      <c r="B702" s="4" t="s">
        <v>5</v>
      </c>
      <c r="C702" s="4" t="s">
        <v>10</v>
      </c>
      <c r="D702" s="4" t="s">
        <v>14</v>
      </c>
      <c r="E702" s="4" t="s">
        <v>14</v>
      </c>
      <c r="F702" s="4" t="s">
        <v>6</v>
      </c>
    </row>
    <row r="703" spans="1:20">
      <c r="A703" t="n">
        <v>7179</v>
      </c>
      <c r="B703" s="51" t="n">
        <v>47</v>
      </c>
      <c r="C703" s="7" t="n">
        <v>65534</v>
      </c>
      <c r="D703" s="7" t="n">
        <v>0</v>
      </c>
      <c r="E703" s="7" t="n">
        <v>0</v>
      </c>
      <c r="F703" s="7" t="s">
        <v>78</v>
      </c>
    </row>
    <row r="704" spans="1:20">
      <c r="A704" t="s">
        <v>4</v>
      </c>
      <c r="B704" s="4" t="s">
        <v>5</v>
      </c>
      <c r="C704" s="4" t="s">
        <v>10</v>
      </c>
      <c r="D704" s="4" t="s">
        <v>14</v>
      </c>
      <c r="E704" s="4" t="s">
        <v>6</v>
      </c>
      <c r="F704" s="4" t="s">
        <v>25</v>
      </c>
      <c r="G704" s="4" t="s">
        <v>25</v>
      </c>
      <c r="H704" s="4" t="s">
        <v>25</v>
      </c>
    </row>
    <row r="705" spans="1:21">
      <c r="A705" t="n">
        <v>7200</v>
      </c>
      <c r="B705" s="52" t="n">
        <v>48</v>
      </c>
      <c r="C705" s="7" t="n">
        <v>65534</v>
      </c>
      <c r="D705" s="7" t="n">
        <v>0</v>
      </c>
      <c r="E705" s="7" t="s">
        <v>76</v>
      </c>
      <c r="F705" s="7" t="n">
        <v>0</v>
      </c>
      <c r="G705" s="7" t="n">
        <v>1</v>
      </c>
      <c r="H705" s="7" t="n">
        <v>0</v>
      </c>
    </row>
    <row r="706" spans="1:21">
      <c r="A706" t="s">
        <v>4</v>
      </c>
      <c r="B706" s="4" t="s">
        <v>5</v>
      </c>
      <c r="C706" s="4" t="s">
        <v>14</v>
      </c>
      <c r="D706" s="4" t="s">
        <v>10</v>
      </c>
      <c r="E706" s="4" t="s">
        <v>9</v>
      </c>
    </row>
    <row r="707" spans="1:21">
      <c r="A707" t="n">
        <v>7226</v>
      </c>
      <c r="B707" s="12" t="n">
        <v>74</v>
      </c>
      <c r="C707" s="7" t="n">
        <v>33</v>
      </c>
      <c r="D707" s="7" t="n">
        <v>65534</v>
      </c>
      <c r="E707" s="7" t="n">
        <v>1115815936</v>
      </c>
    </row>
    <row r="708" spans="1:21">
      <c r="A708" t="s">
        <v>4</v>
      </c>
      <c r="B708" s="4" t="s">
        <v>5</v>
      </c>
      <c r="C708" s="4" t="s">
        <v>36</v>
      </c>
    </row>
    <row r="709" spans="1:21">
      <c r="A709" t="n">
        <v>7234</v>
      </c>
      <c r="B709" s="21" t="n">
        <v>3</v>
      </c>
      <c r="C709" s="17" t="n">
        <f t="normal" ca="1">A711</f>
        <v>0</v>
      </c>
    </row>
    <row r="710" spans="1:21">
      <c r="A710" t="s">
        <v>4</v>
      </c>
      <c r="B710" s="4" t="s">
        <v>5</v>
      </c>
    </row>
    <row r="711" spans="1:21">
      <c r="A711" t="n">
        <v>7239</v>
      </c>
      <c r="B711" s="5" t="n">
        <v>1</v>
      </c>
    </row>
    <row r="712" spans="1:21" s="3" customFormat="1" customHeight="0">
      <c r="A712" s="3" t="s">
        <v>2</v>
      </c>
      <c r="B712" s="3" t="s">
        <v>79</v>
      </c>
    </row>
    <row r="713" spans="1:21">
      <c r="A713" t="s">
        <v>4</v>
      </c>
      <c r="B713" s="4" t="s">
        <v>5</v>
      </c>
      <c r="C713" s="4" t="s">
        <v>14</v>
      </c>
      <c r="D713" s="4" t="s">
        <v>10</v>
      </c>
      <c r="E713" s="4" t="s">
        <v>14</v>
      </c>
      <c r="F713" s="4" t="s">
        <v>14</v>
      </c>
      <c r="G713" s="4" t="s">
        <v>14</v>
      </c>
      <c r="H713" s="4" t="s">
        <v>10</v>
      </c>
      <c r="I713" s="4" t="s">
        <v>36</v>
      </c>
      <c r="J713" s="4" t="s">
        <v>36</v>
      </c>
    </row>
    <row r="714" spans="1:21">
      <c r="A714" t="n">
        <v>7240</v>
      </c>
      <c r="B714" s="49" t="n">
        <v>6</v>
      </c>
      <c r="C714" s="7" t="n">
        <v>33</v>
      </c>
      <c r="D714" s="7" t="n">
        <v>65534</v>
      </c>
      <c r="E714" s="7" t="n">
        <v>9</v>
      </c>
      <c r="F714" s="7" t="n">
        <v>1</v>
      </c>
      <c r="G714" s="7" t="n">
        <v>1</v>
      </c>
      <c r="H714" s="7" t="n">
        <v>41</v>
      </c>
      <c r="I714" s="17" t="n">
        <f t="normal" ca="1">A716</f>
        <v>0</v>
      </c>
      <c r="J714" s="17" t="n">
        <f t="normal" ca="1">A734</f>
        <v>0</v>
      </c>
    </row>
    <row r="715" spans="1:21">
      <c r="A715" t="s">
        <v>4</v>
      </c>
      <c r="B715" s="4" t="s">
        <v>5</v>
      </c>
      <c r="C715" s="4" t="s">
        <v>10</v>
      </c>
      <c r="D715" s="4" t="s">
        <v>25</v>
      </c>
      <c r="E715" s="4" t="s">
        <v>25</v>
      </c>
      <c r="F715" s="4" t="s">
        <v>25</v>
      </c>
      <c r="G715" s="4" t="s">
        <v>25</v>
      </c>
    </row>
    <row r="716" spans="1:21">
      <c r="A716" t="n">
        <v>7257</v>
      </c>
      <c r="B716" s="45" t="n">
        <v>46</v>
      </c>
      <c r="C716" s="7" t="n">
        <v>65534</v>
      </c>
      <c r="D716" s="7" t="n">
        <v>-90.6800003051758</v>
      </c>
      <c r="E716" s="7" t="n">
        <v>-3</v>
      </c>
      <c r="F716" s="7" t="n">
        <v>-60.5800018310547</v>
      </c>
      <c r="G716" s="7" t="n">
        <v>39.7999992370605</v>
      </c>
    </row>
    <row r="717" spans="1:21">
      <c r="A717" t="s">
        <v>4</v>
      </c>
      <c r="B717" s="4" t="s">
        <v>5</v>
      </c>
      <c r="C717" s="4" t="s">
        <v>10</v>
      </c>
      <c r="D717" s="4" t="s">
        <v>9</v>
      </c>
    </row>
    <row r="718" spans="1:21">
      <c r="A718" t="n">
        <v>7276</v>
      </c>
      <c r="B718" s="43" t="n">
        <v>43</v>
      </c>
      <c r="C718" s="7" t="n">
        <v>65534</v>
      </c>
      <c r="D718" s="7" t="n">
        <v>32</v>
      </c>
    </row>
    <row r="719" spans="1:21">
      <c r="A719" t="s">
        <v>4</v>
      </c>
      <c r="B719" s="4" t="s">
        <v>5</v>
      </c>
      <c r="C719" s="4" t="s">
        <v>14</v>
      </c>
      <c r="D719" s="4" t="s">
        <v>10</v>
      </c>
      <c r="E719" s="4" t="s">
        <v>10</v>
      </c>
      <c r="F719" s="4" t="s">
        <v>6</v>
      </c>
      <c r="G719" s="4" t="s">
        <v>6</v>
      </c>
    </row>
    <row r="720" spans="1:21">
      <c r="A720" t="n">
        <v>7283</v>
      </c>
      <c r="B720" s="53" t="n">
        <v>128</v>
      </c>
      <c r="C720" s="7" t="n">
        <v>0</v>
      </c>
      <c r="D720" s="7" t="n">
        <v>65534</v>
      </c>
      <c r="E720" s="7" t="n">
        <v>6513</v>
      </c>
      <c r="F720" s="7" t="s">
        <v>13</v>
      </c>
      <c r="G720" s="7" t="s">
        <v>80</v>
      </c>
    </row>
    <row r="721" spans="1:10">
      <c r="A721" t="s">
        <v>4</v>
      </c>
      <c r="B721" s="4" t="s">
        <v>5</v>
      </c>
      <c r="C721" s="4" t="s">
        <v>14</v>
      </c>
      <c r="D721" s="4" t="s">
        <v>10</v>
      </c>
      <c r="E721" s="4" t="s">
        <v>14</v>
      </c>
      <c r="F721" s="4" t="s">
        <v>6</v>
      </c>
      <c r="G721" s="4" t="s">
        <v>6</v>
      </c>
      <c r="H721" s="4" t="s">
        <v>6</v>
      </c>
      <c r="I721" s="4" t="s">
        <v>6</v>
      </c>
      <c r="J721" s="4" t="s">
        <v>6</v>
      </c>
      <c r="K721" s="4" t="s">
        <v>6</v>
      </c>
      <c r="L721" s="4" t="s">
        <v>6</v>
      </c>
      <c r="M721" s="4" t="s">
        <v>6</v>
      </c>
      <c r="N721" s="4" t="s">
        <v>6</v>
      </c>
      <c r="O721" s="4" t="s">
        <v>6</v>
      </c>
      <c r="P721" s="4" t="s">
        <v>6</v>
      </c>
      <c r="Q721" s="4" t="s">
        <v>6</v>
      </c>
      <c r="R721" s="4" t="s">
        <v>6</v>
      </c>
      <c r="S721" s="4" t="s">
        <v>6</v>
      </c>
      <c r="T721" s="4" t="s">
        <v>6</v>
      </c>
      <c r="U721" s="4" t="s">
        <v>6</v>
      </c>
    </row>
    <row r="722" spans="1:10">
      <c r="A722" t="n">
        <v>7304</v>
      </c>
      <c r="B722" s="50" t="n">
        <v>36</v>
      </c>
      <c r="C722" s="7" t="n">
        <v>8</v>
      </c>
      <c r="D722" s="7" t="n">
        <v>65534</v>
      </c>
      <c r="E722" s="7" t="n">
        <v>0</v>
      </c>
      <c r="F722" s="7" t="s">
        <v>81</v>
      </c>
      <c r="G722" s="7" t="s">
        <v>13</v>
      </c>
      <c r="H722" s="7" t="s">
        <v>13</v>
      </c>
      <c r="I722" s="7" t="s">
        <v>13</v>
      </c>
      <c r="J722" s="7" t="s">
        <v>13</v>
      </c>
      <c r="K722" s="7" t="s">
        <v>13</v>
      </c>
      <c r="L722" s="7" t="s">
        <v>13</v>
      </c>
      <c r="M722" s="7" t="s">
        <v>13</v>
      </c>
      <c r="N722" s="7" t="s">
        <v>13</v>
      </c>
      <c r="O722" s="7" t="s">
        <v>13</v>
      </c>
      <c r="P722" s="7" t="s">
        <v>13</v>
      </c>
      <c r="Q722" s="7" t="s">
        <v>13</v>
      </c>
      <c r="R722" s="7" t="s">
        <v>13</v>
      </c>
      <c r="S722" s="7" t="s">
        <v>13</v>
      </c>
      <c r="T722" s="7" t="s">
        <v>13</v>
      </c>
      <c r="U722" s="7" t="s">
        <v>13</v>
      </c>
    </row>
    <row r="723" spans="1:10">
      <c r="A723" t="s">
        <v>4</v>
      </c>
      <c r="B723" s="4" t="s">
        <v>5</v>
      </c>
      <c r="C723" s="4" t="s">
        <v>10</v>
      </c>
      <c r="D723" s="4" t="s">
        <v>14</v>
      </c>
      <c r="E723" s="4" t="s">
        <v>6</v>
      </c>
      <c r="F723" s="4" t="s">
        <v>25</v>
      </c>
      <c r="G723" s="4" t="s">
        <v>25</v>
      </c>
      <c r="H723" s="4" t="s">
        <v>25</v>
      </c>
    </row>
    <row r="724" spans="1:10">
      <c r="A724" t="n">
        <v>7343</v>
      </c>
      <c r="B724" s="52" t="n">
        <v>48</v>
      </c>
      <c r="C724" s="7" t="n">
        <v>65534</v>
      </c>
      <c r="D724" s="7" t="n">
        <v>0</v>
      </c>
      <c r="E724" s="7" t="s">
        <v>81</v>
      </c>
      <c r="F724" s="7" t="n">
        <v>0</v>
      </c>
      <c r="G724" s="7" t="n">
        <v>1</v>
      </c>
      <c r="H724" s="7" t="n">
        <v>0</v>
      </c>
    </row>
    <row r="725" spans="1:10">
      <c r="A725" t="s">
        <v>4</v>
      </c>
      <c r="B725" s="4" t="s">
        <v>5</v>
      </c>
      <c r="C725" s="4" t="s">
        <v>10</v>
      </c>
      <c r="D725" s="4" t="s">
        <v>9</v>
      </c>
    </row>
    <row r="726" spans="1:10">
      <c r="A726" t="n">
        <v>7378</v>
      </c>
      <c r="B726" s="43" t="n">
        <v>43</v>
      </c>
      <c r="C726" s="7" t="n">
        <v>65534</v>
      </c>
      <c r="D726" s="7" t="n">
        <v>64</v>
      </c>
    </row>
    <row r="727" spans="1:10">
      <c r="A727" t="s">
        <v>4</v>
      </c>
      <c r="B727" s="4" t="s">
        <v>5</v>
      </c>
      <c r="C727" s="4" t="s">
        <v>6</v>
      </c>
      <c r="D727" s="4" t="s">
        <v>14</v>
      </c>
      <c r="E727" s="4" t="s">
        <v>10</v>
      </c>
      <c r="F727" s="4" t="s">
        <v>25</v>
      </c>
      <c r="G727" s="4" t="s">
        <v>25</v>
      </c>
      <c r="H727" s="4" t="s">
        <v>25</v>
      </c>
      <c r="I727" s="4" t="s">
        <v>25</v>
      </c>
      <c r="J727" s="4" t="s">
        <v>25</v>
      </c>
      <c r="K727" s="4" t="s">
        <v>25</v>
      </c>
      <c r="L727" s="4" t="s">
        <v>25</v>
      </c>
      <c r="M727" s="4" t="s">
        <v>10</v>
      </c>
    </row>
    <row r="728" spans="1:10">
      <c r="A728" t="n">
        <v>7385</v>
      </c>
      <c r="B728" s="54" t="n">
        <v>87</v>
      </c>
      <c r="C728" s="7" t="s">
        <v>82</v>
      </c>
      <c r="D728" s="7" t="n">
        <v>5</v>
      </c>
      <c r="E728" s="7" t="n">
        <v>6</v>
      </c>
      <c r="F728" s="7" t="n">
        <v>1.5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7</v>
      </c>
    </row>
    <row r="729" spans="1:10">
      <c r="A729" t="s">
        <v>4</v>
      </c>
      <c r="B729" s="4" t="s">
        <v>5</v>
      </c>
      <c r="C729" s="4" t="s">
        <v>14</v>
      </c>
      <c r="D729" s="4" t="s">
        <v>10</v>
      </c>
      <c r="E729" s="4" t="s">
        <v>9</v>
      </c>
    </row>
    <row r="730" spans="1:10">
      <c r="A730" t="n">
        <v>7428</v>
      </c>
      <c r="B730" s="12" t="n">
        <v>74</v>
      </c>
      <c r="C730" s="7" t="n">
        <v>33</v>
      </c>
      <c r="D730" s="7" t="n">
        <v>65534</v>
      </c>
      <c r="E730" s="7" t="n">
        <v>1113325568</v>
      </c>
    </row>
    <row r="731" spans="1:10">
      <c r="A731" t="s">
        <v>4</v>
      </c>
      <c r="B731" s="4" t="s">
        <v>5</v>
      </c>
      <c r="C731" s="4" t="s">
        <v>36</v>
      </c>
    </row>
    <row r="732" spans="1:10">
      <c r="A732" t="n">
        <v>7436</v>
      </c>
      <c r="B732" s="21" t="n">
        <v>3</v>
      </c>
      <c r="C732" s="17" t="n">
        <f t="normal" ca="1">A734</f>
        <v>0</v>
      </c>
    </row>
    <row r="733" spans="1:10">
      <c r="A733" t="s">
        <v>4</v>
      </c>
      <c r="B733" s="4" t="s">
        <v>5</v>
      </c>
    </row>
    <row r="734" spans="1:10">
      <c r="A734" t="n">
        <v>7441</v>
      </c>
      <c r="B734" s="5" t="n">
        <v>1</v>
      </c>
    </row>
    <row r="735" spans="1:10" s="3" customFormat="1" customHeight="0">
      <c r="A735" s="3" t="s">
        <v>2</v>
      </c>
      <c r="B735" s="3" t="s">
        <v>83</v>
      </c>
    </row>
    <row r="736" spans="1:10">
      <c r="A736" t="s">
        <v>4</v>
      </c>
      <c r="B736" s="4" t="s">
        <v>5</v>
      </c>
      <c r="C736" s="4" t="s">
        <v>14</v>
      </c>
      <c r="D736" s="4" t="s">
        <v>10</v>
      </c>
      <c r="E736" s="4" t="s">
        <v>14</v>
      </c>
      <c r="F736" s="4" t="s">
        <v>14</v>
      </c>
      <c r="G736" s="4" t="s">
        <v>14</v>
      </c>
      <c r="H736" s="4" t="s">
        <v>10</v>
      </c>
      <c r="I736" s="4" t="s">
        <v>36</v>
      </c>
      <c r="J736" s="4" t="s">
        <v>36</v>
      </c>
    </row>
    <row r="737" spans="1:21">
      <c r="A737" t="n">
        <v>7444</v>
      </c>
      <c r="B737" s="49" t="n">
        <v>6</v>
      </c>
      <c r="C737" s="7" t="n">
        <v>33</v>
      </c>
      <c r="D737" s="7" t="n">
        <v>65534</v>
      </c>
      <c r="E737" s="7" t="n">
        <v>9</v>
      </c>
      <c r="F737" s="7" t="n">
        <v>1</v>
      </c>
      <c r="G737" s="7" t="n">
        <v>1</v>
      </c>
      <c r="H737" s="7" t="n">
        <v>41</v>
      </c>
      <c r="I737" s="17" t="n">
        <f t="normal" ca="1">A739</f>
        <v>0</v>
      </c>
      <c r="J737" s="17" t="n">
        <f t="normal" ca="1">A749</f>
        <v>0</v>
      </c>
    </row>
    <row r="738" spans="1:21">
      <c r="A738" t="s">
        <v>4</v>
      </c>
      <c r="B738" s="4" t="s">
        <v>5</v>
      </c>
      <c r="C738" s="4" t="s">
        <v>10</v>
      </c>
      <c r="D738" s="4" t="s">
        <v>25</v>
      </c>
      <c r="E738" s="4" t="s">
        <v>25</v>
      </c>
      <c r="F738" s="4" t="s">
        <v>25</v>
      </c>
      <c r="G738" s="4" t="s">
        <v>25</v>
      </c>
    </row>
    <row r="739" spans="1:21">
      <c r="A739" t="n">
        <v>7461</v>
      </c>
      <c r="B739" s="45" t="n">
        <v>46</v>
      </c>
      <c r="C739" s="7" t="n">
        <v>65534</v>
      </c>
      <c r="D739" s="7" t="n">
        <v>11.3900003433228</v>
      </c>
      <c r="E739" s="7" t="n">
        <v>0</v>
      </c>
      <c r="F739" s="7" t="n">
        <v>-87.3000030517578</v>
      </c>
      <c r="G739" s="7" t="n">
        <v>89.6999969482422</v>
      </c>
    </row>
    <row r="740" spans="1:21">
      <c r="A740" t="s">
        <v>4</v>
      </c>
      <c r="B740" s="4" t="s">
        <v>5</v>
      </c>
      <c r="C740" s="4" t="s">
        <v>14</v>
      </c>
      <c r="D740" s="4" t="s">
        <v>10</v>
      </c>
      <c r="E740" s="4" t="s">
        <v>14</v>
      </c>
      <c r="F740" s="4" t="s">
        <v>6</v>
      </c>
      <c r="G740" s="4" t="s">
        <v>6</v>
      </c>
      <c r="H740" s="4" t="s">
        <v>6</v>
      </c>
      <c r="I740" s="4" t="s">
        <v>6</v>
      </c>
      <c r="J740" s="4" t="s">
        <v>6</v>
      </c>
      <c r="K740" s="4" t="s">
        <v>6</v>
      </c>
      <c r="L740" s="4" t="s">
        <v>6</v>
      </c>
      <c r="M740" s="4" t="s">
        <v>6</v>
      </c>
      <c r="N740" s="4" t="s">
        <v>6</v>
      </c>
      <c r="O740" s="4" t="s">
        <v>6</v>
      </c>
      <c r="P740" s="4" t="s">
        <v>6</v>
      </c>
      <c r="Q740" s="4" t="s">
        <v>6</v>
      </c>
      <c r="R740" s="4" t="s">
        <v>6</v>
      </c>
      <c r="S740" s="4" t="s">
        <v>6</v>
      </c>
      <c r="T740" s="4" t="s">
        <v>6</v>
      </c>
      <c r="U740" s="4" t="s">
        <v>6</v>
      </c>
    </row>
    <row r="741" spans="1:21">
      <c r="A741" t="n">
        <v>7480</v>
      </c>
      <c r="B741" s="50" t="n">
        <v>36</v>
      </c>
      <c r="C741" s="7" t="n">
        <v>8</v>
      </c>
      <c r="D741" s="7" t="n">
        <v>65534</v>
      </c>
      <c r="E741" s="7" t="n">
        <v>0</v>
      </c>
      <c r="F741" s="7" t="s">
        <v>84</v>
      </c>
      <c r="G741" s="7" t="s">
        <v>13</v>
      </c>
      <c r="H741" s="7" t="s">
        <v>13</v>
      </c>
      <c r="I741" s="7" t="s">
        <v>13</v>
      </c>
      <c r="J741" s="7" t="s">
        <v>13</v>
      </c>
      <c r="K741" s="7" t="s">
        <v>13</v>
      </c>
      <c r="L741" s="7" t="s">
        <v>13</v>
      </c>
      <c r="M741" s="7" t="s">
        <v>13</v>
      </c>
      <c r="N741" s="7" t="s">
        <v>13</v>
      </c>
      <c r="O741" s="7" t="s">
        <v>13</v>
      </c>
      <c r="P741" s="7" t="s">
        <v>13</v>
      </c>
      <c r="Q741" s="7" t="s">
        <v>13</v>
      </c>
      <c r="R741" s="7" t="s">
        <v>13</v>
      </c>
      <c r="S741" s="7" t="s">
        <v>13</v>
      </c>
      <c r="T741" s="7" t="s">
        <v>13</v>
      </c>
      <c r="U741" s="7" t="s">
        <v>13</v>
      </c>
    </row>
    <row r="742" spans="1:21">
      <c r="A742" t="s">
        <v>4</v>
      </c>
      <c r="B742" s="4" t="s">
        <v>5</v>
      </c>
      <c r="C742" s="4" t="s">
        <v>10</v>
      </c>
      <c r="D742" s="4" t="s">
        <v>14</v>
      </c>
      <c r="E742" s="4" t="s">
        <v>6</v>
      </c>
      <c r="F742" s="4" t="s">
        <v>25</v>
      </c>
      <c r="G742" s="4" t="s">
        <v>25</v>
      </c>
      <c r="H742" s="4" t="s">
        <v>25</v>
      </c>
    </row>
    <row r="743" spans="1:21">
      <c r="A743" t="n">
        <v>7513</v>
      </c>
      <c r="B743" s="52" t="n">
        <v>48</v>
      </c>
      <c r="C743" s="7" t="n">
        <v>65534</v>
      </c>
      <c r="D743" s="7" t="n">
        <v>0</v>
      </c>
      <c r="E743" s="7" t="s">
        <v>84</v>
      </c>
      <c r="F743" s="7" t="n">
        <v>0</v>
      </c>
      <c r="G743" s="7" t="n">
        <v>1</v>
      </c>
      <c r="H743" s="7" t="n">
        <v>1.40129846432482e-45</v>
      </c>
    </row>
    <row r="744" spans="1:21">
      <c r="A744" t="s">
        <v>4</v>
      </c>
      <c r="B744" s="4" t="s">
        <v>5</v>
      </c>
      <c r="C744" s="4" t="s">
        <v>10</v>
      </c>
      <c r="D744" s="4" t="s">
        <v>9</v>
      </c>
    </row>
    <row r="745" spans="1:21">
      <c r="A745" t="n">
        <v>7542</v>
      </c>
      <c r="B745" s="43" t="n">
        <v>43</v>
      </c>
      <c r="C745" s="7" t="n">
        <v>65534</v>
      </c>
      <c r="D745" s="7" t="n">
        <v>64</v>
      </c>
    </row>
    <row r="746" spans="1:21">
      <c r="A746" t="s">
        <v>4</v>
      </c>
      <c r="B746" s="4" t="s">
        <v>5</v>
      </c>
      <c r="C746" s="4" t="s">
        <v>36</v>
      </c>
    </row>
    <row r="747" spans="1:21">
      <c r="A747" t="n">
        <v>7549</v>
      </c>
      <c r="B747" s="21" t="n">
        <v>3</v>
      </c>
      <c r="C747" s="17" t="n">
        <f t="normal" ca="1">A749</f>
        <v>0</v>
      </c>
    </row>
    <row r="748" spans="1:21">
      <c r="A748" t="s">
        <v>4</v>
      </c>
      <c r="B748" s="4" t="s">
        <v>5</v>
      </c>
    </row>
    <row r="749" spans="1:21">
      <c r="A749" t="n">
        <v>7554</v>
      </c>
      <c r="B749" s="5" t="n">
        <v>1</v>
      </c>
    </row>
    <row r="750" spans="1:21" s="3" customFormat="1" customHeight="0">
      <c r="A750" s="3" t="s">
        <v>2</v>
      </c>
      <c r="B750" s="3" t="s">
        <v>85</v>
      </c>
    </row>
    <row r="751" spans="1:21">
      <c r="A751" t="s">
        <v>4</v>
      </c>
      <c r="B751" s="4" t="s">
        <v>5</v>
      </c>
      <c r="C751" s="4" t="s">
        <v>14</v>
      </c>
      <c r="D751" s="4" t="s">
        <v>10</v>
      </c>
      <c r="E751" s="4" t="s">
        <v>14</v>
      </c>
      <c r="F751" s="4" t="s">
        <v>14</v>
      </c>
      <c r="G751" s="4" t="s">
        <v>14</v>
      </c>
      <c r="H751" s="4" t="s">
        <v>10</v>
      </c>
      <c r="I751" s="4" t="s">
        <v>36</v>
      </c>
      <c r="J751" s="4" t="s">
        <v>10</v>
      </c>
      <c r="K751" s="4" t="s">
        <v>36</v>
      </c>
      <c r="L751" s="4" t="s">
        <v>36</v>
      </c>
    </row>
    <row r="752" spans="1:21">
      <c r="A752" t="n">
        <v>7556</v>
      </c>
      <c r="B752" s="49" t="n">
        <v>6</v>
      </c>
      <c r="C752" s="7" t="n">
        <v>33</v>
      </c>
      <c r="D752" s="7" t="n">
        <v>65534</v>
      </c>
      <c r="E752" s="7" t="n">
        <v>9</v>
      </c>
      <c r="F752" s="7" t="n">
        <v>1</v>
      </c>
      <c r="G752" s="7" t="n">
        <v>2</v>
      </c>
      <c r="H752" s="7" t="n">
        <v>43</v>
      </c>
      <c r="I752" s="17" t="n">
        <f t="normal" ca="1">A754</f>
        <v>0</v>
      </c>
      <c r="J752" s="7" t="n">
        <v>44</v>
      </c>
      <c r="K752" s="17" t="n">
        <f t="normal" ca="1">A766</f>
        <v>0</v>
      </c>
      <c r="L752" s="17" t="n">
        <f t="normal" ca="1">A778</f>
        <v>0</v>
      </c>
    </row>
    <row r="753" spans="1:21">
      <c r="A753" t="s">
        <v>4</v>
      </c>
      <c r="B753" s="4" t="s">
        <v>5</v>
      </c>
      <c r="C753" s="4" t="s">
        <v>10</v>
      </c>
      <c r="D753" s="4" t="s">
        <v>25</v>
      </c>
      <c r="E753" s="4" t="s">
        <v>25</v>
      </c>
      <c r="F753" s="4" t="s">
        <v>25</v>
      </c>
      <c r="G753" s="4" t="s">
        <v>25</v>
      </c>
    </row>
    <row r="754" spans="1:21">
      <c r="A754" t="n">
        <v>7579</v>
      </c>
      <c r="B754" s="45" t="n">
        <v>46</v>
      </c>
      <c r="C754" s="7" t="n">
        <v>65534</v>
      </c>
      <c r="D754" s="7" t="n">
        <v>-97.8099975585938</v>
      </c>
      <c r="E754" s="7" t="n">
        <v>-3</v>
      </c>
      <c r="F754" s="7" t="n">
        <v>-31.7000007629395</v>
      </c>
      <c r="G754" s="7" t="n">
        <v>258.5</v>
      </c>
    </row>
    <row r="755" spans="1:21">
      <c r="A755" t="s">
        <v>4</v>
      </c>
      <c r="B755" s="4" t="s">
        <v>5</v>
      </c>
      <c r="C755" s="4" t="s">
        <v>14</v>
      </c>
      <c r="D755" s="4" t="s">
        <v>10</v>
      </c>
      <c r="E755" s="4" t="s">
        <v>14</v>
      </c>
      <c r="F755" s="4" t="s">
        <v>6</v>
      </c>
      <c r="G755" s="4" t="s">
        <v>6</v>
      </c>
      <c r="H755" s="4" t="s">
        <v>6</v>
      </c>
      <c r="I755" s="4" t="s">
        <v>6</v>
      </c>
      <c r="J755" s="4" t="s">
        <v>6</v>
      </c>
      <c r="K755" s="4" t="s">
        <v>6</v>
      </c>
      <c r="L755" s="4" t="s">
        <v>6</v>
      </c>
      <c r="M755" s="4" t="s">
        <v>6</v>
      </c>
      <c r="N755" s="4" t="s">
        <v>6</v>
      </c>
      <c r="O755" s="4" t="s">
        <v>6</v>
      </c>
      <c r="P755" s="4" t="s">
        <v>6</v>
      </c>
      <c r="Q755" s="4" t="s">
        <v>6</v>
      </c>
      <c r="R755" s="4" t="s">
        <v>6</v>
      </c>
      <c r="S755" s="4" t="s">
        <v>6</v>
      </c>
      <c r="T755" s="4" t="s">
        <v>6</v>
      </c>
      <c r="U755" s="4" t="s">
        <v>6</v>
      </c>
    </row>
    <row r="756" spans="1:21">
      <c r="A756" t="n">
        <v>7598</v>
      </c>
      <c r="B756" s="50" t="n">
        <v>36</v>
      </c>
      <c r="C756" s="7" t="n">
        <v>8</v>
      </c>
      <c r="D756" s="7" t="n">
        <v>65534</v>
      </c>
      <c r="E756" s="7" t="n">
        <v>0</v>
      </c>
      <c r="F756" s="7" t="s">
        <v>76</v>
      </c>
      <c r="G756" s="7" t="s">
        <v>77</v>
      </c>
      <c r="H756" s="7" t="s">
        <v>13</v>
      </c>
      <c r="I756" s="7" t="s">
        <v>13</v>
      </c>
      <c r="J756" s="7" t="s">
        <v>13</v>
      </c>
      <c r="K756" s="7" t="s">
        <v>13</v>
      </c>
      <c r="L756" s="7" t="s">
        <v>13</v>
      </c>
      <c r="M756" s="7" t="s">
        <v>13</v>
      </c>
      <c r="N756" s="7" t="s">
        <v>13</v>
      </c>
      <c r="O756" s="7" t="s">
        <v>13</v>
      </c>
      <c r="P756" s="7" t="s">
        <v>13</v>
      </c>
      <c r="Q756" s="7" t="s">
        <v>13</v>
      </c>
      <c r="R756" s="7" t="s">
        <v>13</v>
      </c>
      <c r="S756" s="7" t="s">
        <v>13</v>
      </c>
      <c r="T756" s="7" t="s">
        <v>13</v>
      </c>
      <c r="U756" s="7" t="s">
        <v>13</v>
      </c>
    </row>
    <row r="757" spans="1:21">
      <c r="A757" t="s">
        <v>4</v>
      </c>
      <c r="B757" s="4" t="s">
        <v>5</v>
      </c>
      <c r="C757" s="4" t="s">
        <v>10</v>
      </c>
      <c r="D757" s="4" t="s">
        <v>14</v>
      </c>
      <c r="E757" s="4" t="s">
        <v>14</v>
      </c>
      <c r="F757" s="4" t="s">
        <v>6</v>
      </c>
    </row>
    <row r="758" spans="1:21">
      <c r="A758" t="n">
        <v>7637</v>
      </c>
      <c r="B758" s="51" t="n">
        <v>47</v>
      </c>
      <c r="C758" s="7" t="n">
        <v>65534</v>
      </c>
      <c r="D758" s="7" t="n">
        <v>0</v>
      </c>
      <c r="E758" s="7" t="n">
        <v>0</v>
      </c>
      <c r="F758" s="7" t="s">
        <v>78</v>
      </c>
    </row>
    <row r="759" spans="1:21">
      <c r="A759" t="s">
        <v>4</v>
      </c>
      <c r="B759" s="4" t="s">
        <v>5</v>
      </c>
      <c r="C759" s="4" t="s">
        <v>10</v>
      </c>
      <c r="D759" s="4" t="s">
        <v>14</v>
      </c>
      <c r="E759" s="4" t="s">
        <v>6</v>
      </c>
      <c r="F759" s="4" t="s">
        <v>25</v>
      </c>
      <c r="G759" s="4" t="s">
        <v>25</v>
      </c>
      <c r="H759" s="4" t="s">
        <v>25</v>
      </c>
    </row>
    <row r="760" spans="1:21">
      <c r="A760" t="n">
        <v>7658</v>
      </c>
      <c r="B760" s="52" t="n">
        <v>48</v>
      </c>
      <c r="C760" s="7" t="n">
        <v>65534</v>
      </c>
      <c r="D760" s="7" t="n">
        <v>0</v>
      </c>
      <c r="E760" s="7" t="s">
        <v>76</v>
      </c>
      <c r="F760" s="7" t="n">
        <v>0</v>
      </c>
      <c r="G760" s="7" t="n">
        <v>1</v>
      </c>
      <c r="H760" s="7" t="n">
        <v>0</v>
      </c>
    </row>
    <row r="761" spans="1:21">
      <c r="A761" t="s">
        <v>4</v>
      </c>
      <c r="B761" s="4" t="s">
        <v>5</v>
      </c>
      <c r="C761" s="4" t="s">
        <v>14</v>
      </c>
      <c r="D761" s="4" t="s">
        <v>10</v>
      </c>
      <c r="E761" s="4" t="s">
        <v>9</v>
      </c>
    </row>
    <row r="762" spans="1:21">
      <c r="A762" t="n">
        <v>7684</v>
      </c>
      <c r="B762" s="12" t="n">
        <v>74</v>
      </c>
      <c r="C762" s="7" t="n">
        <v>33</v>
      </c>
      <c r="D762" s="7" t="n">
        <v>65534</v>
      </c>
      <c r="E762" s="7" t="n">
        <v>1115815936</v>
      </c>
    </row>
    <row r="763" spans="1:21">
      <c r="A763" t="s">
        <v>4</v>
      </c>
      <c r="B763" s="4" t="s">
        <v>5</v>
      </c>
      <c r="C763" s="4" t="s">
        <v>36</v>
      </c>
    </row>
    <row r="764" spans="1:21">
      <c r="A764" t="n">
        <v>7692</v>
      </c>
      <c r="B764" s="21" t="n">
        <v>3</v>
      </c>
      <c r="C764" s="17" t="n">
        <f t="normal" ca="1">A778</f>
        <v>0</v>
      </c>
    </row>
    <row r="765" spans="1:21">
      <c r="A765" t="s">
        <v>4</v>
      </c>
      <c r="B765" s="4" t="s">
        <v>5</v>
      </c>
      <c r="C765" s="4" t="s">
        <v>10</v>
      </c>
      <c r="D765" s="4" t="s">
        <v>25</v>
      </c>
      <c r="E765" s="4" t="s">
        <v>25</v>
      </c>
      <c r="F765" s="4" t="s">
        <v>25</v>
      </c>
      <c r="G765" s="4" t="s">
        <v>25</v>
      </c>
    </row>
    <row r="766" spans="1:21">
      <c r="A766" t="n">
        <v>7697</v>
      </c>
      <c r="B766" s="45" t="n">
        <v>46</v>
      </c>
      <c r="C766" s="7" t="n">
        <v>65534</v>
      </c>
      <c r="D766" s="7" t="n">
        <v>-97.8099975585938</v>
      </c>
      <c r="E766" s="7" t="n">
        <v>-3</v>
      </c>
      <c r="F766" s="7" t="n">
        <v>-31.7000007629395</v>
      </c>
      <c r="G766" s="7" t="n">
        <v>281.399993896484</v>
      </c>
    </row>
    <row r="767" spans="1:21">
      <c r="A767" t="s">
        <v>4</v>
      </c>
      <c r="B767" s="4" t="s">
        <v>5</v>
      </c>
      <c r="C767" s="4" t="s">
        <v>14</v>
      </c>
      <c r="D767" s="4" t="s">
        <v>10</v>
      </c>
      <c r="E767" s="4" t="s">
        <v>14</v>
      </c>
      <c r="F767" s="4" t="s">
        <v>6</v>
      </c>
      <c r="G767" s="4" t="s">
        <v>6</v>
      </c>
      <c r="H767" s="4" t="s">
        <v>6</v>
      </c>
      <c r="I767" s="4" t="s">
        <v>6</v>
      </c>
      <c r="J767" s="4" t="s">
        <v>6</v>
      </c>
      <c r="K767" s="4" t="s">
        <v>6</v>
      </c>
      <c r="L767" s="4" t="s">
        <v>6</v>
      </c>
      <c r="M767" s="4" t="s">
        <v>6</v>
      </c>
      <c r="N767" s="4" t="s">
        <v>6</v>
      </c>
      <c r="O767" s="4" t="s">
        <v>6</v>
      </c>
      <c r="P767" s="4" t="s">
        <v>6</v>
      </c>
      <c r="Q767" s="4" t="s">
        <v>6</v>
      </c>
      <c r="R767" s="4" t="s">
        <v>6</v>
      </c>
      <c r="S767" s="4" t="s">
        <v>6</v>
      </c>
      <c r="T767" s="4" t="s">
        <v>6</v>
      </c>
      <c r="U767" s="4" t="s">
        <v>6</v>
      </c>
    </row>
    <row r="768" spans="1:21">
      <c r="A768" t="n">
        <v>7716</v>
      </c>
      <c r="B768" s="50" t="n">
        <v>36</v>
      </c>
      <c r="C768" s="7" t="n">
        <v>8</v>
      </c>
      <c r="D768" s="7" t="n">
        <v>65534</v>
      </c>
      <c r="E768" s="7" t="n">
        <v>0</v>
      </c>
      <c r="F768" s="7" t="s">
        <v>76</v>
      </c>
      <c r="G768" s="7" t="s">
        <v>77</v>
      </c>
      <c r="H768" s="7" t="s">
        <v>13</v>
      </c>
      <c r="I768" s="7" t="s">
        <v>13</v>
      </c>
      <c r="J768" s="7" t="s">
        <v>13</v>
      </c>
      <c r="K768" s="7" t="s">
        <v>13</v>
      </c>
      <c r="L768" s="7" t="s">
        <v>13</v>
      </c>
      <c r="M768" s="7" t="s">
        <v>13</v>
      </c>
      <c r="N768" s="7" t="s">
        <v>13</v>
      </c>
      <c r="O768" s="7" t="s">
        <v>13</v>
      </c>
      <c r="P768" s="7" t="s">
        <v>13</v>
      </c>
      <c r="Q768" s="7" t="s">
        <v>13</v>
      </c>
      <c r="R768" s="7" t="s">
        <v>13</v>
      </c>
      <c r="S768" s="7" t="s">
        <v>13</v>
      </c>
      <c r="T768" s="7" t="s">
        <v>13</v>
      </c>
      <c r="U768" s="7" t="s">
        <v>13</v>
      </c>
    </row>
    <row r="769" spans="1:21">
      <c r="A769" t="s">
        <v>4</v>
      </c>
      <c r="B769" s="4" t="s">
        <v>5</v>
      </c>
      <c r="C769" s="4" t="s">
        <v>10</v>
      </c>
      <c r="D769" s="4" t="s">
        <v>14</v>
      </c>
      <c r="E769" s="4" t="s">
        <v>14</v>
      </c>
      <c r="F769" s="4" t="s">
        <v>6</v>
      </c>
    </row>
    <row r="770" spans="1:21">
      <c r="A770" t="n">
        <v>7755</v>
      </c>
      <c r="B770" s="51" t="n">
        <v>47</v>
      </c>
      <c r="C770" s="7" t="n">
        <v>65534</v>
      </c>
      <c r="D770" s="7" t="n">
        <v>0</v>
      </c>
      <c r="E770" s="7" t="n">
        <v>0</v>
      </c>
      <c r="F770" s="7" t="s">
        <v>78</v>
      </c>
    </row>
    <row r="771" spans="1:21">
      <c r="A771" t="s">
        <v>4</v>
      </c>
      <c r="B771" s="4" t="s">
        <v>5</v>
      </c>
      <c r="C771" s="4" t="s">
        <v>10</v>
      </c>
      <c r="D771" s="4" t="s">
        <v>14</v>
      </c>
      <c r="E771" s="4" t="s">
        <v>6</v>
      </c>
      <c r="F771" s="4" t="s">
        <v>25</v>
      </c>
      <c r="G771" s="4" t="s">
        <v>25</v>
      </c>
      <c r="H771" s="4" t="s">
        <v>25</v>
      </c>
    </row>
    <row r="772" spans="1:21">
      <c r="A772" t="n">
        <v>7776</v>
      </c>
      <c r="B772" s="52" t="n">
        <v>48</v>
      </c>
      <c r="C772" s="7" t="n">
        <v>65534</v>
      </c>
      <c r="D772" s="7" t="n">
        <v>0</v>
      </c>
      <c r="E772" s="7" t="s">
        <v>76</v>
      </c>
      <c r="F772" s="7" t="n">
        <v>0</v>
      </c>
      <c r="G772" s="7" t="n">
        <v>1</v>
      </c>
      <c r="H772" s="7" t="n">
        <v>0</v>
      </c>
    </row>
    <row r="773" spans="1:21">
      <c r="A773" t="s">
        <v>4</v>
      </c>
      <c r="B773" s="4" t="s">
        <v>5</v>
      </c>
      <c r="C773" s="4" t="s">
        <v>14</v>
      </c>
      <c r="D773" s="4" t="s">
        <v>10</v>
      </c>
      <c r="E773" s="4" t="s">
        <v>9</v>
      </c>
    </row>
    <row r="774" spans="1:21">
      <c r="A774" t="n">
        <v>7802</v>
      </c>
      <c r="B774" s="12" t="n">
        <v>74</v>
      </c>
      <c r="C774" s="7" t="n">
        <v>33</v>
      </c>
      <c r="D774" s="7" t="n">
        <v>65534</v>
      </c>
      <c r="E774" s="7" t="n">
        <v>1115815936</v>
      </c>
    </row>
    <row r="775" spans="1:21">
      <c r="A775" t="s">
        <v>4</v>
      </c>
      <c r="B775" s="4" t="s">
        <v>5</v>
      </c>
      <c r="C775" s="4" t="s">
        <v>36</v>
      </c>
    </row>
    <row r="776" spans="1:21">
      <c r="A776" t="n">
        <v>7810</v>
      </c>
      <c r="B776" s="21" t="n">
        <v>3</v>
      </c>
      <c r="C776" s="17" t="n">
        <f t="normal" ca="1">A778</f>
        <v>0</v>
      </c>
    </row>
    <row r="777" spans="1:21">
      <c r="A777" t="s">
        <v>4</v>
      </c>
      <c r="B777" s="4" t="s">
        <v>5</v>
      </c>
    </row>
    <row r="778" spans="1:21">
      <c r="A778" t="n">
        <v>7815</v>
      </c>
      <c r="B778" s="5" t="n">
        <v>1</v>
      </c>
    </row>
    <row r="779" spans="1:21" s="3" customFormat="1" customHeight="0">
      <c r="A779" s="3" t="s">
        <v>2</v>
      </c>
      <c r="B779" s="3" t="s">
        <v>86</v>
      </c>
    </row>
    <row r="780" spans="1:21">
      <c r="A780" t="s">
        <v>4</v>
      </c>
      <c r="B780" s="4" t="s">
        <v>5</v>
      </c>
      <c r="C780" s="4" t="s">
        <v>14</v>
      </c>
      <c r="D780" s="4" t="s">
        <v>10</v>
      </c>
      <c r="E780" s="4" t="s">
        <v>14</v>
      </c>
      <c r="F780" s="4" t="s">
        <v>14</v>
      </c>
      <c r="G780" s="4" t="s">
        <v>14</v>
      </c>
      <c r="H780" s="4" t="s">
        <v>10</v>
      </c>
      <c r="I780" s="4" t="s">
        <v>36</v>
      </c>
      <c r="J780" s="4" t="s">
        <v>10</v>
      </c>
      <c r="K780" s="4" t="s">
        <v>36</v>
      </c>
      <c r="L780" s="4" t="s">
        <v>36</v>
      </c>
    </row>
    <row r="781" spans="1:21">
      <c r="A781" t="n">
        <v>7816</v>
      </c>
      <c r="B781" s="49" t="n">
        <v>6</v>
      </c>
      <c r="C781" s="7" t="n">
        <v>33</v>
      </c>
      <c r="D781" s="7" t="n">
        <v>65534</v>
      </c>
      <c r="E781" s="7" t="n">
        <v>9</v>
      </c>
      <c r="F781" s="7" t="n">
        <v>1</v>
      </c>
      <c r="G781" s="7" t="n">
        <v>2</v>
      </c>
      <c r="H781" s="7" t="n">
        <v>43</v>
      </c>
      <c r="I781" s="17" t="n">
        <f t="normal" ca="1">A783</f>
        <v>0</v>
      </c>
      <c r="J781" s="7" t="n">
        <v>44</v>
      </c>
      <c r="K781" s="17" t="n">
        <f t="normal" ca="1">A795</f>
        <v>0</v>
      </c>
      <c r="L781" s="17" t="n">
        <f t="normal" ca="1">A811</f>
        <v>0</v>
      </c>
    </row>
    <row r="782" spans="1:21">
      <c r="A782" t="s">
        <v>4</v>
      </c>
      <c r="B782" s="4" t="s">
        <v>5</v>
      </c>
      <c r="C782" s="4" t="s">
        <v>10</v>
      </c>
      <c r="D782" s="4" t="s">
        <v>25</v>
      </c>
      <c r="E782" s="4" t="s">
        <v>25</v>
      </c>
      <c r="F782" s="4" t="s">
        <v>25</v>
      </c>
      <c r="G782" s="4" t="s">
        <v>25</v>
      </c>
    </row>
    <row r="783" spans="1:21">
      <c r="A783" t="n">
        <v>7839</v>
      </c>
      <c r="B783" s="45" t="n">
        <v>46</v>
      </c>
      <c r="C783" s="7" t="n">
        <v>65534</v>
      </c>
      <c r="D783" s="7" t="n">
        <v>-99.4100036621094</v>
      </c>
      <c r="E783" s="7" t="n">
        <v>-3</v>
      </c>
      <c r="F783" s="7" t="n">
        <v>-25.7199993133545</v>
      </c>
      <c r="G783" s="7" t="n">
        <v>175.300003051758</v>
      </c>
    </row>
    <row r="784" spans="1:21">
      <c r="A784" t="s">
        <v>4</v>
      </c>
      <c r="B784" s="4" t="s">
        <v>5</v>
      </c>
      <c r="C784" s="4" t="s">
        <v>14</v>
      </c>
      <c r="D784" s="4" t="s">
        <v>10</v>
      </c>
      <c r="E784" s="4" t="s">
        <v>14</v>
      </c>
      <c r="F784" s="4" t="s">
        <v>6</v>
      </c>
      <c r="G784" s="4" t="s">
        <v>6</v>
      </c>
      <c r="H784" s="4" t="s">
        <v>6</v>
      </c>
      <c r="I784" s="4" t="s">
        <v>6</v>
      </c>
      <c r="J784" s="4" t="s">
        <v>6</v>
      </c>
      <c r="K784" s="4" t="s">
        <v>6</v>
      </c>
      <c r="L784" s="4" t="s">
        <v>6</v>
      </c>
      <c r="M784" s="4" t="s">
        <v>6</v>
      </c>
      <c r="N784" s="4" t="s">
        <v>6</v>
      </c>
      <c r="O784" s="4" t="s">
        <v>6</v>
      </c>
      <c r="P784" s="4" t="s">
        <v>6</v>
      </c>
      <c r="Q784" s="4" t="s">
        <v>6</v>
      </c>
      <c r="R784" s="4" t="s">
        <v>6</v>
      </c>
      <c r="S784" s="4" t="s">
        <v>6</v>
      </c>
      <c r="T784" s="4" t="s">
        <v>6</v>
      </c>
      <c r="U784" s="4" t="s">
        <v>6</v>
      </c>
    </row>
    <row r="785" spans="1:21">
      <c r="A785" t="n">
        <v>7858</v>
      </c>
      <c r="B785" s="50" t="n">
        <v>36</v>
      </c>
      <c r="C785" s="7" t="n">
        <v>8</v>
      </c>
      <c r="D785" s="7" t="n">
        <v>65534</v>
      </c>
      <c r="E785" s="7" t="n">
        <v>0</v>
      </c>
      <c r="F785" s="7" t="s">
        <v>87</v>
      </c>
      <c r="G785" s="7" t="s">
        <v>13</v>
      </c>
      <c r="H785" s="7" t="s">
        <v>13</v>
      </c>
      <c r="I785" s="7" t="s">
        <v>13</v>
      </c>
      <c r="J785" s="7" t="s">
        <v>13</v>
      </c>
      <c r="K785" s="7" t="s">
        <v>13</v>
      </c>
      <c r="L785" s="7" t="s">
        <v>13</v>
      </c>
      <c r="M785" s="7" t="s">
        <v>13</v>
      </c>
      <c r="N785" s="7" t="s">
        <v>13</v>
      </c>
      <c r="O785" s="7" t="s">
        <v>13</v>
      </c>
      <c r="P785" s="7" t="s">
        <v>13</v>
      </c>
      <c r="Q785" s="7" t="s">
        <v>13</v>
      </c>
      <c r="R785" s="7" t="s">
        <v>13</v>
      </c>
      <c r="S785" s="7" t="s">
        <v>13</v>
      </c>
      <c r="T785" s="7" t="s">
        <v>13</v>
      </c>
      <c r="U785" s="7" t="s">
        <v>13</v>
      </c>
    </row>
    <row r="786" spans="1:21">
      <c r="A786" t="s">
        <v>4</v>
      </c>
      <c r="B786" s="4" t="s">
        <v>5</v>
      </c>
      <c r="C786" s="4" t="s">
        <v>10</v>
      </c>
      <c r="D786" s="4" t="s">
        <v>14</v>
      </c>
      <c r="E786" s="4" t="s">
        <v>6</v>
      </c>
      <c r="F786" s="4" t="s">
        <v>25</v>
      </c>
      <c r="G786" s="4" t="s">
        <v>25</v>
      </c>
      <c r="H786" s="4" t="s">
        <v>25</v>
      </c>
    </row>
    <row r="787" spans="1:21">
      <c r="A787" t="n">
        <v>7890</v>
      </c>
      <c r="B787" s="52" t="n">
        <v>48</v>
      </c>
      <c r="C787" s="7" t="n">
        <v>65534</v>
      </c>
      <c r="D787" s="7" t="n">
        <v>0</v>
      </c>
      <c r="E787" s="7" t="s">
        <v>87</v>
      </c>
      <c r="F787" s="7" t="n">
        <v>0</v>
      </c>
      <c r="G787" s="7" t="n">
        <v>1</v>
      </c>
      <c r="H787" s="7" t="n">
        <v>1.40129846432482e-45</v>
      </c>
    </row>
    <row r="788" spans="1:21">
      <c r="A788" t="s">
        <v>4</v>
      </c>
      <c r="B788" s="4" t="s">
        <v>5</v>
      </c>
      <c r="C788" s="4" t="s">
        <v>10</v>
      </c>
      <c r="D788" s="4" t="s">
        <v>9</v>
      </c>
    </row>
    <row r="789" spans="1:21">
      <c r="A789" t="n">
        <v>7918</v>
      </c>
      <c r="B789" s="43" t="n">
        <v>43</v>
      </c>
      <c r="C789" s="7" t="n">
        <v>65534</v>
      </c>
      <c r="D789" s="7" t="n">
        <v>64</v>
      </c>
    </row>
    <row r="790" spans="1:21">
      <c r="A790" t="s">
        <v>4</v>
      </c>
      <c r="B790" s="4" t="s">
        <v>5</v>
      </c>
      <c r="C790" s="4" t="s">
        <v>14</v>
      </c>
      <c r="D790" s="4" t="s">
        <v>10</v>
      </c>
      <c r="E790" s="4" t="s">
        <v>9</v>
      </c>
    </row>
    <row r="791" spans="1:21">
      <c r="A791" t="n">
        <v>7925</v>
      </c>
      <c r="B791" s="12" t="n">
        <v>74</v>
      </c>
      <c r="C791" s="7" t="n">
        <v>33</v>
      </c>
      <c r="D791" s="7" t="n">
        <v>65534</v>
      </c>
      <c r="E791" s="7" t="n">
        <v>1115815936</v>
      </c>
    </row>
    <row r="792" spans="1:21">
      <c r="A792" t="s">
        <v>4</v>
      </c>
      <c r="B792" s="4" t="s">
        <v>5</v>
      </c>
      <c r="C792" s="4" t="s">
        <v>36</v>
      </c>
    </row>
    <row r="793" spans="1:21">
      <c r="A793" t="n">
        <v>7933</v>
      </c>
      <c r="B793" s="21" t="n">
        <v>3</v>
      </c>
      <c r="C793" s="17" t="n">
        <f t="normal" ca="1">A811</f>
        <v>0</v>
      </c>
    </row>
    <row r="794" spans="1:21">
      <c r="A794" t="s">
        <v>4</v>
      </c>
      <c r="B794" s="4" t="s">
        <v>5</v>
      </c>
      <c r="C794" s="4" t="s">
        <v>10</v>
      </c>
      <c r="D794" s="4" t="s">
        <v>25</v>
      </c>
      <c r="E794" s="4" t="s">
        <v>25</v>
      </c>
      <c r="F794" s="4" t="s">
        <v>25</v>
      </c>
      <c r="G794" s="4" t="s">
        <v>25</v>
      </c>
    </row>
    <row r="795" spans="1:21">
      <c r="A795" t="n">
        <v>7938</v>
      </c>
      <c r="B795" s="45" t="n">
        <v>46</v>
      </c>
      <c r="C795" s="7" t="n">
        <v>65534</v>
      </c>
      <c r="D795" s="7" t="n">
        <v>-99.9800033569336</v>
      </c>
      <c r="E795" s="7" t="n">
        <v>-3</v>
      </c>
      <c r="F795" s="7" t="n">
        <v>-32.0099983215332</v>
      </c>
      <c r="G795" s="7" t="n">
        <v>82.5999984741211</v>
      </c>
    </row>
    <row r="796" spans="1:21">
      <c r="A796" t="s">
        <v>4</v>
      </c>
      <c r="B796" s="4" t="s">
        <v>5</v>
      </c>
      <c r="C796" s="4" t="s">
        <v>14</v>
      </c>
      <c r="D796" s="4" t="s">
        <v>10</v>
      </c>
      <c r="E796" s="4" t="s">
        <v>14</v>
      </c>
      <c r="F796" s="4" t="s">
        <v>6</v>
      </c>
      <c r="G796" s="4" t="s">
        <v>6</v>
      </c>
      <c r="H796" s="4" t="s">
        <v>6</v>
      </c>
      <c r="I796" s="4" t="s">
        <v>6</v>
      </c>
      <c r="J796" s="4" t="s">
        <v>6</v>
      </c>
      <c r="K796" s="4" t="s">
        <v>6</v>
      </c>
      <c r="L796" s="4" t="s">
        <v>6</v>
      </c>
      <c r="M796" s="4" t="s">
        <v>6</v>
      </c>
      <c r="N796" s="4" t="s">
        <v>6</v>
      </c>
      <c r="O796" s="4" t="s">
        <v>6</v>
      </c>
      <c r="P796" s="4" t="s">
        <v>6</v>
      </c>
      <c r="Q796" s="4" t="s">
        <v>6</v>
      </c>
      <c r="R796" s="4" t="s">
        <v>6</v>
      </c>
      <c r="S796" s="4" t="s">
        <v>6</v>
      </c>
      <c r="T796" s="4" t="s">
        <v>6</v>
      </c>
      <c r="U796" s="4" t="s">
        <v>6</v>
      </c>
    </row>
    <row r="797" spans="1:21">
      <c r="A797" t="n">
        <v>7957</v>
      </c>
      <c r="B797" s="50" t="n">
        <v>36</v>
      </c>
      <c r="C797" s="7" t="n">
        <v>8</v>
      </c>
      <c r="D797" s="7" t="n">
        <v>65534</v>
      </c>
      <c r="E797" s="7" t="n">
        <v>0</v>
      </c>
      <c r="F797" s="7" t="s">
        <v>76</v>
      </c>
      <c r="G797" s="7" t="s">
        <v>77</v>
      </c>
      <c r="H797" s="7" t="s">
        <v>13</v>
      </c>
      <c r="I797" s="7" t="s">
        <v>13</v>
      </c>
      <c r="J797" s="7" t="s">
        <v>13</v>
      </c>
      <c r="K797" s="7" t="s">
        <v>13</v>
      </c>
      <c r="L797" s="7" t="s">
        <v>13</v>
      </c>
      <c r="M797" s="7" t="s">
        <v>13</v>
      </c>
      <c r="N797" s="7" t="s">
        <v>13</v>
      </c>
      <c r="O797" s="7" t="s">
        <v>13</v>
      </c>
      <c r="P797" s="7" t="s">
        <v>13</v>
      </c>
      <c r="Q797" s="7" t="s">
        <v>13</v>
      </c>
      <c r="R797" s="7" t="s">
        <v>13</v>
      </c>
      <c r="S797" s="7" t="s">
        <v>13</v>
      </c>
      <c r="T797" s="7" t="s">
        <v>13</v>
      </c>
      <c r="U797" s="7" t="s">
        <v>13</v>
      </c>
    </row>
    <row r="798" spans="1:21">
      <c r="A798" t="s">
        <v>4</v>
      </c>
      <c r="B798" s="4" t="s">
        <v>5</v>
      </c>
      <c r="C798" s="4" t="s">
        <v>10</v>
      </c>
      <c r="D798" s="4" t="s">
        <v>14</v>
      </c>
      <c r="E798" s="4" t="s">
        <v>14</v>
      </c>
      <c r="F798" s="4" t="s">
        <v>6</v>
      </c>
    </row>
    <row r="799" spans="1:21">
      <c r="A799" t="n">
        <v>7996</v>
      </c>
      <c r="B799" s="51" t="n">
        <v>47</v>
      </c>
      <c r="C799" s="7" t="n">
        <v>65534</v>
      </c>
      <c r="D799" s="7" t="n">
        <v>0</v>
      </c>
      <c r="E799" s="7" t="n">
        <v>0</v>
      </c>
      <c r="F799" s="7" t="s">
        <v>78</v>
      </c>
    </row>
    <row r="800" spans="1:21">
      <c r="A800" t="s">
        <v>4</v>
      </c>
      <c r="B800" s="4" t="s">
        <v>5</v>
      </c>
      <c r="C800" s="4" t="s">
        <v>10</v>
      </c>
      <c r="D800" s="4" t="s">
        <v>14</v>
      </c>
      <c r="E800" s="4" t="s">
        <v>6</v>
      </c>
      <c r="F800" s="4" t="s">
        <v>25</v>
      </c>
      <c r="G800" s="4" t="s">
        <v>25</v>
      </c>
      <c r="H800" s="4" t="s">
        <v>25</v>
      </c>
    </row>
    <row r="801" spans="1:21">
      <c r="A801" t="n">
        <v>8017</v>
      </c>
      <c r="B801" s="52" t="n">
        <v>48</v>
      </c>
      <c r="C801" s="7" t="n">
        <v>65534</v>
      </c>
      <c r="D801" s="7" t="n">
        <v>0</v>
      </c>
      <c r="E801" s="7" t="s">
        <v>76</v>
      </c>
      <c r="F801" s="7" t="n">
        <v>0</v>
      </c>
      <c r="G801" s="7" t="n">
        <v>1</v>
      </c>
      <c r="H801" s="7" t="n">
        <v>0</v>
      </c>
    </row>
    <row r="802" spans="1:21">
      <c r="A802" t="s">
        <v>4</v>
      </c>
      <c r="B802" s="4" t="s">
        <v>5</v>
      </c>
      <c r="C802" s="4" t="s">
        <v>10</v>
      </c>
    </row>
    <row r="803" spans="1:21">
      <c r="A803" t="n">
        <v>8043</v>
      </c>
      <c r="B803" s="27" t="n">
        <v>16</v>
      </c>
      <c r="C803" s="7" t="n">
        <v>0</v>
      </c>
    </row>
    <row r="804" spans="1:21">
      <c r="A804" t="s">
        <v>4</v>
      </c>
      <c r="B804" s="4" t="s">
        <v>5</v>
      </c>
      <c r="C804" s="4" t="s">
        <v>10</v>
      </c>
      <c r="D804" s="4" t="s">
        <v>10</v>
      </c>
      <c r="E804" s="4" t="s">
        <v>10</v>
      </c>
    </row>
    <row r="805" spans="1:21">
      <c r="A805" t="n">
        <v>8046</v>
      </c>
      <c r="B805" s="30" t="n">
        <v>61</v>
      </c>
      <c r="C805" s="7" t="n">
        <v>65534</v>
      </c>
      <c r="D805" s="7" t="n">
        <v>116</v>
      </c>
      <c r="E805" s="7" t="n">
        <v>0</v>
      </c>
    </row>
    <row r="806" spans="1:21">
      <c r="A806" t="s">
        <v>4</v>
      </c>
      <c r="B806" s="4" t="s">
        <v>5</v>
      </c>
      <c r="C806" s="4" t="s">
        <v>14</v>
      </c>
      <c r="D806" s="4" t="s">
        <v>10</v>
      </c>
      <c r="E806" s="4" t="s">
        <v>9</v>
      </c>
    </row>
    <row r="807" spans="1:21">
      <c r="A807" t="n">
        <v>8053</v>
      </c>
      <c r="B807" s="12" t="n">
        <v>74</v>
      </c>
      <c r="C807" s="7" t="n">
        <v>33</v>
      </c>
      <c r="D807" s="7" t="n">
        <v>65534</v>
      </c>
      <c r="E807" s="7" t="n">
        <v>1115815936</v>
      </c>
    </row>
    <row r="808" spans="1:21">
      <c r="A808" t="s">
        <v>4</v>
      </c>
      <c r="B808" s="4" t="s">
        <v>5</v>
      </c>
      <c r="C808" s="4" t="s">
        <v>36</v>
      </c>
    </row>
    <row r="809" spans="1:21">
      <c r="A809" t="n">
        <v>8061</v>
      </c>
      <c r="B809" s="21" t="n">
        <v>3</v>
      </c>
      <c r="C809" s="17" t="n">
        <f t="normal" ca="1">A811</f>
        <v>0</v>
      </c>
    </row>
    <row r="810" spans="1:21">
      <c r="A810" t="s">
        <v>4</v>
      </c>
      <c r="B810" s="4" t="s">
        <v>5</v>
      </c>
    </row>
    <row r="811" spans="1:21">
      <c r="A811" t="n">
        <v>8066</v>
      </c>
      <c r="B811" s="5" t="n">
        <v>1</v>
      </c>
    </row>
    <row r="812" spans="1:21" s="3" customFormat="1" customHeight="0">
      <c r="A812" s="3" t="s">
        <v>2</v>
      </c>
      <c r="B812" s="3" t="s">
        <v>88</v>
      </c>
    </row>
    <row r="813" spans="1:21">
      <c r="A813" t="s">
        <v>4</v>
      </c>
      <c r="B813" s="4" t="s">
        <v>5</v>
      </c>
      <c r="C813" s="4" t="s">
        <v>14</v>
      </c>
      <c r="D813" s="4" t="s">
        <v>10</v>
      </c>
      <c r="E813" s="4" t="s">
        <v>14</v>
      </c>
      <c r="F813" s="4" t="s">
        <v>14</v>
      </c>
      <c r="G813" s="4" t="s">
        <v>14</v>
      </c>
      <c r="H813" s="4" t="s">
        <v>10</v>
      </c>
      <c r="I813" s="4" t="s">
        <v>36</v>
      </c>
      <c r="J813" s="4" t="s">
        <v>10</v>
      </c>
      <c r="K813" s="4" t="s">
        <v>36</v>
      </c>
      <c r="L813" s="4" t="s">
        <v>36</v>
      </c>
    </row>
    <row r="814" spans="1:21">
      <c r="A814" t="n">
        <v>8068</v>
      </c>
      <c r="B814" s="49" t="n">
        <v>6</v>
      </c>
      <c r="C814" s="7" t="n">
        <v>33</v>
      </c>
      <c r="D814" s="7" t="n">
        <v>65534</v>
      </c>
      <c r="E814" s="7" t="n">
        <v>9</v>
      </c>
      <c r="F814" s="7" t="n">
        <v>1</v>
      </c>
      <c r="G814" s="7" t="n">
        <v>2</v>
      </c>
      <c r="H814" s="7" t="n">
        <v>43</v>
      </c>
      <c r="I814" s="17" t="n">
        <f t="normal" ca="1">A816</f>
        <v>0</v>
      </c>
      <c r="J814" s="7" t="n">
        <v>44</v>
      </c>
      <c r="K814" s="17" t="n">
        <f t="normal" ca="1">A828</f>
        <v>0</v>
      </c>
      <c r="L814" s="17" t="n">
        <f t="normal" ca="1">A844</f>
        <v>0</v>
      </c>
    </row>
    <row r="815" spans="1:21">
      <c r="A815" t="s">
        <v>4</v>
      </c>
      <c r="B815" s="4" t="s">
        <v>5</v>
      </c>
      <c r="C815" s="4" t="s">
        <v>10</v>
      </c>
      <c r="D815" s="4" t="s">
        <v>25</v>
      </c>
      <c r="E815" s="4" t="s">
        <v>25</v>
      </c>
      <c r="F815" s="4" t="s">
        <v>25</v>
      </c>
      <c r="G815" s="4" t="s">
        <v>25</v>
      </c>
    </row>
    <row r="816" spans="1:21">
      <c r="A816" t="n">
        <v>8091</v>
      </c>
      <c r="B816" s="45" t="n">
        <v>46</v>
      </c>
      <c r="C816" s="7" t="n">
        <v>65534</v>
      </c>
      <c r="D816" s="7" t="n">
        <v>-98.2099990844727</v>
      </c>
      <c r="E816" s="7" t="n">
        <v>-3</v>
      </c>
      <c r="F816" s="7" t="n">
        <v>-25.3999996185303</v>
      </c>
      <c r="G816" s="7" t="n">
        <v>186.800003051758</v>
      </c>
    </row>
    <row r="817" spans="1:12">
      <c r="A817" t="s">
        <v>4</v>
      </c>
      <c r="B817" s="4" t="s">
        <v>5</v>
      </c>
      <c r="C817" s="4" t="s">
        <v>14</v>
      </c>
      <c r="D817" s="4" t="s">
        <v>10</v>
      </c>
      <c r="E817" s="4" t="s">
        <v>14</v>
      </c>
      <c r="F817" s="4" t="s">
        <v>6</v>
      </c>
      <c r="G817" s="4" t="s">
        <v>6</v>
      </c>
      <c r="H817" s="4" t="s">
        <v>6</v>
      </c>
      <c r="I817" s="4" t="s">
        <v>6</v>
      </c>
      <c r="J817" s="4" t="s">
        <v>6</v>
      </c>
      <c r="K817" s="4" t="s">
        <v>6</v>
      </c>
      <c r="L817" s="4" t="s">
        <v>6</v>
      </c>
      <c r="M817" s="4" t="s">
        <v>6</v>
      </c>
      <c r="N817" s="4" t="s">
        <v>6</v>
      </c>
      <c r="O817" s="4" t="s">
        <v>6</v>
      </c>
      <c r="P817" s="4" t="s">
        <v>6</v>
      </c>
      <c r="Q817" s="4" t="s">
        <v>6</v>
      </c>
      <c r="R817" s="4" t="s">
        <v>6</v>
      </c>
      <c r="S817" s="4" t="s">
        <v>6</v>
      </c>
      <c r="T817" s="4" t="s">
        <v>6</v>
      </c>
      <c r="U817" s="4" t="s">
        <v>6</v>
      </c>
    </row>
    <row r="818" spans="1:12">
      <c r="A818" t="n">
        <v>8110</v>
      </c>
      <c r="B818" s="50" t="n">
        <v>36</v>
      </c>
      <c r="C818" s="7" t="n">
        <v>8</v>
      </c>
      <c r="D818" s="7" t="n">
        <v>65534</v>
      </c>
      <c r="E818" s="7" t="n">
        <v>0</v>
      </c>
      <c r="F818" s="7" t="s">
        <v>89</v>
      </c>
      <c r="G818" s="7" t="s">
        <v>13</v>
      </c>
      <c r="H818" s="7" t="s">
        <v>13</v>
      </c>
      <c r="I818" s="7" t="s">
        <v>13</v>
      </c>
      <c r="J818" s="7" t="s">
        <v>13</v>
      </c>
      <c r="K818" s="7" t="s">
        <v>13</v>
      </c>
      <c r="L818" s="7" t="s">
        <v>13</v>
      </c>
      <c r="M818" s="7" t="s">
        <v>13</v>
      </c>
      <c r="N818" s="7" t="s">
        <v>13</v>
      </c>
      <c r="O818" s="7" t="s">
        <v>13</v>
      </c>
      <c r="P818" s="7" t="s">
        <v>13</v>
      </c>
      <c r="Q818" s="7" t="s">
        <v>13</v>
      </c>
      <c r="R818" s="7" t="s">
        <v>13</v>
      </c>
      <c r="S818" s="7" t="s">
        <v>13</v>
      </c>
      <c r="T818" s="7" t="s">
        <v>13</v>
      </c>
      <c r="U818" s="7" t="s">
        <v>13</v>
      </c>
    </row>
    <row r="819" spans="1:12">
      <c r="A819" t="s">
        <v>4</v>
      </c>
      <c r="B819" s="4" t="s">
        <v>5</v>
      </c>
      <c r="C819" s="4" t="s">
        <v>10</v>
      </c>
      <c r="D819" s="4" t="s">
        <v>14</v>
      </c>
      <c r="E819" s="4" t="s">
        <v>6</v>
      </c>
      <c r="F819" s="4" t="s">
        <v>25</v>
      </c>
      <c r="G819" s="4" t="s">
        <v>25</v>
      </c>
      <c r="H819" s="4" t="s">
        <v>25</v>
      </c>
    </row>
    <row r="820" spans="1:12">
      <c r="A820" t="n">
        <v>8144</v>
      </c>
      <c r="B820" s="52" t="n">
        <v>48</v>
      </c>
      <c r="C820" s="7" t="n">
        <v>65534</v>
      </c>
      <c r="D820" s="7" t="n">
        <v>0</v>
      </c>
      <c r="E820" s="7" t="s">
        <v>89</v>
      </c>
      <c r="F820" s="7" t="n">
        <v>0</v>
      </c>
      <c r="G820" s="7" t="n">
        <v>1</v>
      </c>
      <c r="H820" s="7" t="n">
        <v>1.40129846432482e-45</v>
      </c>
    </row>
    <row r="821" spans="1:12">
      <c r="A821" t="s">
        <v>4</v>
      </c>
      <c r="B821" s="4" t="s">
        <v>5</v>
      </c>
      <c r="C821" s="4" t="s">
        <v>10</v>
      </c>
      <c r="D821" s="4" t="s">
        <v>9</v>
      </c>
    </row>
    <row r="822" spans="1:12">
      <c r="A822" t="n">
        <v>8174</v>
      </c>
      <c r="B822" s="43" t="n">
        <v>43</v>
      </c>
      <c r="C822" s="7" t="n">
        <v>65534</v>
      </c>
      <c r="D822" s="7" t="n">
        <v>64</v>
      </c>
    </row>
    <row r="823" spans="1:12">
      <c r="A823" t="s">
        <v>4</v>
      </c>
      <c r="B823" s="4" t="s">
        <v>5</v>
      </c>
      <c r="C823" s="4" t="s">
        <v>14</v>
      </c>
      <c r="D823" s="4" t="s">
        <v>10</v>
      </c>
      <c r="E823" s="4" t="s">
        <v>9</v>
      </c>
    </row>
    <row r="824" spans="1:12">
      <c r="A824" t="n">
        <v>8181</v>
      </c>
      <c r="B824" s="12" t="n">
        <v>74</v>
      </c>
      <c r="C824" s="7" t="n">
        <v>33</v>
      </c>
      <c r="D824" s="7" t="n">
        <v>65534</v>
      </c>
      <c r="E824" s="7" t="n">
        <v>1115815936</v>
      </c>
    </row>
    <row r="825" spans="1:12">
      <c r="A825" t="s">
        <v>4</v>
      </c>
      <c r="B825" s="4" t="s">
        <v>5</v>
      </c>
      <c r="C825" s="4" t="s">
        <v>36</v>
      </c>
    </row>
    <row r="826" spans="1:12">
      <c r="A826" t="n">
        <v>8189</v>
      </c>
      <c r="B826" s="21" t="n">
        <v>3</v>
      </c>
      <c r="C826" s="17" t="n">
        <f t="normal" ca="1">A844</f>
        <v>0</v>
      </c>
    </row>
    <row r="827" spans="1:12">
      <c r="A827" t="s">
        <v>4</v>
      </c>
      <c r="B827" s="4" t="s">
        <v>5</v>
      </c>
      <c r="C827" s="4" t="s">
        <v>10</v>
      </c>
      <c r="D827" s="4" t="s">
        <v>25</v>
      </c>
      <c r="E827" s="4" t="s">
        <v>25</v>
      </c>
      <c r="F827" s="4" t="s">
        <v>25</v>
      </c>
      <c r="G827" s="4" t="s">
        <v>25</v>
      </c>
    </row>
    <row r="828" spans="1:12">
      <c r="A828" t="n">
        <v>8194</v>
      </c>
      <c r="B828" s="45" t="n">
        <v>46</v>
      </c>
      <c r="C828" s="7" t="n">
        <v>65534</v>
      </c>
      <c r="D828" s="7" t="n">
        <v>-99.9199981689453</v>
      </c>
      <c r="E828" s="7" t="n">
        <v>-3</v>
      </c>
      <c r="F828" s="7" t="n">
        <v>-30.0300006866455</v>
      </c>
      <c r="G828" s="7" t="n">
        <v>124.800003051758</v>
      </c>
    </row>
    <row r="829" spans="1:12">
      <c r="A829" t="s">
        <v>4</v>
      </c>
      <c r="B829" s="4" t="s">
        <v>5</v>
      </c>
      <c r="C829" s="4" t="s">
        <v>14</v>
      </c>
      <c r="D829" s="4" t="s">
        <v>10</v>
      </c>
      <c r="E829" s="4" t="s">
        <v>14</v>
      </c>
      <c r="F829" s="4" t="s">
        <v>6</v>
      </c>
      <c r="G829" s="4" t="s">
        <v>6</v>
      </c>
      <c r="H829" s="4" t="s">
        <v>6</v>
      </c>
      <c r="I829" s="4" t="s">
        <v>6</v>
      </c>
      <c r="J829" s="4" t="s">
        <v>6</v>
      </c>
      <c r="K829" s="4" t="s">
        <v>6</v>
      </c>
      <c r="L829" s="4" t="s">
        <v>6</v>
      </c>
      <c r="M829" s="4" t="s">
        <v>6</v>
      </c>
      <c r="N829" s="4" t="s">
        <v>6</v>
      </c>
      <c r="O829" s="4" t="s">
        <v>6</v>
      </c>
      <c r="P829" s="4" t="s">
        <v>6</v>
      </c>
      <c r="Q829" s="4" t="s">
        <v>6</v>
      </c>
      <c r="R829" s="4" t="s">
        <v>6</v>
      </c>
      <c r="S829" s="4" t="s">
        <v>6</v>
      </c>
      <c r="T829" s="4" t="s">
        <v>6</v>
      </c>
      <c r="U829" s="4" t="s">
        <v>6</v>
      </c>
    </row>
    <row r="830" spans="1:12">
      <c r="A830" t="n">
        <v>8213</v>
      </c>
      <c r="B830" s="50" t="n">
        <v>36</v>
      </c>
      <c r="C830" s="7" t="n">
        <v>8</v>
      </c>
      <c r="D830" s="7" t="n">
        <v>65534</v>
      </c>
      <c r="E830" s="7" t="n">
        <v>0</v>
      </c>
      <c r="F830" s="7" t="s">
        <v>76</v>
      </c>
      <c r="G830" s="7" t="s">
        <v>77</v>
      </c>
      <c r="H830" s="7" t="s">
        <v>13</v>
      </c>
      <c r="I830" s="7" t="s">
        <v>13</v>
      </c>
      <c r="J830" s="7" t="s">
        <v>13</v>
      </c>
      <c r="K830" s="7" t="s">
        <v>13</v>
      </c>
      <c r="L830" s="7" t="s">
        <v>13</v>
      </c>
      <c r="M830" s="7" t="s">
        <v>13</v>
      </c>
      <c r="N830" s="7" t="s">
        <v>13</v>
      </c>
      <c r="O830" s="7" t="s">
        <v>13</v>
      </c>
      <c r="P830" s="7" t="s">
        <v>13</v>
      </c>
      <c r="Q830" s="7" t="s">
        <v>13</v>
      </c>
      <c r="R830" s="7" t="s">
        <v>13</v>
      </c>
      <c r="S830" s="7" t="s">
        <v>13</v>
      </c>
      <c r="T830" s="7" t="s">
        <v>13</v>
      </c>
      <c r="U830" s="7" t="s">
        <v>13</v>
      </c>
    </row>
    <row r="831" spans="1:12">
      <c r="A831" t="s">
        <v>4</v>
      </c>
      <c r="B831" s="4" t="s">
        <v>5</v>
      </c>
      <c r="C831" s="4" t="s">
        <v>10</v>
      </c>
      <c r="D831" s="4" t="s">
        <v>14</v>
      </c>
      <c r="E831" s="4" t="s">
        <v>14</v>
      </c>
      <c r="F831" s="4" t="s">
        <v>6</v>
      </c>
    </row>
    <row r="832" spans="1:12">
      <c r="A832" t="n">
        <v>8252</v>
      </c>
      <c r="B832" s="51" t="n">
        <v>47</v>
      </c>
      <c r="C832" s="7" t="n">
        <v>65534</v>
      </c>
      <c r="D832" s="7" t="n">
        <v>0</v>
      </c>
      <c r="E832" s="7" t="n">
        <v>0</v>
      </c>
      <c r="F832" s="7" t="s">
        <v>78</v>
      </c>
    </row>
    <row r="833" spans="1:21">
      <c r="A833" t="s">
        <v>4</v>
      </c>
      <c r="B833" s="4" t="s">
        <v>5</v>
      </c>
      <c r="C833" s="4" t="s">
        <v>10</v>
      </c>
      <c r="D833" s="4" t="s">
        <v>14</v>
      </c>
      <c r="E833" s="4" t="s">
        <v>6</v>
      </c>
      <c r="F833" s="4" t="s">
        <v>25</v>
      </c>
      <c r="G833" s="4" t="s">
        <v>25</v>
      </c>
      <c r="H833" s="4" t="s">
        <v>25</v>
      </c>
    </row>
    <row r="834" spans="1:21">
      <c r="A834" t="n">
        <v>8273</v>
      </c>
      <c r="B834" s="52" t="n">
        <v>48</v>
      </c>
      <c r="C834" s="7" t="n">
        <v>65534</v>
      </c>
      <c r="D834" s="7" t="n">
        <v>0</v>
      </c>
      <c r="E834" s="7" t="s">
        <v>76</v>
      </c>
      <c r="F834" s="7" t="n">
        <v>0</v>
      </c>
      <c r="G834" s="7" t="n">
        <v>1</v>
      </c>
      <c r="H834" s="7" t="n">
        <v>0</v>
      </c>
    </row>
    <row r="835" spans="1:21">
      <c r="A835" t="s">
        <v>4</v>
      </c>
      <c r="B835" s="4" t="s">
        <v>5</v>
      </c>
      <c r="C835" s="4" t="s">
        <v>10</v>
      </c>
    </row>
    <row r="836" spans="1:21">
      <c r="A836" t="n">
        <v>8299</v>
      </c>
      <c r="B836" s="27" t="n">
        <v>16</v>
      </c>
      <c r="C836" s="7" t="n">
        <v>0</v>
      </c>
    </row>
    <row r="837" spans="1:21">
      <c r="A837" t="s">
        <v>4</v>
      </c>
      <c r="B837" s="4" t="s">
        <v>5</v>
      </c>
      <c r="C837" s="4" t="s">
        <v>10</v>
      </c>
      <c r="D837" s="4" t="s">
        <v>10</v>
      </c>
      <c r="E837" s="4" t="s">
        <v>10</v>
      </c>
    </row>
    <row r="838" spans="1:21">
      <c r="A838" t="n">
        <v>8302</v>
      </c>
      <c r="B838" s="30" t="n">
        <v>61</v>
      </c>
      <c r="C838" s="7" t="n">
        <v>65534</v>
      </c>
      <c r="D838" s="7" t="n">
        <v>116</v>
      </c>
      <c r="E838" s="7" t="n">
        <v>0</v>
      </c>
    </row>
    <row r="839" spans="1:21">
      <c r="A839" t="s">
        <v>4</v>
      </c>
      <c r="B839" s="4" t="s">
        <v>5</v>
      </c>
      <c r="C839" s="4" t="s">
        <v>14</v>
      </c>
      <c r="D839" s="4" t="s">
        <v>10</v>
      </c>
      <c r="E839" s="4" t="s">
        <v>9</v>
      </c>
    </row>
    <row r="840" spans="1:21">
      <c r="A840" t="n">
        <v>8309</v>
      </c>
      <c r="B840" s="12" t="n">
        <v>74</v>
      </c>
      <c r="C840" s="7" t="n">
        <v>33</v>
      </c>
      <c r="D840" s="7" t="n">
        <v>65534</v>
      </c>
      <c r="E840" s="7" t="n">
        <v>1115815936</v>
      </c>
    </row>
    <row r="841" spans="1:21">
      <c r="A841" t="s">
        <v>4</v>
      </c>
      <c r="B841" s="4" t="s">
        <v>5</v>
      </c>
      <c r="C841" s="4" t="s">
        <v>36</v>
      </c>
    </row>
    <row r="842" spans="1:21">
      <c r="A842" t="n">
        <v>8317</v>
      </c>
      <c r="B842" s="21" t="n">
        <v>3</v>
      </c>
      <c r="C842" s="17" t="n">
        <f t="normal" ca="1">A844</f>
        <v>0</v>
      </c>
    </row>
    <row r="843" spans="1:21">
      <c r="A843" t="s">
        <v>4</v>
      </c>
      <c r="B843" s="4" t="s">
        <v>5</v>
      </c>
    </row>
    <row r="844" spans="1:21">
      <c r="A844" t="n">
        <v>8322</v>
      </c>
      <c r="B844" s="5" t="n">
        <v>1</v>
      </c>
    </row>
    <row r="845" spans="1:21" s="3" customFormat="1" customHeight="0">
      <c r="A845" s="3" t="s">
        <v>2</v>
      </c>
      <c r="B845" s="3" t="s">
        <v>90</v>
      </c>
    </row>
    <row r="846" spans="1:21">
      <c r="A846" t="s">
        <v>4</v>
      </c>
      <c r="B846" s="4" t="s">
        <v>5</v>
      </c>
      <c r="C846" s="4" t="s">
        <v>14</v>
      </c>
      <c r="D846" s="4" t="s">
        <v>10</v>
      </c>
      <c r="E846" s="4" t="s">
        <v>14</v>
      </c>
      <c r="F846" s="4" t="s">
        <v>14</v>
      </c>
      <c r="G846" s="4" t="s">
        <v>14</v>
      </c>
      <c r="H846" s="4" t="s">
        <v>10</v>
      </c>
      <c r="I846" s="4" t="s">
        <v>36</v>
      </c>
      <c r="J846" s="4" t="s">
        <v>36</v>
      </c>
    </row>
    <row r="847" spans="1:21">
      <c r="A847" t="n">
        <v>8324</v>
      </c>
      <c r="B847" s="49" t="n">
        <v>6</v>
      </c>
      <c r="C847" s="7" t="n">
        <v>33</v>
      </c>
      <c r="D847" s="7" t="n">
        <v>65534</v>
      </c>
      <c r="E847" s="7" t="n">
        <v>9</v>
      </c>
      <c r="F847" s="7" t="n">
        <v>1</v>
      </c>
      <c r="G847" s="7" t="n">
        <v>1</v>
      </c>
      <c r="H847" s="7" t="n">
        <v>100</v>
      </c>
      <c r="I847" s="17" t="n">
        <f t="normal" ca="1">A849</f>
        <v>0</v>
      </c>
      <c r="J847" s="17" t="n">
        <f t="normal" ca="1">A861</f>
        <v>0</v>
      </c>
    </row>
    <row r="848" spans="1:21">
      <c r="A848" t="s">
        <v>4</v>
      </c>
      <c r="B848" s="4" t="s">
        <v>5</v>
      </c>
      <c r="C848" s="4" t="s">
        <v>10</v>
      </c>
      <c r="D848" s="4" t="s">
        <v>25</v>
      </c>
      <c r="E848" s="4" t="s">
        <v>25</v>
      </c>
      <c r="F848" s="4" t="s">
        <v>25</v>
      </c>
      <c r="G848" s="4" t="s">
        <v>25</v>
      </c>
    </row>
    <row r="849" spans="1:10">
      <c r="A849" t="n">
        <v>8341</v>
      </c>
      <c r="B849" s="45" t="n">
        <v>46</v>
      </c>
      <c r="C849" s="7" t="n">
        <v>65534</v>
      </c>
      <c r="D849" s="7" t="n">
        <v>-109.919998168945</v>
      </c>
      <c r="E849" s="7" t="n">
        <v>-3</v>
      </c>
      <c r="F849" s="7" t="n">
        <v>-80.0100021362305</v>
      </c>
      <c r="G849" s="7" t="n">
        <v>36.9000015258789</v>
      </c>
    </row>
    <row r="850" spans="1:10">
      <c r="A850" t="s">
        <v>4</v>
      </c>
      <c r="B850" s="4" t="s">
        <v>5</v>
      </c>
      <c r="C850" s="4" t="s">
        <v>14</v>
      </c>
      <c r="D850" s="4" t="s">
        <v>10</v>
      </c>
      <c r="E850" s="4" t="s">
        <v>14</v>
      </c>
      <c r="F850" s="4" t="s">
        <v>6</v>
      </c>
      <c r="G850" s="4" t="s">
        <v>6</v>
      </c>
      <c r="H850" s="4" t="s">
        <v>6</v>
      </c>
      <c r="I850" s="4" t="s">
        <v>6</v>
      </c>
      <c r="J850" s="4" t="s">
        <v>6</v>
      </c>
      <c r="K850" s="4" t="s">
        <v>6</v>
      </c>
      <c r="L850" s="4" t="s">
        <v>6</v>
      </c>
      <c r="M850" s="4" t="s">
        <v>6</v>
      </c>
      <c r="N850" s="4" t="s">
        <v>6</v>
      </c>
      <c r="O850" s="4" t="s">
        <v>6</v>
      </c>
      <c r="P850" s="4" t="s">
        <v>6</v>
      </c>
      <c r="Q850" s="4" t="s">
        <v>6</v>
      </c>
      <c r="R850" s="4" t="s">
        <v>6</v>
      </c>
      <c r="S850" s="4" t="s">
        <v>6</v>
      </c>
      <c r="T850" s="4" t="s">
        <v>6</v>
      </c>
      <c r="U850" s="4" t="s">
        <v>6</v>
      </c>
    </row>
    <row r="851" spans="1:10">
      <c r="A851" t="n">
        <v>8360</v>
      </c>
      <c r="B851" s="50" t="n">
        <v>36</v>
      </c>
      <c r="C851" s="7" t="n">
        <v>8</v>
      </c>
      <c r="D851" s="7" t="n">
        <v>65534</v>
      </c>
      <c r="E851" s="7" t="n">
        <v>0</v>
      </c>
      <c r="F851" s="7" t="s">
        <v>91</v>
      </c>
      <c r="G851" s="7" t="s">
        <v>13</v>
      </c>
      <c r="H851" s="7" t="s">
        <v>13</v>
      </c>
      <c r="I851" s="7" t="s">
        <v>13</v>
      </c>
      <c r="J851" s="7" t="s">
        <v>13</v>
      </c>
      <c r="K851" s="7" t="s">
        <v>13</v>
      </c>
      <c r="L851" s="7" t="s">
        <v>13</v>
      </c>
      <c r="M851" s="7" t="s">
        <v>13</v>
      </c>
      <c r="N851" s="7" t="s">
        <v>13</v>
      </c>
      <c r="O851" s="7" t="s">
        <v>13</v>
      </c>
      <c r="P851" s="7" t="s">
        <v>13</v>
      </c>
      <c r="Q851" s="7" t="s">
        <v>13</v>
      </c>
      <c r="R851" s="7" t="s">
        <v>13</v>
      </c>
      <c r="S851" s="7" t="s">
        <v>13</v>
      </c>
      <c r="T851" s="7" t="s">
        <v>13</v>
      </c>
      <c r="U851" s="7" t="s">
        <v>13</v>
      </c>
    </row>
    <row r="852" spans="1:10">
      <c r="A852" t="s">
        <v>4</v>
      </c>
      <c r="B852" s="4" t="s">
        <v>5</v>
      </c>
      <c r="C852" s="4" t="s">
        <v>10</v>
      </c>
      <c r="D852" s="4" t="s">
        <v>14</v>
      </c>
      <c r="E852" s="4" t="s">
        <v>6</v>
      </c>
      <c r="F852" s="4" t="s">
        <v>25</v>
      </c>
      <c r="G852" s="4" t="s">
        <v>25</v>
      </c>
      <c r="H852" s="4" t="s">
        <v>25</v>
      </c>
    </row>
    <row r="853" spans="1:10">
      <c r="A853" t="n">
        <v>8395</v>
      </c>
      <c r="B853" s="52" t="n">
        <v>48</v>
      </c>
      <c r="C853" s="7" t="n">
        <v>65534</v>
      </c>
      <c r="D853" s="7" t="n">
        <v>0</v>
      </c>
      <c r="E853" s="7" t="s">
        <v>91</v>
      </c>
      <c r="F853" s="7" t="n">
        <v>0</v>
      </c>
      <c r="G853" s="7" t="n">
        <v>1</v>
      </c>
      <c r="H853" s="7" t="n">
        <v>1.40129846432482e-45</v>
      </c>
    </row>
    <row r="854" spans="1:10">
      <c r="A854" t="s">
        <v>4</v>
      </c>
      <c r="B854" s="4" t="s">
        <v>5</v>
      </c>
      <c r="C854" s="4" t="s">
        <v>10</v>
      </c>
      <c r="D854" s="4" t="s">
        <v>9</v>
      </c>
    </row>
    <row r="855" spans="1:10">
      <c r="A855" t="n">
        <v>8426</v>
      </c>
      <c r="B855" s="43" t="n">
        <v>43</v>
      </c>
      <c r="C855" s="7" t="n">
        <v>65534</v>
      </c>
      <c r="D855" s="7" t="n">
        <v>64</v>
      </c>
    </row>
    <row r="856" spans="1:10">
      <c r="A856" t="s">
        <v>4</v>
      </c>
      <c r="B856" s="4" t="s">
        <v>5</v>
      </c>
      <c r="C856" s="4" t="s">
        <v>14</v>
      </c>
      <c r="D856" s="4" t="s">
        <v>10</v>
      </c>
      <c r="E856" s="4" t="s">
        <v>9</v>
      </c>
    </row>
    <row r="857" spans="1:10">
      <c r="A857" t="n">
        <v>8433</v>
      </c>
      <c r="B857" s="12" t="n">
        <v>74</v>
      </c>
      <c r="C857" s="7" t="n">
        <v>33</v>
      </c>
      <c r="D857" s="7" t="n">
        <v>65534</v>
      </c>
      <c r="E857" s="7" t="n">
        <v>1115815936</v>
      </c>
    </row>
    <row r="858" spans="1:10">
      <c r="A858" t="s">
        <v>4</v>
      </c>
      <c r="B858" s="4" t="s">
        <v>5</v>
      </c>
      <c r="C858" s="4" t="s">
        <v>36</v>
      </c>
    </row>
    <row r="859" spans="1:10">
      <c r="A859" t="n">
        <v>8441</v>
      </c>
      <c r="B859" s="21" t="n">
        <v>3</v>
      </c>
      <c r="C859" s="17" t="n">
        <f t="normal" ca="1">A861</f>
        <v>0</v>
      </c>
    </row>
    <row r="860" spans="1:10">
      <c r="A860" t="s">
        <v>4</v>
      </c>
      <c r="B860" s="4" t="s">
        <v>5</v>
      </c>
    </row>
    <row r="861" spans="1:10">
      <c r="A861" t="n">
        <v>8446</v>
      </c>
      <c r="B861" s="5" t="n">
        <v>1</v>
      </c>
    </row>
    <row r="862" spans="1:10" s="3" customFormat="1" customHeight="0">
      <c r="A862" s="3" t="s">
        <v>2</v>
      </c>
      <c r="B862" s="3" t="s">
        <v>92</v>
      </c>
    </row>
    <row r="863" spans="1:10">
      <c r="A863" t="s">
        <v>4</v>
      </c>
      <c r="B863" s="4" t="s">
        <v>5</v>
      </c>
      <c r="C863" s="4" t="s">
        <v>14</v>
      </c>
      <c r="D863" s="4" t="s">
        <v>10</v>
      </c>
      <c r="E863" s="4" t="s">
        <v>14</v>
      </c>
      <c r="F863" s="4" t="s">
        <v>14</v>
      </c>
      <c r="G863" s="4" t="s">
        <v>14</v>
      </c>
      <c r="H863" s="4" t="s">
        <v>10</v>
      </c>
      <c r="I863" s="4" t="s">
        <v>36</v>
      </c>
      <c r="J863" s="4" t="s">
        <v>10</v>
      </c>
      <c r="K863" s="4" t="s">
        <v>36</v>
      </c>
      <c r="L863" s="4" t="s">
        <v>10</v>
      </c>
      <c r="M863" s="4" t="s">
        <v>36</v>
      </c>
      <c r="N863" s="4" t="s">
        <v>36</v>
      </c>
    </row>
    <row r="864" spans="1:10">
      <c r="A864" t="n">
        <v>8448</v>
      </c>
      <c r="B864" s="49" t="n">
        <v>6</v>
      </c>
      <c r="C864" s="7" t="n">
        <v>33</v>
      </c>
      <c r="D864" s="7" t="n">
        <v>65534</v>
      </c>
      <c r="E864" s="7" t="n">
        <v>9</v>
      </c>
      <c r="F864" s="7" t="n">
        <v>1</v>
      </c>
      <c r="G864" s="7" t="n">
        <v>3</v>
      </c>
      <c r="H864" s="7" t="n">
        <v>41</v>
      </c>
      <c r="I864" s="17" t="n">
        <f t="normal" ca="1">A866</f>
        <v>0</v>
      </c>
      <c r="J864" s="7" t="n">
        <v>43</v>
      </c>
      <c r="K864" s="17" t="n">
        <f t="normal" ca="1">A884</f>
        <v>0</v>
      </c>
      <c r="L864" s="7" t="n">
        <v>44</v>
      </c>
      <c r="M864" s="17" t="n">
        <f t="normal" ca="1">A890</f>
        <v>0</v>
      </c>
      <c r="N864" s="17" t="n">
        <f t="normal" ca="1">A908</f>
        <v>0</v>
      </c>
    </row>
    <row r="865" spans="1:21">
      <c r="A865" t="s">
        <v>4</v>
      </c>
      <c r="B865" s="4" t="s">
        <v>5</v>
      </c>
      <c r="C865" s="4" t="s">
        <v>10</v>
      </c>
      <c r="D865" s="4" t="s">
        <v>25</v>
      </c>
      <c r="E865" s="4" t="s">
        <v>25</v>
      </c>
      <c r="F865" s="4" t="s">
        <v>25</v>
      </c>
      <c r="G865" s="4" t="s">
        <v>25</v>
      </c>
    </row>
    <row r="866" spans="1:21">
      <c r="A866" t="n">
        <v>8477</v>
      </c>
      <c r="B866" s="45" t="n">
        <v>46</v>
      </c>
      <c r="C866" s="7" t="n">
        <v>65534</v>
      </c>
      <c r="D866" s="7" t="n">
        <v>-91.5</v>
      </c>
      <c r="E866" s="7" t="n">
        <v>-3</v>
      </c>
      <c r="F866" s="7" t="n">
        <v>-62.8800010681152</v>
      </c>
      <c r="G866" s="7" t="n">
        <v>39.7999992370605</v>
      </c>
    </row>
    <row r="867" spans="1:21">
      <c r="A867" t="s">
        <v>4</v>
      </c>
      <c r="B867" s="4" t="s">
        <v>5</v>
      </c>
      <c r="C867" s="4" t="s">
        <v>10</v>
      </c>
      <c r="D867" s="4" t="s">
        <v>9</v>
      </c>
    </row>
    <row r="868" spans="1:21">
      <c r="A868" t="n">
        <v>8496</v>
      </c>
      <c r="B868" s="43" t="n">
        <v>43</v>
      </c>
      <c r="C868" s="7" t="n">
        <v>65534</v>
      </c>
      <c r="D868" s="7" t="n">
        <v>32</v>
      </c>
    </row>
    <row r="869" spans="1:21">
      <c r="A869" t="s">
        <v>4</v>
      </c>
      <c r="B869" s="4" t="s">
        <v>5</v>
      </c>
      <c r="C869" s="4" t="s">
        <v>14</v>
      </c>
      <c r="D869" s="4" t="s">
        <v>10</v>
      </c>
      <c r="E869" s="4" t="s">
        <v>10</v>
      </c>
      <c r="F869" s="4" t="s">
        <v>6</v>
      </c>
      <c r="G869" s="4" t="s">
        <v>6</v>
      </c>
    </row>
    <row r="870" spans="1:21">
      <c r="A870" t="n">
        <v>8503</v>
      </c>
      <c r="B870" s="53" t="n">
        <v>128</v>
      </c>
      <c r="C870" s="7" t="n">
        <v>0</v>
      </c>
      <c r="D870" s="7" t="n">
        <v>65534</v>
      </c>
      <c r="E870" s="7" t="n">
        <v>6514</v>
      </c>
      <c r="F870" s="7" t="s">
        <v>13</v>
      </c>
      <c r="G870" s="7" t="s">
        <v>80</v>
      </c>
    </row>
    <row r="871" spans="1:21">
      <c r="A871" t="s">
        <v>4</v>
      </c>
      <c r="B871" s="4" t="s">
        <v>5</v>
      </c>
      <c r="C871" s="4" t="s">
        <v>14</v>
      </c>
      <c r="D871" s="4" t="s">
        <v>10</v>
      </c>
      <c r="E871" s="4" t="s">
        <v>14</v>
      </c>
      <c r="F871" s="4" t="s">
        <v>6</v>
      </c>
      <c r="G871" s="4" t="s">
        <v>6</v>
      </c>
      <c r="H871" s="4" t="s">
        <v>6</v>
      </c>
      <c r="I871" s="4" t="s">
        <v>6</v>
      </c>
      <c r="J871" s="4" t="s">
        <v>6</v>
      </c>
      <c r="K871" s="4" t="s">
        <v>6</v>
      </c>
      <c r="L871" s="4" t="s">
        <v>6</v>
      </c>
      <c r="M871" s="4" t="s">
        <v>6</v>
      </c>
      <c r="N871" s="4" t="s">
        <v>6</v>
      </c>
      <c r="O871" s="4" t="s">
        <v>6</v>
      </c>
      <c r="P871" s="4" t="s">
        <v>6</v>
      </c>
      <c r="Q871" s="4" t="s">
        <v>6</v>
      </c>
      <c r="R871" s="4" t="s">
        <v>6</v>
      </c>
      <c r="S871" s="4" t="s">
        <v>6</v>
      </c>
      <c r="T871" s="4" t="s">
        <v>6</v>
      </c>
      <c r="U871" s="4" t="s">
        <v>6</v>
      </c>
    </row>
    <row r="872" spans="1:21">
      <c r="A872" t="n">
        <v>8524</v>
      </c>
      <c r="B872" s="50" t="n">
        <v>36</v>
      </c>
      <c r="C872" s="7" t="n">
        <v>8</v>
      </c>
      <c r="D872" s="7" t="n">
        <v>65534</v>
      </c>
      <c r="E872" s="7" t="n">
        <v>0</v>
      </c>
      <c r="F872" s="7" t="s">
        <v>81</v>
      </c>
      <c r="G872" s="7" t="s">
        <v>13</v>
      </c>
      <c r="H872" s="7" t="s">
        <v>13</v>
      </c>
      <c r="I872" s="7" t="s">
        <v>13</v>
      </c>
      <c r="J872" s="7" t="s">
        <v>13</v>
      </c>
      <c r="K872" s="7" t="s">
        <v>13</v>
      </c>
      <c r="L872" s="7" t="s">
        <v>13</v>
      </c>
      <c r="M872" s="7" t="s">
        <v>13</v>
      </c>
      <c r="N872" s="7" t="s">
        <v>13</v>
      </c>
      <c r="O872" s="7" t="s">
        <v>13</v>
      </c>
      <c r="P872" s="7" t="s">
        <v>13</v>
      </c>
      <c r="Q872" s="7" t="s">
        <v>13</v>
      </c>
      <c r="R872" s="7" t="s">
        <v>13</v>
      </c>
      <c r="S872" s="7" t="s">
        <v>13</v>
      </c>
      <c r="T872" s="7" t="s">
        <v>13</v>
      </c>
      <c r="U872" s="7" t="s">
        <v>13</v>
      </c>
    </row>
    <row r="873" spans="1:21">
      <c r="A873" t="s">
        <v>4</v>
      </c>
      <c r="B873" s="4" t="s">
        <v>5</v>
      </c>
      <c r="C873" s="4" t="s">
        <v>10</v>
      </c>
      <c r="D873" s="4" t="s">
        <v>14</v>
      </c>
      <c r="E873" s="4" t="s">
        <v>6</v>
      </c>
      <c r="F873" s="4" t="s">
        <v>25</v>
      </c>
      <c r="G873" s="4" t="s">
        <v>25</v>
      </c>
      <c r="H873" s="4" t="s">
        <v>25</v>
      </c>
    </row>
    <row r="874" spans="1:21">
      <c r="A874" t="n">
        <v>8563</v>
      </c>
      <c r="B874" s="52" t="n">
        <v>48</v>
      </c>
      <c r="C874" s="7" t="n">
        <v>65534</v>
      </c>
      <c r="D874" s="7" t="n">
        <v>0</v>
      </c>
      <c r="E874" s="7" t="s">
        <v>81</v>
      </c>
      <c r="F874" s="7" t="n">
        <v>0</v>
      </c>
      <c r="G874" s="7" t="n">
        <v>1</v>
      </c>
      <c r="H874" s="7" t="n">
        <v>0</v>
      </c>
    </row>
    <row r="875" spans="1:21">
      <c r="A875" t="s">
        <v>4</v>
      </c>
      <c r="B875" s="4" t="s">
        <v>5</v>
      </c>
      <c r="C875" s="4" t="s">
        <v>10</v>
      </c>
      <c r="D875" s="4" t="s">
        <v>9</v>
      </c>
    </row>
    <row r="876" spans="1:21">
      <c r="A876" t="n">
        <v>8598</v>
      </c>
      <c r="B876" s="43" t="n">
        <v>43</v>
      </c>
      <c r="C876" s="7" t="n">
        <v>65534</v>
      </c>
      <c r="D876" s="7" t="n">
        <v>64</v>
      </c>
    </row>
    <row r="877" spans="1:21">
      <c r="A877" t="s">
        <v>4</v>
      </c>
      <c r="B877" s="4" t="s">
        <v>5</v>
      </c>
      <c r="C877" s="4" t="s">
        <v>6</v>
      </c>
      <c r="D877" s="4" t="s">
        <v>14</v>
      </c>
      <c r="E877" s="4" t="s">
        <v>10</v>
      </c>
      <c r="F877" s="4" t="s">
        <v>25</v>
      </c>
      <c r="G877" s="4" t="s">
        <v>25</v>
      </c>
      <c r="H877" s="4" t="s">
        <v>25</v>
      </c>
      <c r="I877" s="4" t="s">
        <v>25</v>
      </c>
      <c r="J877" s="4" t="s">
        <v>25</v>
      </c>
      <c r="K877" s="4" t="s">
        <v>25</v>
      </c>
      <c r="L877" s="4" t="s">
        <v>25</v>
      </c>
      <c r="M877" s="4" t="s">
        <v>10</v>
      </c>
    </row>
    <row r="878" spans="1:21">
      <c r="A878" t="n">
        <v>8605</v>
      </c>
      <c r="B878" s="54" t="n">
        <v>87</v>
      </c>
      <c r="C878" s="7" t="s">
        <v>93</v>
      </c>
      <c r="D878" s="7" t="n">
        <v>5</v>
      </c>
      <c r="E878" s="7" t="n">
        <v>111</v>
      </c>
      <c r="F878" s="7" t="n">
        <v>1.5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7</v>
      </c>
    </row>
    <row r="879" spans="1:21">
      <c r="A879" t="s">
        <v>4</v>
      </c>
      <c r="B879" s="4" t="s">
        <v>5</v>
      </c>
      <c r="C879" s="4" t="s">
        <v>14</v>
      </c>
      <c r="D879" s="4" t="s">
        <v>10</v>
      </c>
      <c r="E879" s="4" t="s">
        <v>9</v>
      </c>
    </row>
    <row r="880" spans="1:21">
      <c r="A880" t="n">
        <v>8647</v>
      </c>
      <c r="B880" s="12" t="n">
        <v>74</v>
      </c>
      <c r="C880" s="7" t="n">
        <v>33</v>
      </c>
      <c r="D880" s="7" t="n">
        <v>65534</v>
      </c>
      <c r="E880" s="7" t="n">
        <v>1113325568</v>
      </c>
    </row>
    <row r="881" spans="1:21">
      <c r="A881" t="s">
        <v>4</v>
      </c>
      <c r="B881" s="4" t="s">
        <v>5</v>
      </c>
      <c r="C881" s="4" t="s">
        <v>36</v>
      </c>
    </row>
    <row r="882" spans="1:21">
      <c r="A882" t="n">
        <v>8655</v>
      </c>
      <c r="B882" s="21" t="n">
        <v>3</v>
      </c>
      <c r="C882" s="17" t="n">
        <f t="normal" ca="1">A908</f>
        <v>0</v>
      </c>
    </row>
    <row r="883" spans="1:21">
      <c r="A883" t="s">
        <v>4</v>
      </c>
      <c r="B883" s="4" t="s">
        <v>5</v>
      </c>
      <c r="C883" s="4" t="s">
        <v>10</v>
      </c>
      <c r="D883" s="4" t="s">
        <v>25</v>
      </c>
      <c r="E883" s="4" t="s">
        <v>25</v>
      </c>
      <c r="F883" s="4" t="s">
        <v>25</v>
      </c>
      <c r="G883" s="4" t="s">
        <v>25</v>
      </c>
    </row>
    <row r="884" spans="1:21">
      <c r="A884" t="n">
        <v>8660</v>
      </c>
      <c r="B884" s="45" t="n">
        <v>46</v>
      </c>
      <c r="C884" s="7" t="n">
        <v>65534</v>
      </c>
      <c r="D884" s="7" t="n">
        <v>-112.169998168945</v>
      </c>
      <c r="E884" s="7" t="n">
        <v>-2.85999989509583</v>
      </c>
      <c r="F884" s="7" t="n">
        <v>-87.1699981689453</v>
      </c>
      <c r="G884" s="7" t="n">
        <v>274.600006103516</v>
      </c>
    </row>
    <row r="885" spans="1:21">
      <c r="A885" t="s">
        <v>4</v>
      </c>
      <c r="B885" s="4" t="s">
        <v>5</v>
      </c>
      <c r="C885" s="4" t="s">
        <v>14</v>
      </c>
      <c r="D885" s="4" t="s">
        <v>10</v>
      </c>
      <c r="E885" s="4" t="s">
        <v>9</v>
      </c>
    </row>
    <row r="886" spans="1:21">
      <c r="A886" t="n">
        <v>8679</v>
      </c>
      <c r="B886" s="12" t="n">
        <v>74</v>
      </c>
      <c r="C886" s="7" t="n">
        <v>33</v>
      </c>
      <c r="D886" s="7" t="n">
        <v>65534</v>
      </c>
      <c r="E886" s="7" t="n">
        <v>1115815936</v>
      </c>
    </row>
    <row r="887" spans="1:21">
      <c r="A887" t="s">
        <v>4</v>
      </c>
      <c r="B887" s="4" t="s">
        <v>5</v>
      </c>
      <c r="C887" s="4" t="s">
        <v>36</v>
      </c>
    </row>
    <row r="888" spans="1:21">
      <c r="A888" t="n">
        <v>8687</v>
      </c>
      <c r="B888" s="21" t="n">
        <v>3</v>
      </c>
      <c r="C888" s="17" t="n">
        <f t="normal" ca="1">A908</f>
        <v>0</v>
      </c>
    </row>
    <row r="889" spans="1:21">
      <c r="A889" t="s">
        <v>4</v>
      </c>
      <c r="B889" s="4" t="s">
        <v>5</v>
      </c>
      <c r="C889" s="4" t="s">
        <v>10</v>
      </c>
      <c r="D889" s="4" t="s">
        <v>25</v>
      </c>
      <c r="E889" s="4" t="s">
        <v>25</v>
      </c>
      <c r="F889" s="4" t="s">
        <v>25</v>
      </c>
      <c r="G889" s="4" t="s">
        <v>25</v>
      </c>
    </row>
    <row r="890" spans="1:21">
      <c r="A890" t="n">
        <v>8692</v>
      </c>
      <c r="B890" s="45" t="n">
        <v>46</v>
      </c>
      <c r="C890" s="7" t="n">
        <v>65534</v>
      </c>
      <c r="D890" s="7" t="n">
        <v>-105.610000610352</v>
      </c>
      <c r="E890" s="7" t="n">
        <v>-3</v>
      </c>
      <c r="F890" s="7" t="n">
        <v>-83.8199996948242</v>
      </c>
      <c r="G890" s="7" t="n">
        <v>10.3999996185303</v>
      </c>
    </row>
    <row r="891" spans="1:21">
      <c r="A891" t="s">
        <v>4</v>
      </c>
      <c r="B891" s="4" t="s">
        <v>5</v>
      </c>
      <c r="C891" s="4" t="s">
        <v>10</v>
      </c>
      <c r="D891" s="4" t="s">
        <v>9</v>
      </c>
    </row>
    <row r="892" spans="1:21">
      <c r="A892" t="n">
        <v>8711</v>
      </c>
      <c r="B892" s="43" t="n">
        <v>43</v>
      </c>
      <c r="C892" s="7" t="n">
        <v>65534</v>
      </c>
      <c r="D892" s="7" t="n">
        <v>32</v>
      </c>
    </row>
    <row r="893" spans="1:21">
      <c r="A893" t="s">
        <v>4</v>
      </c>
      <c r="B893" s="4" t="s">
        <v>5</v>
      </c>
      <c r="C893" s="4" t="s">
        <v>14</v>
      </c>
      <c r="D893" s="4" t="s">
        <v>10</v>
      </c>
      <c r="E893" s="4" t="s">
        <v>10</v>
      </c>
      <c r="F893" s="4" t="s">
        <v>6</v>
      </c>
      <c r="G893" s="4" t="s">
        <v>6</v>
      </c>
    </row>
    <row r="894" spans="1:21">
      <c r="A894" t="n">
        <v>8718</v>
      </c>
      <c r="B894" s="53" t="n">
        <v>128</v>
      </c>
      <c r="C894" s="7" t="n">
        <v>0</v>
      </c>
      <c r="D894" s="7" t="n">
        <v>65534</v>
      </c>
      <c r="E894" s="7" t="n">
        <v>6514</v>
      </c>
      <c r="F894" s="7" t="s">
        <v>13</v>
      </c>
      <c r="G894" s="7" t="s">
        <v>80</v>
      </c>
    </row>
    <row r="895" spans="1:21">
      <c r="A895" t="s">
        <v>4</v>
      </c>
      <c r="B895" s="4" t="s">
        <v>5</v>
      </c>
      <c r="C895" s="4" t="s">
        <v>14</v>
      </c>
      <c r="D895" s="4" t="s">
        <v>10</v>
      </c>
      <c r="E895" s="4" t="s">
        <v>14</v>
      </c>
      <c r="F895" s="4" t="s">
        <v>6</v>
      </c>
      <c r="G895" s="4" t="s">
        <v>6</v>
      </c>
      <c r="H895" s="4" t="s">
        <v>6</v>
      </c>
      <c r="I895" s="4" t="s">
        <v>6</v>
      </c>
      <c r="J895" s="4" t="s">
        <v>6</v>
      </c>
      <c r="K895" s="4" t="s">
        <v>6</v>
      </c>
      <c r="L895" s="4" t="s">
        <v>6</v>
      </c>
      <c r="M895" s="4" t="s">
        <v>6</v>
      </c>
      <c r="N895" s="4" t="s">
        <v>6</v>
      </c>
      <c r="O895" s="4" t="s">
        <v>6</v>
      </c>
      <c r="P895" s="4" t="s">
        <v>6</v>
      </c>
      <c r="Q895" s="4" t="s">
        <v>6</v>
      </c>
      <c r="R895" s="4" t="s">
        <v>6</v>
      </c>
      <c r="S895" s="4" t="s">
        <v>6</v>
      </c>
      <c r="T895" s="4" t="s">
        <v>6</v>
      </c>
      <c r="U895" s="4" t="s">
        <v>6</v>
      </c>
    </row>
    <row r="896" spans="1:21">
      <c r="A896" t="n">
        <v>8739</v>
      </c>
      <c r="B896" s="50" t="n">
        <v>36</v>
      </c>
      <c r="C896" s="7" t="n">
        <v>8</v>
      </c>
      <c r="D896" s="7" t="n">
        <v>65534</v>
      </c>
      <c r="E896" s="7" t="n">
        <v>0</v>
      </c>
      <c r="F896" s="7" t="s">
        <v>81</v>
      </c>
      <c r="G896" s="7" t="s">
        <v>13</v>
      </c>
      <c r="H896" s="7" t="s">
        <v>13</v>
      </c>
      <c r="I896" s="7" t="s">
        <v>13</v>
      </c>
      <c r="J896" s="7" t="s">
        <v>13</v>
      </c>
      <c r="K896" s="7" t="s">
        <v>13</v>
      </c>
      <c r="L896" s="7" t="s">
        <v>13</v>
      </c>
      <c r="M896" s="7" t="s">
        <v>13</v>
      </c>
      <c r="N896" s="7" t="s">
        <v>13</v>
      </c>
      <c r="O896" s="7" t="s">
        <v>13</v>
      </c>
      <c r="P896" s="7" t="s">
        <v>13</v>
      </c>
      <c r="Q896" s="7" t="s">
        <v>13</v>
      </c>
      <c r="R896" s="7" t="s">
        <v>13</v>
      </c>
      <c r="S896" s="7" t="s">
        <v>13</v>
      </c>
      <c r="T896" s="7" t="s">
        <v>13</v>
      </c>
      <c r="U896" s="7" t="s">
        <v>13</v>
      </c>
    </row>
    <row r="897" spans="1:21">
      <c r="A897" t="s">
        <v>4</v>
      </c>
      <c r="B897" s="4" t="s">
        <v>5</v>
      </c>
      <c r="C897" s="4" t="s">
        <v>10</v>
      </c>
      <c r="D897" s="4" t="s">
        <v>14</v>
      </c>
      <c r="E897" s="4" t="s">
        <v>6</v>
      </c>
      <c r="F897" s="4" t="s">
        <v>25</v>
      </c>
      <c r="G897" s="4" t="s">
        <v>25</v>
      </c>
      <c r="H897" s="4" t="s">
        <v>25</v>
      </c>
    </row>
    <row r="898" spans="1:21">
      <c r="A898" t="n">
        <v>8778</v>
      </c>
      <c r="B898" s="52" t="n">
        <v>48</v>
      </c>
      <c r="C898" s="7" t="n">
        <v>65534</v>
      </c>
      <c r="D898" s="7" t="n">
        <v>0</v>
      </c>
      <c r="E898" s="7" t="s">
        <v>81</v>
      </c>
      <c r="F898" s="7" t="n">
        <v>0</v>
      </c>
      <c r="G898" s="7" t="n">
        <v>1</v>
      </c>
      <c r="H898" s="7" t="n">
        <v>0</v>
      </c>
    </row>
    <row r="899" spans="1:21">
      <c r="A899" t="s">
        <v>4</v>
      </c>
      <c r="B899" s="4" t="s">
        <v>5</v>
      </c>
      <c r="C899" s="4" t="s">
        <v>10</v>
      </c>
      <c r="D899" s="4" t="s">
        <v>9</v>
      </c>
    </row>
    <row r="900" spans="1:21">
      <c r="A900" t="n">
        <v>8813</v>
      </c>
      <c r="B900" s="43" t="n">
        <v>43</v>
      </c>
      <c r="C900" s="7" t="n">
        <v>65534</v>
      </c>
      <c r="D900" s="7" t="n">
        <v>64</v>
      </c>
    </row>
    <row r="901" spans="1:21">
      <c r="A901" t="s">
        <v>4</v>
      </c>
      <c r="B901" s="4" t="s">
        <v>5</v>
      </c>
      <c r="C901" s="4" t="s">
        <v>6</v>
      </c>
      <c r="D901" s="4" t="s">
        <v>14</v>
      </c>
      <c r="E901" s="4" t="s">
        <v>10</v>
      </c>
      <c r="F901" s="4" t="s">
        <v>25</v>
      </c>
      <c r="G901" s="4" t="s">
        <v>25</v>
      </c>
      <c r="H901" s="4" t="s">
        <v>25</v>
      </c>
      <c r="I901" s="4" t="s">
        <v>25</v>
      </c>
      <c r="J901" s="4" t="s">
        <v>25</v>
      </c>
      <c r="K901" s="4" t="s">
        <v>25</v>
      </c>
      <c r="L901" s="4" t="s">
        <v>25</v>
      </c>
      <c r="M901" s="4" t="s">
        <v>10</v>
      </c>
    </row>
    <row r="902" spans="1:21">
      <c r="A902" t="n">
        <v>8820</v>
      </c>
      <c r="B902" s="54" t="n">
        <v>87</v>
      </c>
      <c r="C902" s="7" t="s">
        <v>93</v>
      </c>
      <c r="D902" s="7" t="n">
        <v>5</v>
      </c>
      <c r="E902" s="7" t="n">
        <v>111</v>
      </c>
      <c r="F902" s="7" t="n">
        <v>1.5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7</v>
      </c>
    </row>
    <row r="903" spans="1:21">
      <c r="A903" t="s">
        <v>4</v>
      </c>
      <c r="B903" s="4" t="s">
        <v>5</v>
      </c>
      <c r="C903" s="4" t="s">
        <v>14</v>
      </c>
      <c r="D903" s="4" t="s">
        <v>10</v>
      </c>
      <c r="E903" s="4" t="s">
        <v>9</v>
      </c>
    </row>
    <row r="904" spans="1:21">
      <c r="A904" t="n">
        <v>8862</v>
      </c>
      <c r="B904" s="12" t="n">
        <v>74</v>
      </c>
      <c r="C904" s="7" t="n">
        <v>33</v>
      </c>
      <c r="D904" s="7" t="n">
        <v>65534</v>
      </c>
      <c r="E904" s="7" t="n">
        <v>1115815936</v>
      </c>
    </row>
    <row r="905" spans="1:21">
      <c r="A905" t="s">
        <v>4</v>
      </c>
      <c r="B905" s="4" t="s">
        <v>5</v>
      </c>
      <c r="C905" s="4" t="s">
        <v>36</v>
      </c>
    </row>
    <row r="906" spans="1:21">
      <c r="A906" t="n">
        <v>8870</v>
      </c>
      <c r="B906" s="21" t="n">
        <v>3</v>
      </c>
      <c r="C906" s="17" t="n">
        <f t="normal" ca="1">A908</f>
        <v>0</v>
      </c>
    </row>
    <row r="907" spans="1:21">
      <c r="A907" t="s">
        <v>4</v>
      </c>
      <c r="B907" s="4" t="s">
        <v>5</v>
      </c>
    </row>
    <row r="908" spans="1:21">
      <c r="A908" t="n">
        <v>8875</v>
      </c>
      <c r="B908" s="5" t="n">
        <v>1</v>
      </c>
    </row>
    <row r="909" spans="1:21" s="3" customFormat="1" customHeight="0">
      <c r="A909" s="3" t="s">
        <v>2</v>
      </c>
      <c r="B909" s="3" t="s">
        <v>94</v>
      </c>
    </row>
    <row r="910" spans="1:21">
      <c r="A910" t="s">
        <v>4</v>
      </c>
      <c r="B910" s="4" t="s">
        <v>5</v>
      </c>
      <c r="C910" s="4" t="s">
        <v>14</v>
      </c>
      <c r="D910" s="4" t="s">
        <v>10</v>
      </c>
      <c r="E910" s="4" t="s">
        <v>14</v>
      </c>
      <c r="F910" s="4" t="s">
        <v>14</v>
      </c>
      <c r="G910" s="4" t="s">
        <v>14</v>
      </c>
      <c r="H910" s="4" t="s">
        <v>10</v>
      </c>
      <c r="I910" s="4" t="s">
        <v>36</v>
      </c>
      <c r="J910" s="4" t="s">
        <v>10</v>
      </c>
      <c r="K910" s="4" t="s">
        <v>36</v>
      </c>
      <c r="L910" s="4" t="s">
        <v>36</v>
      </c>
    </row>
    <row r="911" spans="1:21">
      <c r="A911" t="n">
        <v>8876</v>
      </c>
      <c r="B911" s="49" t="n">
        <v>6</v>
      </c>
      <c r="C911" s="7" t="n">
        <v>33</v>
      </c>
      <c r="D911" s="7" t="n">
        <v>65534</v>
      </c>
      <c r="E911" s="7" t="n">
        <v>9</v>
      </c>
      <c r="F911" s="7" t="n">
        <v>1</v>
      </c>
      <c r="G911" s="7" t="n">
        <v>2</v>
      </c>
      <c r="H911" s="7" t="n">
        <v>41</v>
      </c>
      <c r="I911" s="17" t="n">
        <f t="normal" ca="1">A913</f>
        <v>0</v>
      </c>
      <c r="J911" s="7" t="n">
        <v>44</v>
      </c>
      <c r="K911" s="17" t="n">
        <f t="normal" ca="1">A929</f>
        <v>0</v>
      </c>
      <c r="L911" s="17" t="n">
        <f t="normal" ca="1">A945</f>
        <v>0</v>
      </c>
    </row>
    <row r="912" spans="1:21">
      <c r="A912" t="s">
        <v>4</v>
      </c>
      <c r="B912" s="4" t="s">
        <v>5</v>
      </c>
      <c r="C912" s="4" t="s">
        <v>10</v>
      </c>
      <c r="D912" s="4" t="s">
        <v>25</v>
      </c>
      <c r="E912" s="4" t="s">
        <v>25</v>
      </c>
      <c r="F912" s="4" t="s">
        <v>25</v>
      </c>
      <c r="G912" s="4" t="s">
        <v>25</v>
      </c>
    </row>
    <row r="913" spans="1:13">
      <c r="A913" t="n">
        <v>8899</v>
      </c>
      <c r="B913" s="45" t="n">
        <v>46</v>
      </c>
      <c r="C913" s="7" t="n">
        <v>65534</v>
      </c>
      <c r="D913" s="7" t="n">
        <v>9.56999969482422</v>
      </c>
      <c r="E913" s="7" t="n">
        <v>0</v>
      </c>
      <c r="F913" s="7" t="n">
        <v>-78.8600006103516</v>
      </c>
      <c r="G913" s="7" t="n">
        <v>270</v>
      </c>
    </row>
    <row r="914" spans="1:13">
      <c r="A914" t="s">
        <v>4</v>
      </c>
      <c r="B914" s="4" t="s">
        <v>5</v>
      </c>
      <c r="C914" s="4" t="s">
        <v>10</v>
      </c>
      <c r="D914" s="4" t="s">
        <v>9</v>
      </c>
    </row>
    <row r="915" spans="1:13">
      <c r="A915" t="n">
        <v>8918</v>
      </c>
      <c r="B915" s="43" t="n">
        <v>43</v>
      </c>
      <c r="C915" s="7" t="n">
        <v>65534</v>
      </c>
      <c r="D915" s="7" t="n">
        <v>524288</v>
      </c>
    </row>
    <row r="916" spans="1:13">
      <c r="A916" t="s">
        <v>4</v>
      </c>
      <c r="B916" s="4" t="s">
        <v>5</v>
      </c>
      <c r="C916" s="4" t="s">
        <v>14</v>
      </c>
      <c r="D916" s="4" t="s">
        <v>10</v>
      </c>
      <c r="E916" s="4" t="s">
        <v>14</v>
      </c>
      <c r="F916" s="4" t="s">
        <v>6</v>
      </c>
      <c r="G916" s="4" t="s">
        <v>6</v>
      </c>
      <c r="H916" s="4" t="s">
        <v>6</v>
      </c>
      <c r="I916" s="4" t="s">
        <v>6</v>
      </c>
      <c r="J916" s="4" t="s">
        <v>6</v>
      </c>
      <c r="K916" s="4" t="s">
        <v>6</v>
      </c>
      <c r="L916" s="4" t="s">
        <v>6</v>
      </c>
      <c r="M916" s="4" t="s">
        <v>6</v>
      </c>
      <c r="N916" s="4" t="s">
        <v>6</v>
      </c>
      <c r="O916" s="4" t="s">
        <v>6</v>
      </c>
      <c r="P916" s="4" t="s">
        <v>6</v>
      </c>
      <c r="Q916" s="4" t="s">
        <v>6</v>
      </c>
      <c r="R916" s="4" t="s">
        <v>6</v>
      </c>
      <c r="S916" s="4" t="s">
        <v>6</v>
      </c>
      <c r="T916" s="4" t="s">
        <v>6</v>
      </c>
      <c r="U916" s="4" t="s">
        <v>6</v>
      </c>
    </row>
    <row r="917" spans="1:13">
      <c r="A917" t="n">
        <v>8925</v>
      </c>
      <c r="B917" s="50" t="n">
        <v>36</v>
      </c>
      <c r="C917" s="7" t="n">
        <v>8</v>
      </c>
      <c r="D917" s="7" t="n">
        <v>65534</v>
      </c>
      <c r="E917" s="7" t="n">
        <v>0</v>
      </c>
      <c r="F917" s="7" t="s">
        <v>95</v>
      </c>
      <c r="G917" s="7" t="s">
        <v>96</v>
      </c>
      <c r="H917" s="7" t="s">
        <v>13</v>
      </c>
      <c r="I917" s="7" t="s">
        <v>13</v>
      </c>
      <c r="J917" s="7" t="s">
        <v>13</v>
      </c>
      <c r="K917" s="7" t="s">
        <v>13</v>
      </c>
      <c r="L917" s="7" t="s">
        <v>13</v>
      </c>
      <c r="M917" s="7" t="s">
        <v>13</v>
      </c>
      <c r="N917" s="7" t="s">
        <v>13</v>
      </c>
      <c r="O917" s="7" t="s">
        <v>13</v>
      </c>
      <c r="P917" s="7" t="s">
        <v>13</v>
      </c>
      <c r="Q917" s="7" t="s">
        <v>13</v>
      </c>
      <c r="R917" s="7" t="s">
        <v>13</v>
      </c>
      <c r="S917" s="7" t="s">
        <v>13</v>
      </c>
      <c r="T917" s="7" t="s">
        <v>13</v>
      </c>
      <c r="U917" s="7" t="s">
        <v>13</v>
      </c>
    </row>
    <row r="918" spans="1:13">
      <c r="A918" t="s">
        <v>4</v>
      </c>
      <c r="B918" s="4" t="s">
        <v>5</v>
      </c>
      <c r="C918" s="4" t="s">
        <v>10</v>
      </c>
      <c r="D918" s="4" t="s">
        <v>14</v>
      </c>
      <c r="E918" s="4" t="s">
        <v>14</v>
      </c>
      <c r="F918" s="4" t="s">
        <v>6</v>
      </c>
    </row>
    <row r="919" spans="1:13">
      <c r="A919" t="n">
        <v>8964</v>
      </c>
      <c r="B919" s="51" t="n">
        <v>47</v>
      </c>
      <c r="C919" s="7" t="n">
        <v>65534</v>
      </c>
      <c r="D919" s="7" t="n">
        <v>0</v>
      </c>
      <c r="E919" s="7" t="n">
        <v>0</v>
      </c>
      <c r="F919" s="7" t="s">
        <v>97</v>
      </c>
    </row>
    <row r="920" spans="1:13">
      <c r="A920" t="s">
        <v>4</v>
      </c>
      <c r="B920" s="4" t="s">
        <v>5</v>
      </c>
      <c r="C920" s="4" t="s">
        <v>10</v>
      </c>
      <c r="D920" s="4" t="s">
        <v>14</v>
      </c>
      <c r="E920" s="4" t="s">
        <v>6</v>
      </c>
      <c r="F920" s="4" t="s">
        <v>25</v>
      </c>
      <c r="G920" s="4" t="s">
        <v>25</v>
      </c>
      <c r="H920" s="4" t="s">
        <v>25</v>
      </c>
    </row>
    <row r="921" spans="1:13">
      <c r="A921" t="n">
        <v>8985</v>
      </c>
      <c r="B921" s="52" t="n">
        <v>48</v>
      </c>
      <c r="C921" s="7" t="n">
        <v>65534</v>
      </c>
      <c r="D921" s="7" t="n">
        <v>0</v>
      </c>
      <c r="E921" s="7" t="s">
        <v>95</v>
      </c>
      <c r="F921" s="7" t="n">
        <v>0</v>
      </c>
      <c r="G921" s="7" t="n">
        <v>1</v>
      </c>
      <c r="H921" s="7" t="n">
        <v>0</v>
      </c>
    </row>
    <row r="922" spans="1:13">
      <c r="A922" t="s">
        <v>4</v>
      </c>
      <c r="B922" s="4" t="s">
        <v>5</v>
      </c>
      <c r="C922" s="4" t="s">
        <v>10</v>
      </c>
    </row>
    <row r="923" spans="1:13">
      <c r="A923" t="n">
        <v>9011</v>
      </c>
      <c r="B923" s="27" t="n">
        <v>16</v>
      </c>
      <c r="C923" s="7" t="n">
        <v>0</v>
      </c>
    </row>
    <row r="924" spans="1:13">
      <c r="A924" t="s">
        <v>4</v>
      </c>
      <c r="B924" s="4" t="s">
        <v>5</v>
      </c>
      <c r="C924" s="4" t="s">
        <v>10</v>
      </c>
      <c r="D924" s="4" t="s">
        <v>25</v>
      </c>
      <c r="E924" s="4" t="s">
        <v>25</v>
      </c>
      <c r="F924" s="4" t="s">
        <v>25</v>
      </c>
      <c r="G924" s="4" t="s">
        <v>10</v>
      </c>
      <c r="H924" s="4" t="s">
        <v>10</v>
      </c>
    </row>
    <row r="925" spans="1:13">
      <c r="A925" t="n">
        <v>9014</v>
      </c>
      <c r="B925" s="29" t="n">
        <v>60</v>
      </c>
      <c r="C925" s="7" t="n">
        <v>65534</v>
      </c>
      <c r="D925" s="7" t="n">
        <v>0</v>
      </c>
      <c r="E925" s="7" t="n">
        <v>-10</v>
      </c>
      <c r="F925" s="7" t="n">
        <v>0</v>
      </c>
      <c r="G925" s="7" t="n">
        <v>0</v>
      </c>
      <c r="H925" s="7" t="n">
        <v>0</v>
      </c>
    </row>
    <row r="926" spans="1:13">
      <c r="A926" t="s">
        <v>4</v>
      </c>
      <c r="B926" s="4" t="s">
        <v>5</v>
      </c>
      <c r="C926" s="4" t="s">
        <v>36</v>
      </c>
    </row>
    <row r="927" spans="1:13">
      <c r="A927" t="n">
        <v>9033</v>
      </c>
      <c r="B927" s="21" t="n">
        <v>3</v>
      </c>
      <c r="C927" s="17" t="n">
        <f t="normal" ca="1">A945</f>
        <v>0</v>
      </c>
    </row>
    <row r="928" spans="1:13">
      <c r="A928" t="s">
        <v>4</v>
      </c>
      <c r="B928" s="4" t="s">
        <v>5</v>
      </c>
      <c r="C928" s="4" t="s">
        <v>10</v>
      </c>
      <c r="D928" s="4" t="s">
        <v>25</v>
      </c>
      <c r="E928" s="4" t="s">
        <v>25</v>
      </c>
      <c r="F928" s="4" t="s">
        <v>25</v>
      </c>
      <c r="G928" s="4" t="s">
        <v>25</v>
      </c>
    </row>
    <row r="929" spans="1:21">
      <c r="A929" t="n">
        <v>9038</v>
      </c>
      <c r="B929" s="45" t="n">
        <v>46</v>
      </c>
      <c r="C929" s="7" t="n">
        <v>65534</v>
      </c>
      <c r="D929" s="7" t="n">
        <v>10.3000001907349</v>
      </c>
      <c r="E929" s="7" t="n">
        <v>0</v>
      </c>
      <c r="F929" s="7" t="n">
        <v>-78.4000015258789</v>
      </c>
      <c r="G929" s="7" t="n">
        <v>90.8000030517578</v>
      </c>
    </row>
    <row r="930" spans="1:21">
      <c r="A930" t="s">
        <v>4</v>
      </c>
      <c r="B930" s="4" t="s">
        <v>5</v>
      </c>
      <c r="C930" s="4" t="s">
        <v>14</v>
      </c>
      <c r="D930" s="4" t="s">
        <v>10</v>
      </c>
      <c r="E930" s="4" t="s">
        <v>25</v>
      </c>
      <c r="F930" s="4" t="s">
        <v>25</v>
      </c>
      <c r="G930" s="4" t="s">
        <v>25</v>
      </c>
      <c r="H930" s="4" t="s">
        <v>25</v>
      </c>
      <c r="I930" s="4" t="s">
        <v>25</v>
      </c>
      <c r="J930" s="4" t="s">
        <v>14</v>
      </c>
      <c r="K930" s="4" t="s">
        <v>10</v>
      </c>
    </row>
    <row r="931" spans="1:21">
      <c r="A931" t="n">
        <v>9057</v>
      </c>
      <c r="B931" s="55" t="n">
        <v>57</v>
      </c>
      <c r="C931" s="7" t="n">
        <v>1</v>
      </c>
      <c r="D931" s="7" t="n">
        <v>65534</v>
      </c>
      <c r="E931" s="7" t="n">
        <v>-9999</v>
      </c>
      <c r="F931" s="7" t="n">
        <v>-9999</v>
      </c>
      <c r="G931" s="7" t="n">
        <v>-9999</v>
      </c>
      <c r="H931" s="7" t="n">
        <v>0</v>
      </c>
      <c r="I931" s="7" t="n">
        <v>0</v>
      </c>
      <c r="J931" s="7" t="n">
        <v>0</v>
      </c>
      <c r="K931" s="7" t="n">
        <v>0</v>
      </c>
    </row>
    <row r="932" spans="1:21">
      <c r="A932" t="s">
        <v>4</v>
      </c>
      <c r="B932" s="4" t="s">
        <v>5</v>
      </c>
      <c r="C932" s="4" t="s">
        <v>14</v>
      </c>
      <c r="D932" s="4" t="s">
        <v>9</v>
      </c>
      <c r="E932" s="4" t="s">
        <v>14</v>
      </c>
      <c r="F932" s="4" t="s">
        <v>36</v>
      </c>
    </row>
    <row r="933" spans="1:21">
      <c r="A933" t="n">
        <v>9084</v>
      </c>
      <c r="B933" s="16" t="n">
        <v>5</v>
      </c>
      <c r="C933" s="7" t="n">
        <v>0</v>
      </c>
      <c r="D933" s="7" t="n">
        <v>1</v>
      </c>
      <c r="E933" s="7" t="n">
        <v>1</v>
      </c>
      <c r="F933" s="17" t="n">
        <f t="normal" ca="1">A943</f>
        <v>0</v>
      </c>
    </row>
    <row r="934" spans="1:21">
      <c r="A934" t="s">
        <v>4</v>
      </c>
      <c r="B934" s="4" t="s">
        <v>5</v>
      </c>
      <c r="C934" s="4" t="s">
        <v>14</v>
      </c>
      <c r="D934" s="4" t="s">
        <v>10</v>
      </c>
      <c r="E934" s="4" t="s">
        <v>25</v>
      </c>
      <c r="F934" s="4" t="s">
        <v>25</v>
      </c>
      <c r="G934" s="4" t="s">
        <v>25</v>
      </c>
      <c r="H934" s="4" t="s">
        <v>25</v>
      </c>
      <c r="I934" s="4" t="s">
        <v>25</v>
      </c>
      <c r="J934" s="4" t="s">
        <v>14</v>
      </c>
      <c r="K934" s="4" t="s">
        <v>10</v>
      </c>
    </row>
    <row r="935" spans="1:21">
      <c r="A935" t="n">
        <v>9095</v>
      </c>
      <c r="B935" s="55" t="n">
        <v>57</v>
      </c>
      <c r="C935" s="7" t="n">
        <v>0</v>
      </c>
      <c r="D935" s="7" t="n">
        <v>65534</v>
      </c>
      <c r="E935" s="7" t="n">
        <v>-9999</v>
      </c>
      <c r="F935" s="7" t="n">
        <v>-9999</v>
      </c>
      <c r="G935" s="7" t="n">
        <v>-9999</v>
      </c>
      <c r="H935" s="7" t="n">
        <v>1.5</v>
      </c>
      <c r="I935" s="7" t="n">
        <v>1.5</v>
      </c>
      <c r="J935" s="7" t="n">
        <v>1</v>
      </c>
      <c r="K935" s="7" t="n">
        <v>0</v>
      </c>
    </row>
    <row r="936" spans="1:21">
      <c r="A936" t="s">
        <v>4</v>
      </c>
      <c r="B936" s="4" t="s">
        <v>5</v>
      </c>
      <c r="C936" s="4" t="s">
        <v>10</v>
      </c>
      <c r="D936" s="4" t="s">
        <v>14</v>
      </c>
    </row>
    <row r="937" spans="1:21">
      <c r="A937" t="n">
        <v>9122</v>
      </c>
      <c r="B937" s="56" t="n">
        <v>56</v>
      </c>
      <c r="C937" s="7" t="n">
        <v>65534</v>
      </c>
      <c r="D937" s="7" t="n">
        <v>0</v>
      </c>
    </row>
    <row r="938" spans="1:21">
      <c r="A938" t="s">
        <v>4</v>
      </c>
      <c r="B938" s="4" t="s">
        <v>5</v>
      </c>
      <c r="C938" s="4" t="s">
        <v>10</v>
      </c>
    </row>
    <row r="939" spans="1:21">
      <c r="A939" t="n">
        <v>9126</v>
      </c>
      <c r="B939" s="27" t="n">
        <v>16</v>
      </c>
      <c r="C939" s="7" t="n">
        <v>1500</v>
      </c>
    </row>
    <row r="940" spans="1:21">
      <c r="A940" t="s">
        <v>4</v>
      </c>
      <c r="B940" s="4" t="s">
        <v>5</v>
      </c>
      <c r="C940" s="4" t="s">
        <v>36</v>
      </c>
    </row>
    <row r="941" spans="1:21">
      <c r="A941" t="n">
        <v>9129</v>
      </c>
      <c r="B941" s="21" t="n">
        <v>3</v>
      </c>
      <c r="C941" s="17" t="n">
        <f t="normal" ca="1">A933</f>
        <v>0</v>
      </c>
    </row>
    <row r="942" spans="1:21">
      <c r="A942" t="s">
        <v>4</v>
      </c>
      <c r="B942" s="4" t="s">
        <v>5</v>
      </c>
      <c r="C942" s="4" t="s">
        <v>36</v>
      </c>
    </row>
    <row r="943" spans="1:21">
      <c r="A943" t="n">
        <v>9134</v>
      </c>
      <c r="B943" s="21" t="n">
        <v>3</v>
      </c>
      <c r="C943" s="17" t="n">
        <f t="normal" ca="1">A945</f>
        <v>0</v>
      </c>
    </row>
    <row r="944" spans="1:21">
      <c r="A944" t="s">
        <v>4</v>
      </c>
      <c r="B944" s="4" t="s">
        <v>5</v>
      </c>
    </row>
    <row r="945" spans="1:11">
      <c r="A945" t="n">
        <v>9139</v>
      </c>
      <c r="B945" s="5" t="n">
        <v>1</v>
      </c>
    </row>
    <row r="946" spans="1:11" s="3" customFormat="1" customHeight="0">
      <c r="A946" s="3" t="s">
        <v>2</v>
      </c>
      <c r="B946" s="3" t="s">
        <v>98</v>
      </c>
    </row>
    <row r="947" spans="1:11">
      <c r="A947" t="s">
        <v>4</v>
      </c>
      <c r="B947" s="4" t="s">
        <v>5</v>
      </c>
      <c r="C947" s="4" t="s">
        <v>14</v>
      </c>
      <c r="D947" s="4" t="s">
        <v>10</v>
      </c>
      <c r="E947" s="4" t="s">
        <v>14</v>
      </c>
      <c r="F947" s="4" t="s">
        <v>14</v>
      </c>
      <c r="G947" s="4" t="s">
        <v>14</v>
      </c>
      <c r="H947" s="4" t="s">
        <v>10</v>
      </c>
      <c r="I947" s="4" t="s">
        <v>36</v>
      </c>
      <c r="J947" s="4" t="s">
        <v>36</v>
      </c>
    </row>
    <row r="948" spans="1:11">
      <c r="A948" t="n">
        <v>9140</v>
      </c>
      <c r="B948" s="49" t="n">
        <v>6</v>
      </c>
      <c r="C948" s="7" t="n">
        <v>33</v>
      </c>
      <c r="D948" s="7" t="n">
        <v>65534</v>
      </c>
      <c r="E948" s="7" t="n">
        <v>9</v>
      </c>
      <c r="F948" s="7" t="n">
        <v>1</v>
      </c>
      <c r="G948" s="7" t="n">
        <v>1</v>
      </c>
      <c r="H948" s="7" t="n">
        <v>44</v>
      </c>
      <c r="I948" s="17" t="n">
        <f t="normal" ca="1">A950</f>
        <v>0</v>
      </c>
      <c r="J948" s="17" t="n">
        <f t="normal" ca="1">A960</f>
        <v>0</v>
      </c>
    </row>
    <row r="949" spans="1:11">
      <c r="A949" t="s">
        <v>4</v>
      </c>
      <c r="B949" s="4" t="s">
        <v>5</v>
      </c>
      <c r="C949" s="4" t="s">
        <v>10</v>
      </c>
      <c r="D949" s="4" t="s">
        <v>25</v>
      </c>
      <c r="E949" s="4" t="s">
        <v>25</v>
      </c>
      <c r="F949" s="4" t="s">
        <v>25</v>
      </c>
      <c r="G949" s="4" t="s">
        <v>25</v>
      </c>
    </row>
    <row r="950" spans="1:11">
      <c r="A950" t="n">
        <v>9157</v>
      </c>
      <c r="B950" s="45" t="n">
        <v>46</v>
      </c>
      <c r="C950" s="7" t="n">
        <v>65534</v>
      </c>
      <c r="D950" s="7" t="n">
        <v>-0.5</v>
      </c>
      <c r="E950" s="7" t="n">
        <v>-0.25</v>
      </c>
      <c r="F950" s="7" t="n">
        <v>-60.25</v>
      </c>
      <c r="G950" s="7" t="n">
        <v>54.5</v>
      </c>
    </row>
    <row r="951" spans="1:11">
      <c r="A951" t="s">
        <v>4</v>
      </c>
      <c r="B951" s="4" t="s">
        <v>5</v>
      </c>
      <c r="C951" s="4" t="s">
        <v>14</v>
      </c>
      <c r="D951" s="4" t="s">
        <v>10</v>
      </c>
      <c r="E951" s="4" t="s">
        <v>14</v>
      </c>
      <c r="F951" s="4" t="s">
        <v>6</v>
      </c>
      <c r="G951" s="4" t="s">
        <v>6</v>
      </c>
      <c r="H951" s="4" t="s">
        <v>6</v>
      </c>
      <c r="I951" s="4" t="s">
        <v>6</v>
      </c>
      <c r="J951" s="4" t="s">
        <v>6</v>
      </c>
      <c r="K951" s="4" t="s">
        <v>6</v>
      </c>
      <c r="L951" s="4" t="s">
        <v>6</v>
      </c>
      <c r="M951" s="4" t="s">
        <v>6</v>
      </c>
      <c r="N951" s="4" t="s">
        <v>6</v>
      </c>
      <c r="O951" s="4" t="s">
        <v>6</v>
      </c>
      <c r="P951" s="4" t="s">
        <v>6</v>
      </c>
      <c r="Q951" s="4" t="s">
        <v>6</v>
      </c>
      <c r="R951" s="4" t="s">
        <v>6</v>
      </c>
      <c r="S951" s="4" t="s">
        <v>6</v>
      </c>
      <c r="T951" s="4" t="s">
        <v>6</v>
      </c>
      <c r="U951" s="4" t="s">
        <v>6</v>
      </c>
    </row>
    <row r="952" spans="1:11">
      <c r="A952" t="n">
        <v>9176</v>
      </c>
      <c r="B952" s="50" t="n">
        <v>36</v>
      </c>
      <c r="C952" s="7" t="n">
        <v>8</v>
      </c>
      <c r="D952" s="7" t="n">
        <v>65534</v>
      </c>
      <c r="E952" s="7" t="n">
        <v>0</v>
      </c>
      <c r="F952" s="7" t="s">
        <v>87</v>
      </c>
      <c r="G952" s="7" t="s">
        <v>13</v>
      </c>
      <c r="H952" s="7" t="s">
        <v>13</v>
      </c>
      <c r="I952" s="7" t="s">
        <v>13</v>
      </c>
      <c r="J952" s="7" t="s">
        <v>13</v>
      </c>
      <c r="K952" s="7" t="s">
        <v>13</v>
      </c>
      <c r="L952" s="7" t="s">
        <v>13</v>
      </c>
      <c r="M952" s="7" t="s">
        <v>13</v>
      </c>
      <c r="N952" s="7" t="s">
        <v>13</v>
      </c>
      <c r="O952" s="7" t="s">
        <v>13</v>
      </c>
      <c r="P952" s="7" t="s">
        <v>13</v>
      </c>
      <c r="Q952" s="7" t="s">
        <v>13</v>
      </c>
      <c r="R952" s="7" t="s">
        <v>13</v>
      </c>
      <c r="S952" s="7" t="s">
        <v>13</v>
      </c>
      <c r="T952" s="7" t="s">
        <v>13</v>
      </c>
      <c r="U952" s="7" t="s">
        <v>13</v>
      </c>
    </row>
    <row r="953" spans="1:11">
      <c r="A953" t="s">
        <v>4</v>
      </c>
      <c r="B953" s="4" t="s">
        <v>5</v>
      </c>
      <c r="C953" s="4" t="s">
        <v>10</v>
      </c>
      <c r="D953" s="4" t="s">
        <v>14</v>
      </c>
      <c r="E953" s="4" t="s">
        <v>6</v>
      </c>
      <c r="F953" s="4" t="s">
        <v>25</v>
      </c>
      <c r="G953" s="4" t="s">
        <v>25</v>
      </c>
      <c r="H953" s="4" t="s">
        <v>25</v>
      </c>
    </row>
    <row r="954" spans="1:11">
      <c r="A954" t="n">
        <v>9208</v>
      </c>
      <c r="B954" s="52" t="n">
        <v>48</v>
      </c>
      <c r="C954" s="7" t="n">
        <v>65534</v>
      </c>
      <c r="D954" s="7" t="n">
        <v>0</v>
      </c>
      <c r="E954" s="7" t="s">
        <v>87</v>
      </c>
      <c r="F954" s="7" t="n">
        <v>0</v>
      </c>
      <c r="G954" s="7" t="n">
        <v>1</v>
      </c>
      <c r="H954" s="7" t="n">
        <v>1.40129846432482e-45</v>
      </c>
    </row>
    <row r="955" spans="1:11">
      <c r="A955" t="s">
        <v>4</v>
      </c>
      <c r="B955" s="4" t="s">
        <v>5</v>
      </c>
      <c r="C955" s="4" t="s">
        <v>10</v>
      </c>
      <c r="D955" s="4" t="s">
        <v>9</v>
      </c>
    </row>
    <row r="956" spans="1:11">
      <c r="A956" t="n">
        <v>9236</v>
      </c>
      <c r="B956" s="43" t="n">
        <v>43</v>
      </c>
      <c r="C956" s="7" t="n">
        <v>65534</v>
      </c>
      <c r="D956" s="7" t="n">
        <v>64</v>
      </c>
    </row>
    <row r="957" spans="1:11">
      <c r="A957" t="s">
        <v>4</v>
      </c>
      <c r="B957" s="4" t="s">
        <v>5</v>
      </c>
      <c r="C957" s="4" t="s">
        <v>36</v>
      </c>
    </row>
    <row r="958" spans="1:11">
      <c r="A958" t="n">
        <v>9243</v>
      </c>
      <c r="B958" s="21" t="n">
        <v>3</v>
      </c>
      <c r="C958" s="17" t="n">
        <f t="normal" ca="1">A960</f>
        <v>0</v>
      </c>
    </row>
    <row r="959" spans="1:11">
      <c r="A959" t="s">
        <v>4</v>
      </c>
      <c r="B959" s="4" t="s">
        <v>5</v>
      </c>
    </row>
    <row r="960" spans="1:11">
      <c r="A960" t="n">
        <v>9248</v>
      </c>
      <c r="B960" s="5" t="n">
        <v>1</v>
      </c>
    </row>
    <row r="961" spans="1:21" s="3" customFormat="1" customHeight="0">
      <c r="A961" s="3" t="s">
        <v>2</v>
      </c>
      <c r="B961" s="3" t="s">
        <v>99</v>
      </c>
    </row>
    <row r="962" spans="1:21">
      <c r="A962" t="s">
        <v>4</v>
      </c>
      <c r="B962" s="4" t="s">
        <v>5</v>
      </c>
      <c r="C962" s="4" t="s">
        <v>14</v>
      </c>
      <c r="D962" s="4" t="s">
        <v>10</v>
      </c>
      <c r="E962" s="4" t="s">
        <v>14</v>
      </c>
      <c r="F962" s="4" t="s">
        <v>14</v>
      </c>
      <c r="G962" s="4" t="s">
        <v>14</v>
      </c>
      <c r="H962" s="4" t="s">
        <v>10</v>
      </c>
      <c r="I962" s="4" t="s">
        <v>36</v>
      </c>
      <c r="J962" s="4" t="s">
        <v>10</v>
      </c>
      <c r="K962" s="4" t="s">
        <v>36</v>
      </c>
      <c r="L962" s="4" t="s">
        <v>36</v>
      </c>
    </row>
    <row r="963" spans="1:21">
      <c r="A963" t="n">
        <v>9252</v>
      </c>
      <c r="B963" s="49" t="n">
        <v>6</v>
      </c>
      <c r="C963" s="7" t="n">
        <v>33</v>
      </c>
      <c r="D963" s="7" t="n">
        <v>65534</v>
      </c>
      <c r="E963" s="7" t="n">
        <v>9</v>
      </c>
      <c r="F963" s="7" t="n">
        <v>1</v>
      </c>
      <c r="G963" s="7" t="n">
        <v>2</v>
      </c>
      <c r="H963" s="7" t="n">
        <v>43</v>
      </c>
      <c r="I963" s="17" t="n">
        <f t="normal" ca="1">A965</f>
        <v>0</v>
      </c>
      <c r="J963" s="7" t="n">
        <v>44</v>
      </c>
      <c r="K963" s="17" t="n">
        <f t="normal" ca="1">A979</f>
        <v>0</v>
      </c>
      <c r="L963" s="17" t="n">
        <f t="normal" ca="1">A983</f>
        <v>0</v>
      </c>
    </row>
    <row r="964" spans="1:21">
      <c r="A964" t="s">
        <v>4</v>
      </c>
      <c r="B964" s="4" t="s">
        <v>5</v>
      </c>
      <c r="C964" s="4" t="s">
        <v>10</v>
      </c>
      <c r="D964" s="4" t="s">
        <v>25</v>
      </c>
      <c r="E964" s="4" t="s">
        <v>25</v>
      </c>
      <c r="F964" s="4" t="s">
        <v>25</v>
      </c>
      <c r="G964" s="4" t="s">
        <v>25</v>
      </c>
    </row>
    <row r="965" spans="1:21">
      <c r="A965" t="n">
        <v>9275</v>
      </c>
      <c r="B965" s="45" t="n">
        <v>46</v>
      </c>
      <c r="C965" s="7" t="n">
        <v>65534</v>
      </c>
      <c r="D965" s="7" t="n">
        <v>6.55999994277954</v>
      </c>
      <c r="E965" s="7" t="n">
        <v>0</v>
      </c>
      <c r="F965" s="7" t="n">
        <v>-87.0400009155273</v>
      </c>
      <c r="G965" s="7" t="n">
        <v>111.5</v>
      </c>
    </row>
    <row r="966" spans="1:21">
      <c r="A966" t="s">
        <v>4</v>
      </c>
      <c r="B966" s="4" t="s">
        <v>5</v>
      </c>
      <c r="C966" s="4" t="s">
        <v>14</v>
      </c>
      <c r="D966" s="4" t="s">
        <v>10</v>
      </c>
      <c r="E966" s="4" t="s">
        <v>14</v>
      </c>
      <c r="F966" s="4" t="s">
        <v>6</v>
      </c>
      <c r="G966" s="4" t="s">
        <v>6</v>
      </c>
      <c r="H966" s="4" t="s">
        <v>6</v>
      </c>
      <c r="I966" s="4" t="s">
        <v>6</v>
      </c>
      <c r="J966" s="4" t="s">
        <v>6</v>
      </c>
      <c r="K966" s="4" t="s">
        <v>6</v>
      </c>
      <c r="L966" s="4" t="s">
        <v>6</v>
      </c>
      <c r="M966" s="4" t="s">
        <v>6</v>
      </c>
      <c r="N966" s="4" t="s">
        <v>6</v>
      </c>
      <c r="O966" s="4" t="s">
        <v>6</v>
      </c>
      <c r="P966" s="4" t="s">
        <v>6</v>
      </c>
      <c r="Q966" s="4" t="s">
        <v>6</v>
      </c>
      <c r="R966" s="4" t="s">
        <v>6</v>
      </c>
      <c r="S966" s="4" t="s">
        <v>6</v>
      </c>
      <c r="T966" s="4" t="s">
        <v>6</v>
      </c>
      <c r="U966" s="4" t="s">
        <v>6</v>
      </c>
    </row>
    <row r="967" spans="1:21">
      <c r="A967" t="n">
        <v>9294</v>
      </c>
      <c r="B967" s="50" t="n">
        <v>36</v>
      </c>
      <c r="C967" s="7" t="n">
        <v>8</v>
      </c>
      <c r="D967" s="7" t="n">
        <v>65534</v>
      </c>
      <c r="E967" s="7" t="n">
        <v>0</v>
      </c>
      <c r="F967" s="7" t="s">
        <v>84</v>
      </c>
      <c r="G967" s="7" t="s">
        <v>13</v>
      </c>
      <c r="H967" s="7" t="s">
        <v>13</v>
      </c>
      <c r="I967" s="7" t="s">
        <v>13</v>
      </c>
      <c r="J967" s="7" t="s">
        <v>13</v>
      </c>
      <c r="K967" s="7" t="s">
        <v>13</v>
      </c>
      <c r="L967" s="7" t="s">
        <v>13</v>
      </c>
      <c r="M967" s="7" t="s">
        <v>13</v>
      </c>
      <c r="N967" s="7" t="s">
        <v>13</v>
      </c>
      <c r="O967" s="7" t="s">
        <v>13</v>
      </c>
      <c r="P967" s="7" t="s">
        <v>13</v>
      </c>
      <c r="Q967" s="7" t="s">
        <v>13</v>
      </c>
      <c r="R967" s="7" t="s">
        <v>13</v>
      </c>
      <c r="S967" s="7" t="s">
        <v>13</v>
      </c>
      <c r="T967" s="7" t="s">
        <v>13</v>
      </c>
      <c r="U967" s="7" t="s">
        <v>13</v>
      </c>
    </row>
    <row r="968" spans="1:21">
      <c r="A968" t="s">
        <v>4</v>
      </c>
      <c r="B968" s="4" t="s">
        <v>5</v>
      </c>
      <c r="C968" s="4" t="s">
        <v>10</v>
      </c>
      <c r="D968" s="4" t="s">
        <v>14</v>
      </c>
      <c r="E968" s="4" t="s">
        <v>6</v>
      </c>
      <c r="F968" s="4" t="s">
        <v>25</v>
      </c>
      <c r="G968" s="4" t="s">
        <v>25</v>
      </c>
      <c r="H968" s="4" t="s">
        <v>25</v>
      </c>
    </row>
    <row r="969" spans="1:21">
      <c r="A969" t="n">
        <v>9327</v>
      </c>
      <c r="B969" s="52" t="n">
        <v>48</v>
      </c>
      <c r="C969" s="7" t="n">
        <v>65534</v>
      </c>
      <c r="D969" s="7" t="n">
        <v>0</v>
      </c>
      <c r="E969" s="7" t="s">
        <v>84</v>
      </c>
      <c r="F969" s="7" t="n">
        <v>0</v>
      </c>
      <c r="G969" s="7" t="n">
        <v>1</v>
      </c>
      <c r="H969" s="7" t="n">
        <v>1.40129846432482e-45</v>
      </c>
    </row>
    <row r="970" spans="1:21">
      <c r="A970" t="s">
        <v>4</v>
      </c>
      <c r="B970" s="4" t="s">
        <v>5</v>
      </c>
      <c r="C970" s="4" t="s">
        <v>10</v>
      </c>
      <c r="D970" s="4" t="s">
        <v>9</v>
      </c>
    </row>
    <row r="971" spans="1:21">
      <c r="A971" t="n">
        <v>9356</v>
      </c>
      <c r="B971" s="43" t="n">
        <v>43</v>
      </c>
      <c r="C971" s="7" t="n">
        <v>65534</v>
      </c>
      <c r="D971" s="7" t="n">
        <v>64</v>
      </c>
    </row>
    <row r="972" spans="1:21">
      <c r="A972" t="s">
        <v>4</v>
      </c>
      <c r="B972" s="4" t="s">
        <v>5</v>
      </c>
      <c r="C972" s="4" t="s">
        <v>14</v>
      </c>
      <c r="D972" s="4" t="s">
        <v>10</v>
      </c>
      <c r="E972" s="4" t="s">
        <v>14</v>
      </c>
      <c r="F972" s="4" t="s">
        <v>14</v>
      </c>
      <c r="G972" s="4" t="s">
        <v>36</v>
      </c>
    </row>
    <row r="973" spans="1:21">
      <c r="A973" t="n">
        <v>9363</v>
      </c>
      <c r="B973" s="16" t="n">
        <v>5</v>
      </c>
      <c r="C973" s="7" t="n">
        <v>30</v>
      </c>
      <c r="D973" s="7" t="n">
        <v>7198</v>
      </c>
      <c r="E973" s="7" t="n">
        <v>8</v>
      </c>
      <c r="F973" s="7" t="n">
        <v>1</v>
      </c>
      <c r="G973" s="17" t="n">
        <f t="normal" ca="1">A977</f>
        <v>0</v>
      </c>
    </row>
    <row r="974" spans="1:21">
      <c r="A974" t="s">
        <v>4</v>
      </c>
      <c r="B974" s="4" t="s">
        <v>5</v>
      </c>
      <c r="C974" s="4" t="s">
        <v>6</v>
      </c>
      <c r="D974" s="4" t="s">
        <v>10</v>
      </c>
    </row>
    <row r="975" spans="1:21">
      <c r="A975" t="n">
        <v>9373</v>
      </c>
      <c r="B975" s="57" t="n">
        <v>29</v>
      </c>
      <c r="C975" s="7" t="s">
        <v>100</v>
      </c>
      <c r="D975" s="7" t="n">
        <v>107</v>
      </c>
    </row>
    <row r="976" spans="1:21">
      <c r="A976" t="s">
        <v>4</v>
      </c>
      <c r="B976" s="4" t="s">
        <v>5</v>
      </c>
      <c r="C976" s="4" t="s">
        <v>36</v>
      </c>
    </row>
    <row r="977" spans="1:21">
      <c r="A977" t="n">
        <v>9382</v>
      </c>
      <c r="B977" s="21" t="n">
        <v>3</v>
      </c>
      <c r="C977" s="17" t="n">
        <f t="normal" ca="1">A983</f>
        <v>0</v>
      </c>
    </row>
    <row r="978" spans="1:21">
      <c r="A978" t="s">
        <v>4</v>
      </c>
      <c r="B978" s="4" t="s">
        <v>5</v>
      </c>
      <c r="C978" s="4" t="s">
        <v>10</v>
      </c>
      <c r="D978" s="4" t="s">
        <v>25</v>
      </c>
      <c r="E978" s="4" t="s">
        <v>25</v>
      </c>
      <c r="F978" s="4" t="s">
        <v>25</v>
      </c>
      <c r="G978" s="4" t="s">
        <v>25</v>
      </c>
    </row>
    <row r="979" spans="1:21">
      <c r="A979" t="n">
        <v>9387</v>
      </c>
      <c r="B979" s="45" t="n">
        <v>46</v>
      </c>
      <c r="C979" s="7" t="n">
        <v>65534</v>
      </c>
      <c r="D979" s="7" t="n">
        <v>0.469999998807907</v>
      </c>
      <c r="E979" s="7" t="n">
        <v>-0.25</v>
      </c>
      <c r="F979" s="7" t="n">
        <v>-59.6199989318848</v>
      </c>
      <c r="G979" s="7" t="n">
        <v>225.5</v>
      </c>
    </row>
    <row r="980" spans="1:21">
      <c r="A980" t="s">
        <v>4</v>
      </c>
      <c r="B980" s="4" t="s">
        <v>5</v>
      </c>
      <c r="C980" s="4" t="s">
        <v>36</v>
      </c>
    </row>
    <row r="981" spans="1:21">
      <c r="A981" t="n">
        <v>9406</v>
      </c>
      <c r="B981" s="21" t="n">
        <v>3</v>
      </c>
      <c r="C981" s="17" t="n">
        <f t="normal" ca="1">A983</f>
        <v>0</v>
      </c>
    </row>
    <row r="982" spans="1:21">
      <c r="A982" t="s">
        <v>4</v>
      </c>
      <c r="B982" s="4" t="s">
        <v>5</v>
      </c>
    </row>
    <row r="983" spans="1:21">
      <c r="A983" t="n">
        <v>9411</v>
      </c>
      <c r="B983" s="5" t="n">
        <v>1</v>
      </c>
    </row>
    <row r="984" spans="1:21" s="3" customFormat="1" customHeight="0">
      <c r="A984" s="3" t="s">
        <v>2</v>
      </c>
      <c r="B984" s="3" t="s">
        <v>101</v>
      </c>
    </row>
    <row r="985" spans="1:21">
      <c r="A985" t="s">
        <v>4</v>
      </c>
      <c r="B985" s="4" t="s">
        <v>5</v>
      </c>
      <c r="C985" s="4" t="s">
        <v>14</v>
      </c>
      <c r="D985" s="4" t="s">
        <v>10</v>
      </c>
      <c r="E985" s="4" t="s">
        <v>14</v>
      </c>
      <c r="F985" s="4" t="s">
        <v>14</v>
      </c>
      <c r="G985" s="4" t="s">
        <v>14</v>
      </c>
      <c r="H985" s="4" t="s">
        <v>10</v>
      </c>
      <c r="I985" s="4" t="s">
        <v>36</v>
      </c>
      <c r="J985" s="4" t="s">
        <v>36</v>
      </c>
    </row>
    <row r="986" spans="1:21">
      <c r="A986" t="n">
        <v>9412</v>
      </c>
      <c r="B986" s="49" t="n">
        <v>6</v>
      </c>
      <c r="C986" s="7" t="n">
        <v>33</v>
      </c>
      <c r="D986" s="7" t="n">
        <v>65534</v>
      </c>
      <c r="E986" s="7" t="n">
        <v>9</v>
      </c>
      <c r="F986" s="7" t="n">
        <v>1</v>
      </c>
      <c r="G986" s="7" t="n">
        <v>1</v>
      </c>
      <c r="H986" s="7" t="n">
        <v>41</v>
      </c>
      <c r="I986" s="17" t="n">
        <f t="normal" ca="1">A988</f>
        <v>0</v>
      </c>
      <c r="J986" s="17" t="n">
        <f t="normal" ca="1">A1004</f>
        <v>0</v>
      </c>
    </row>
    <row r="987" spans="1:21">
      <c r="A987" t="s">
        <v>4</v>
      </c>
      <c r="B987" s="4" t="s">
        <v>5</v>
      </c>
      <c r="C987" s="4" t="s">
        <v>10</v>
      </c>
      <c r="D987" s="4" t="s">
        <v>25</v>
      </c>
      <c r="E987" s="4" t="s">
        <v>25</v>
      </c>
      <c r="F987" s="4" t="s">
        <v>25</v>
      </c>
      <c r="G987" s="4" t="s">
        <v>25</v>
      </c>
    </row>
    <row r="988" spans="1:21">
      <c r="A988" t="n">
        <v>9429</v>
      </c>
      <c r="B988" s="45" t="n">
        <v>46</v>
      </c>
      <c r="C988" s="7" t="n">
        <v>65534</v>
      </c>
      <c r="D988" s="7" t="n">
        <v>-0.319999992847443</v>
      </c>
      <c r="E988" s="7" t="n">
        <v>-0.25</v>
      </c>
      <c r="F988" s="7" t="n">
        <v>-58.3699989318848</v>
      </c>
      <c r="G988" s="7" t="n">
        <v>20.5</v>
      </c>
    </row>
    <row r="989" spans="1:21">
      <c r="A989" t="s">
        <v>4</v>
      </c>
      <c r="B989" s="4" t="s">
        <v>5</v>
      </c>
      <c r="C989" s="4" t="s">
        <v>14</v>
      </c>
      <c r="D989" s="4" t="s">
        <v>10</v>
      </c>
      <c r="E989" s="4" t="s">
        <v>25</v>
      </c>
      <c r="F989" s="4" t="s">
        <v>25</v>
      </c>
      <c r="G989" s="4" t="s">
        <v>25</v>
      </c>
      <c r="H989" s="4" t="s">
        <v>25</v>
      </c>
      <c r="I989" s="4" t="s">
        <v>25</v>
      </c>
      <c r="J989" s="4" t="s">
        <v>14</v>
      </c>
      <c r="K989" s="4" t="s">
        <v>10</v>
      </c>
    </row>
    <row r="990" spans="1:21">
      <c r="A990" t="n">
        <v>9448</v>
      </c>
      <c r="B990" s="55" t="n">
        <v>57</v>
      </c>
      <c r="C990" s="7" t="n">
        <v>1</v>
      </c>
      <c r="D990" s="7" t="n">
        <v>65534</v>
      </c>
      <c r="E990" s="7" t="n">
        <v>-9999</v>
      </c>
      <c r="F990" s="7" t="n">
        <v>-9999</v>
      </c>
      <c r="G990" s="7" t="n">
        <v>-9999</v>
      </c>
      <c r="H990" s="7" t="n">
        <v>0</v>
      </c>
      <c r="I990" s="7" t="n">
        <v>0</v>
      </c>
      <c r="J990" s="7" t="n">
        <v>0</v>
      </c>
      <c r="K990" s="7" t="n">
        <v>0</v>
      </c>
    </row>
    <row r="991" spans="1:21">
      <c r="A991" t="s">
        <v>4</v>
      </c>
      <c r="B991" s="4" t="s">
        <v>5</v>
      </c>
      <c r="C991" s="4" t="s">
        <v>14</v>
      </c>
      <c r="D991" s="4" t="s">
        <v>9</v>
      </c>
      <c r="E991" s="4" t="s">
        <v>14</v>
      </c>
      <c r="F991" s="4" t="s">
        <v>36</v>
      </c>
    </row>
    <row r="992" spans="1:21">
      <c r="A992" t="n">
        <v>9475</v>
      </c>
      <c r="B992" s="16" t="n">
        <v>5</v>
      </c>
      <c r="C992" s="7" t="n">
        <v>0</v>
      </c>
      <c r="D992" s="7" t="n">
        <v>1</v>
      </c>
      <c r="E992" s="7" t="n">
        <v>1</v>
      </c>
      <c r="F992" s="17" t="n">
        <f t="normal" ca="1">A1002</f>
        <v>0</v>
      </c>
    </row>
    <row r="993" spans="1:11">
      <c r="A993" t="s">
        <v>4</v>
      </c>
      <c r="B993" s="4" t="s">
        <v>5</v>
      </c>
      <c r="C993" s="4" t="s">
        <v>14</v>
      </c>
      <c r="D993" s="4" t="s">
        <v>10</v>
      </c>
      <c r="E993" s="4" t="s">
        <v>25</v>
      </c>
      <c r="F993" s="4" t="s">
        <v>25</v>
      </c>
      <c r="G993" s="4" t="s">
        <v>25</v>
      </c>
      <c r="H993" s="4" t="s">
        <v>25</v>
      </c>
      <c r="I993" s="4" t="s">
        <v>25</v>
      </c>
      <c r="J993" s="4" t="s">
        <v>14</v>
      </c>
      <c r="K993" s="4" t="s">
        <v>10</v>
      </c>
    </row>
    <row r="994" spans="1:11">
      <c r="A994" t="n">
        <v>9486</v>
      </c>
      <c r="B994" s="55" t="n">
        <v>57</v>
      </c>
      <c r="C994" s="7" t="n">
        <v>0</v>
      </c>
      <c r="D994" s="7" t="n">
        <v>65534</v>
      </c>
      <c r="E994" s="7" t="n">
        <v>-9999</v>
      </c>
      <c r="F994" s="7" t="n">
        <v>-9999</v>
      </c>
      <c r="G994" s="7" t="n">
        <v>-9999</v>
      </c>
      <c r="H994" s="7" t="n">
        <v>2</v>
      </c>
      <c r="I994" s="7" t="n">
        <v>1.5</v>
      </c>
      <c r="J994" s="7" t="n">
        <v>1</v>
      </c>
      <c r="K994" s="7" t="n">
        <v>0</v>
      </c>
    </row>
    <row r="995" spans="1:11">
      <c r="A995" t="s">
        <v>4</v>
      </c>
      <c r="B995" s="4" t="s">
        <v>5</v>
      </c>
      <c r="C995" s="4" t="s">
        <v>10</v>
      </c>
      <c r="D995" s="4" t="s">
        <v>14</v>
      </c>
    </row>
    <row r="996" spans="1:11">
      <c r="A996" t="n">
        <v>9513</v>
      </c>
      <c r="B996" s="56" t="n">
        <v>56</v>
      </c>
      <c r="C996" s="7" t="n">
        <v>65534</v>
      </c>
      <c r="D996" s="7" t="n">
        <v>0</v>
      </c>
    </row>
    <row r="997" spans="1:11">
      <c r="A997" t="s">
        <v>4</v>
      </c>
      <c r="B997" s="4" t="s">
        <v>5</v>
      </c>
      <c r="C997" s="4" t="s">
        <v>10</v>
      </c>
    </row>
    <row r="998" spans="1:11">
      <c r="A998" t="n">
        <v>9517</v>
      </c>
      <c r="B998" s="27" t="n">
        <v>16</v>
      </c>
      <c r="C998" s="7" t="n">
        <v>1500</v>
      </c>
    </row>
    <row r="999" spans="1:11">
      <c r="A999" t="s">
        <v>4</v>
      </c>
      <c r="B999" s="4" t="s">
        <v>5</v>
      </c>
      <c r="C999" s="4" t="s">
        <v>36</v>
      </c>
    </row>
    <row r="1000" spans="1:11">
      <c r="A1000" t="n">
        <v>9520</v>
      </c>
      <c r="B1000" s="21" t="n">
        <v>3</v>
      </c>
      <c r="C1000" s="17" t="n">
        <f t="normal" ca="1">A992</f>
        <v>0</v>
      </c>
    </row>
    <row r="1001" spans="1:11">
      <c r="A1001" t="s">
        <v>4</v>
      </c>
      <c r="B1001" s="4" t="s">
        <v>5</v>
      </c>
      <c r="C1001" s="4" t="s">
        <v>36</v>
      </c>
    </row>
    <row r="1002" spans="1:11">
      <c r="A1002" t="n">
        <v>9525</v>
      </c>
      <c r="B1002" s="21" t="n">
        <v>3</v>
      </c>
      <c r="C1002" s="17" t="n">
        <f t="normal" ca="1">A1004</f>
        <v>0</v>
      </c>
    </row>
    <row r="1003" spans="1:11">
      <c r="A1003" t="s">
        <v>4</v>
      </c>
      <c r="B1003" s="4" t="s">
        <v>5</v>
      </c>
    </row>
    <row r="1004" spans="1:11">
      <c r="A1004" t="n">
        <v>9530</v>
      </c>
      <c r="B1004" s="5" t="n">
        <v>1</v>
      </c>
    </row>
    <row r="1005" spans="1:11" s="3" customFormat="1" customHeight="0">
      <c r="A1005" s="3" t="s">
        <v>2</v>
      </c>
      <c r="B1005" s="3" t="s">
        <v>102</v>
      </c>
    </row>
    <row r="1006" spans="1:11">
      <c r="A1006" t="s">
        <v>4</v>
      </c>
      <c r="B1006" s="4" t="s">
        <v>5</v>
      </c>
      <c r="C1006" s="4" t="s">
        <v>14</v>
      </c>
      <c r="D1006" s="4" t="s">
        <v>10</v>
      </c>
      <c r="E1006" s="4" t="s">
        <v>14</v>
      </c>
      <c r="F1006" s="4" t="s">
        <v>14</v>
      </c>
      <c r="G1006" s="4" t="s">
        <v>14</v>
      </c>
      <c r="H1006" s="4" t="s">
        <v>10</v>
      </c>
      <c r="I1006" s="4" t="s">
        <v>36</v>
      </c>
      <c r="J1006" s="4" t="s">
        <v>10</v>
      </c>
      <c r="K1006" s="4" t="s">
        <v>36</v>
      </c>
      <c r="L1006" s="4" t="s">
        <v>36</v>
      </c>
    </row>
    <row r="1007" spans="1:11">
      <c r="A1007" t="n">
        <v>9532</v>
      </c>
      <c r="B1007" s="49" t="n">
        <v>6</v>
      </c>
      <c r="C1007" s="7" t="n">
        <v>33</v>
      </c>
      <c r="D1007" s="7" t="n">
        <v>65534</v>
      </c>
      <c r="E1007" s="7" t="n">
        <v>9</v>
      </c>
      <c r="F1007" s="7" t="n">
        <v>1</v>
      </c>
      <c r="G1007" s="7" t="n">
        <v>2</v>
      </c>
      <c r="H1007" s="7" t="n">
        <v>200</v>
      </c>
      <c r="I1007" s="17" t="n">
        <f t="normal" ca="1">A1009</f>
        <v>0</v>
      </c>
      <c r="J1007" s="7" t="n">
        <v>44</v>
      </c>
      <c r="K1007" s="17" t="n">
        <f t="normal" ca="1">A1021</f>
        <v>0</v>
      </c>
      <c r="L1007" s="17" t="n">
        <f t="normal" ca="1">A1031</f>
        <v>0</v>
      </c>
    </row>
    <row r="1008" spans="1:11">
      <c r="A1008" t="s">
        <v>4</v>
      </c>
      <c r="B1008" s="4" t="s">
        <v>5</v>
      </c>
      <c r="C1008" s="4" t="s">
        <v>14</v>
      </c>
      <c r="D1008" s="4" t="s">
        <v>10</v>
      </c>
      <c r="E1008" s="4" t="s">
        <v>14</v>
      </c>
      <c r="F1008" s="4" t="s">
        <v>14</v>
      </c>
      <c r="G1008" s="4" t="s">
        <v>36</v>
      </c>
    </row>
    <row r="1009" spans="1:12">
      <c r="A1009" t="n">
        <v>9555</v>
      </c>
      <c r="B1009" s="16" t="n">
        <v>5</v>
      </c>
      <c r="C1009" s="7" t="n">
        <v>30</v>
      </c>
      <c r="D1009" s="7" t="n">
        <v>10915</v>
      </c>
      <c r="E1009" s="7" t="n">
        <v>8</v>
      </c>
      <c r="F1009" s="7" t="n">
        <v>1</v>
      </c>
      <c r="G1009" s="17" t="n">
        <f t="normal" ca="1">A1017</f>
        <v>0</v>
      </c>
    </row>
    <row r="1010" spans="1:12">
      <c r="A1010" t="s">
        <v>4</v>
      </c>
      <c r="B1010" s="4" t="s">
        <v>5</v>
      </c>
      <c r="C1010" s="4" t="s">
        <v>10</v>
      </c>
      <c r="D1010" s="4" t="s">
        <v>25</v>
      </c>
      <c r="E1010" s="4" t="s">
        <v>25</v>
      </c>
      <c r="F1010" s="4" t="s">
        <v>25</v>
      </c>
      <c r="G1010" s="4" t="s">
        <v>25</v>
      </c>
    </row>
    <row r="1011" spans="1:12">
      <c r="A1011" t="n">
        <v>9565</v>
      </c>
      <c r="B1011" s="45" t="n">
        <v>46</v>
      </c>
      <c r="C1011" s="7" t="n">
        <v>65534</v>
      </c>
      <c r="D1011" s="7" t="n">
        <v>-100.150001525879</v>
      </c>
      <c r="E1011" s="7" t="n">
        <v>-3</v>
      </c>
      <c r="F1011" s="7" t="n">
        <v>-57.2299995422363</v>
      </c>
      <c r="G1011" s="7" t="n">
        <v>84.5</v>
      </c>
    </row>
    <row r="1012" spans="1:12">
      <c r="A1012" t="s">
        <v>4</v>
      </c>
      <c r="B1012" s="4" t="s">
        <v>5</v>
      </c>
      <c r="C1012" s="4" t="s">
        <v>14</v>
      </c>
      <c r="D1012" s="4" t="s">
        <v>10</v>
      </c>
      <c r="E1012" s="4" t="s">
        <v>9</v>
      </c>
    </row>
    <row r="1013" spans="1:12">
      <c r="A1013" t="n">
        <v>9584</v>
      </c>
      <c r="B1013" s="12" t="n">
        <v>74</v>
      </c>
      <c r="C1013" s="7" t="n">
        <v>33</v>
      </c>
      <c r="D1013" s="7" t="n">
        <v>65534</v>
      </c>
      <c r="E1013" s="7" t="n">
        <v>1115815936</v>
      </c>
    </row>
    <row r="1014" spans="1:12">
      <c r="A1014" t="s">
        <v>4</v>
      </c>
      <c r="B1014" s="4" t="s">
        <v>5</v>
      </c>
      <c r="C1014" s="4" t="s">
        <v>36</v>
      </c>
    </row>
    <row r="1015" spans="1:12">
      <c r="A1015" t="n">
        <v>9592</v>
      </c>
      <c r="B1015" s="21" t="n">
        <v>3</v>
      </c>
      <c r="C1015" s="17" t="n">
        <f t="normal" ca="1">A1019</f>
        <v>0</v>
      </c>
    </row>
    <row r="1016" spans="1:12">
      <c r="A1016" t="s">
        <v>4</v>
      </c>
      <c r="B1016" s="4" t="s">
        <v>5</v>
      </c>
      <c r="C1016" s="4" t="s">
        <v>10</v>
      </c>
      <c r="D1016" s="4" t="s">
        <v>9</v>
      </c>
    </row>
    <row r="1017" spans="1:12">
      <c r="A1017" t="n">
        <v>9597</v>
      </c>
      <c r="B1017" s="43" t="n">
        <v>43</v>
      </c>
      <c r="C1017" s="7" t="n">
        <v>65534</v>
      </c>
      <c r="D1017" s="7" t="n">
        <v>1</v>
      </c>
    </row>
    <row r="1018" spans="1:12">
      <c r="A1018" t="s">
        <v>4</v>
      </c>
      <c r="B1018" s="4" t="s">
        <v>5</v>
      </c>
      <c r="C1018" s="4" t="s">
        <v>36</v>
      </c>
    </row>
    <row r="1019" spans="1:12">
      <c r="A1019" t="n">
        <v>9604</v>
      </c>
      <c r="B1019" s="21" t="n">
        <v>3</v>
      </c>
      <c r="C1019" s="17" t="n">
        <f t="normal" ca="1">A1031</f>
        <v>0</v>
      </c>
    </row>
    <row r="1020" spans="1:12">
      <c r="A1020" t="s">
        <v>4</v>
      </c>
      <c r="B1020" s="4" t="s">
        <v>5</v>
      </c>
      <c r="C1020" s="4" t="s">
        <v>10</v>
      </c>
      <c r="D1020" s="4" t="s">
        <v>25</v>
      </c>
      <c r="E1020" s="4" t="s">
        <v>25</v>
      </c>
      <c r="F1020" s="4" t="s">
        <v>25</v>
      </c>
      <c r="G1020" s="4" t="s">
        <v>25</v>
      </c>
    </row>
    <row r="1021" spans="1:12">
      <c r="A1021" t="n">
        <v>9609</v>
      </c>
      <c r="B1021" s="45" t="n">
        <v>46</v>
      </c>
      <c r="C1021" s="7" t="n">
        <v>65534</v>
      </c>
      <c r="D1021" s="7" t="n">
        <v>20.25</v>
      </c>
      <c r="E1021" s="7" t="n">
        <v>14.25</v>
      </c>
      <c r="F1021" s="7" t="n">
        <v>-55.0499992370605</v>
      </c>
      <c r="G1021" s="7" t="n">
        <v>184.199996948242</v>
      </c>
    </row>
    <row r="1022" spans="1:12">
      <c r="A1022" t="s">
        <v>4</v>
      </c>
      <c r="B1022" s="4" t="s">
        <v>5</v>
      </c>
      <c r="C1022" s="4" t="s">
        <v>14</v>
      </c>
      <c r="D1022" s="4" t="s">
        <v>10</v>
      </c>
      <c r="E1022" s="4" t="s">
        <v>14</v>
      </c>
      <c r="F1022" s="4" t="s">
        <v>6</v>
      </c>
      <c r="G1022" s="4" t="s">
        <v>6</v>
      </c>
      <c r="H1022" s="4" t="s">
        <v>6</v>
      </c>
      <c r="I1022" s="4" t="s">
        <v>6</v>
      </c>
      <c r="J1022" s="4" t="s">
        <v>6</v>
      </c>
      <c r="K1022" s="4" t="s">
        <v>6</v>
      </c>
      <c r="L1022" s="4" t="s">
        <v>6</v>
      </c>
      <c r="M1022" s="4" t="s">
        <v>6</v>
      </c>
      <c r="N1022" s="4" t="s">
        <v>6</v>
      </c>
      <c r="O1022" s="4" t="s">
        <v>6</v>
      </c>
      <c r="P1022" s="4" t="s">
        <v>6</v>
      </c>
      <c r="Q1022" s="4" t="s">
        <v>6</v>
      </c>
      <c r="R1022" s="4" t="s">
        <v>6</v>
      </c>
      <c r="S1022" s="4" t="s">
        <v>6</v>
      </c>
      <c r="T1022" s="4" t="s">
        <v>6</v>
      </c>
      <c r="U1022" s="4" t="s">
        <v>6</v>
      </c>
    </row>
    <row r="1023" spans="1:12">
      <c r="A1023" t="n">
        <v>9628</v>
      </c>
      <c r="B1023" s="50" t="n">
        <v>36</v>
      </c>
      <c r="C1023" s="7" t="n">
        <v>8</v>
      </c>
      <c r="D1023" s="7" t="n">
        <v>65534</v>
      </c>
      <c r="E1023" s="7" t="n">
        <v>0</v>
      </c>
      <c r="F1023" s="7" t="s">
        <v>103</v>
      </c>
      <c r="G1023" s="7" t="s">
        <v>13</v>
      </c>
      <c r="H1023" s="7" t="s">
        <v>13</v>
      </c>
      <c r="I1023" s="7" t="s">
        <v>13</v>
      </c>
      <c r="J1023" s="7" t="s">
        <v>13</v>
      </c>
      <c r="K1023" s="7" t="s">
        <v>13</v>
      </c>
      <c r="L1023" s="7" t="s">
        <v>13</v>
      </c>
      <c r="M1023" s="7" t="s">
        <v>13</v>
      </c>
      <c r="N1023" s="7" t="s">
        <v>13</v>
      </c>
      <c r="O1023" s="7" t="s">
        <v>13</v>
      </c>
      <c r="P1023" s="7" t="s">
        <v>13</v>
      </c>
      <c r="Q1023" s="7" t="s">
        <v>13</v>
      </c>
      <c r="R1023" s="7" t="s">
        <v>13</v>
      </c>
      <c r="S1023" s="7" t="s">
        <v>13</v>
      </c>
      <c r="T1023" s="7" t="s">
        <v>13</v>
      </c>
      <c r="U1023" s="7" t="s">
        <v>13</v>
      </c>
    </row>
    <row r="1024" spans="1:12">
      <c r="A1024" t="s">
        <v>4</v>
      </c>
      <c r="B1024" s="4" t="s">
        <v>5</v>
      </c>
      <c r="C1024" s="4" t="s">
        <v>10</v>
      </c>
      <c r="D1024" s="4" t="s">
        <v>14</v>
      </c>
      <c r="E1024" s="4" t="s">
        <v>6</v>
      </c>
      <c r="F1024" s="4" t="s">
        <v>25</v>
      </c>
      <c r="G1024" s="4" t="s">
        <v>25</v>
      </c>
      <c r="H1024" s="4" t="s">
        <v>25</v>
      </c>
    </row>
    <row r="1025" spans="1:21">
      <c r="A1025" t="n">
        <v>9661</v>
      </c>
      <c r="B1025" s="52" t="n">
        <v>48</v>
      </c>
      <c r="C1025" s="7" t="n">
        <v>65534</v>
      </c>
      <c r="D1025" s="7" t="n">
        <v>0</v>
      </c>
      <c r="E1025" s="7" t="s">
        <v>103</v>
      </c>
      <c r="F1025" s="7" t="n">
        <v>0</v>
      </c>
      <c r="G1025" s="7" t="n">
        <v>1</v>
      </c>
      <c r="H1025" s="7" t="n">
        <v>1.40129846432482e-45</v>
      </c>
    </row>
    <row r="1026" spans="1:21">
      <c r="A1026" t="s">
        <v>4</v>
      </c>
      <c r="B1026" s="4" t="s">
        <v>5</v>
      </c>
      <c r="C1026" s="4" t="s">
        <v>10</v>
      </c>
      <c r="D1026" s="4" t="s">
        <v>9</v>
      </c>
    </row>
    <row r="1027" spans="1:21">
      <c r="A1027" t="n">
        <v>9690</v>
      </c>
      <c r="B1027" s="43" t="n">
        <v>43</v>
      </c>
      <c r="C1027" s="7" t="n">
        <v>65534</v>
      </c>
      <c r="D1027" s="7" t="n">
        <v>64</v>
      </c>
    </row>
    <row r="1028" spans="1:21">
      <c r="A1028" t="s">
        <v>4</v>
      </c>
      <c r="B1028" s="4" t="s">
        <v>5</v>
      </c>
      <c r="C1028" s="4" t="s">
        <v>36</v>
      </c>
    </row>
    <row r="1029" spans="1:21">
      <c r="A1029" t="n">
        <v>9697</v>
      </c>
      <c r="B1029" s="21" t="n">
        <v>3</v>
      </c>
      <c r="C1029" s="17" t="n">
        <f t="normal" ca="1">A1031</f>
        <v>0</v>
      </c>
    </row>
    <row r="1030" spans="1:21">
      <c r="A1030" t="s">
        <v>4</v>
      </c>
      <c r="B1030" s="4" t="s">
        <v>5</v>
      </c>
    </row>
    <row r="1031" spans="1:21">
      <c r="A1031" t="n">
        <v>9702</v>
      </c>
      <c r="B1031" s="5" t="n">
        <v>1</v>
      </c>
    </row>
    <row r="1032" spans="1:21" s="3" customFormat="1" customHeight="0">
      <c r="A1032" s="3" t="s">
        <v>2</v>
      </c>
      <c r="B1032" s="3" t="s">
        <v>104</v>
      </c>
    </row>
    <row r="1033" spans="1:21">
      <c r="A1033" t="s">
        <v>4</v>
      </c>
      <c r="B1033" s="4" t="s">
        <v>5</v>
      </c>
      <c r="C1033" s="4" t="s">
        <v>14</v>
      </c>
      <c r="D1033" s="4" t="s">
        <v>10</v>
      </c>
      <c r="E1033" s="4" t="s">
        <v>14</v>
      </c>
      <c r="F1033" s="4" t="s">
        <v>14</v>
      </c>
      <c r="G1033" s="4" t="s">
        <v>14</v>
      </c>
      <c r="H1033" s="4" t="s">
        <v>10</v>
      </c>
      <c r="I1033" s="4" t="s">
        <v>36</v>
      </c>
      <c r="J1033" s="4" t="s">
        <v>36</v>
      </c>
    </row>
    <row r="1034" spans="1:21">
      <c r="A1034" t="n">
        <v>9704</v>
      </c>
      <c r="B1034" s="49" t="n">
        <v>6</v>
      </c>
      <c r="C1034" s="7" t="n">
        <v>33</v>
      </c>
      <c r="D1034" s="7" t="n">
        <v>65534</v>
      </c>
      <c r="E1034" s="7" t="n">
        <v>9</v>
      </c>
      <c r="F1034" s="7" t="n">
        <v>1</v>
      </c>
      <c r="G1034" s="7" t="n">
        <v>1</v>
      </c>
      <c r="H1034" s="7" t="n">
        <v>200</v>
      </c>
      <c r="I1034" s="17" t="n">
        <f t="normal" ca="1">A1036</f>
        <v>0</v>
      </c>
      <c r="J1034" s="17" t="n">
        <f t="normal" ca="1">A1048</f>
        <v>0</v>
      </c>
    </row>
    <row r="1035" spans="1:21">
      <c r="A1035" t="s">
        <v>4</v>
      </c>
      <c r="B1035" s="4" t="s">
        <v>5</v>
      </c>
      <c r="C1035" s="4" t="s">
        <v>14</v>
      </c>
      <c r="D1035" s="4" t="s">
        <v>10</v>
      </c>
      <c r="E1035" s="4" t="s">
        <v>14</v>
      </c>
      <c r="F1035" s="4" t="s">
        <v>14</v>
      </c>
      <c r="G1035" s="4" t="s">
        <v>36</v>
      </c>
    </row>
    <row r="1036" spans="1:21">
      <c r="A1036" t="n">
        <v>9721</v>
      </c>
      <c r="B1036" s="16" t="n">
        <v>5</v>
      </c>
      <c r="C1036" s="7" t="n">
        <v>30</v>
      </c>
      <c r="D1036" s="7" t="n">
        <v>10915</v>
      </c>
      <c r="E1036" s="7" t="n">
        <v>8</v>
      </c>
      <c r="F1036" s="7" t="n">
        <v>1</v>
      </c>
      <c r="G1036" s="17" t="n">
        <f t="normal" ca="1">A1044</f>
        <v>0</v>
      </c>
    </row>
    <row r="1037" spans="1:21">
      <c r="A1037" t="s">
        <v>4</v>
      </c>
      <c r="B1037" s="4" t="s">
        <v>5</v>
      </c>
      <c r="C1037" s="4" t="s">
        <v>10</v>
      </c>
      <c r="D1037" s="4" t="s">
        <v>25</v>
      </c>
      <c r="E1037" s="4" t="s">
        <v>25</v>
      </c>
      <c r="F1037" s="4" t="s">
        <v>25</v>
      </c>
      <c r="G1037" s="4" t="s">
        <v>25</v>
      </c>
    </row>
    <row r="1038" spans="1:21">
      <c r="A1038" t="n">
        <v>9731</v>
      </c>
      <c r="B1038" s="45" t="n">
        <v>46</v>
      </c>
      <c r="C1038" s="7" t="n">
        <v>65534</v>
      </c>
      <c r="D1038" s="7" t="n">
        <v>-100.569999694824</v>
      </c>
      <c r="E1038" s="7" t="n">
        <v>-3</v>
      </c>
      <c r="F1038" s="7" t="n">
        <v>-58.2000007629395</v>
      </c>
      <c r="G1038" s="7" t="n">
        <v>85.0999984741211</v>
      </c>
    </row>
    <row r="1039" spans="1:21">
      <c r="A1039" t="s">
        <v>4</v>
      </c>
      <c r="B1039" s="4" t="s">
        <v>5</v>
      </c>
      <c r="C1039" s="4" t="s">
        <v>14</v>
      </c>
      <c r="D1039" s="4" t="s">
        <v>10</v>
      </c>
      <c r="E1039" s="4" t="s">
        <v>9</v>
      </c>
    </row>
    <row r="1040" spans="1:21">
      <c r="A1040" t="n">
        <v>9750</v>
      </c>
      <c r="B1040" s="12" t="n">
        <v>74</v>
      </c>
      <c r="C1040" s="7" t="n">
        <v>33</v>
      </c>
      <c r="D1040" s="7" t="n">
        <v>65534</v>
      </c>
      <c r="E1040" s="7" t="n">
        <v>1115815936</v>
      </c>
    </row>
    <row r="1041" spans="1:10">
      <c r="A1041" t="s">
        <v>4</v>
      </c>
      <c r="B1041" s="4" t="s">
        <v>5</v>
      </c>
      <c r="C1041" s="4" t="s">
        <v>36</v>
      </c>
    </row>
    <row r="1042" spans="1:10">
      <c r="A1042" t="n">
        <v>9758</v>
      </c>
      <c r="B1042" s="21" t="n">
        <v>3</v>
      </c>
      <c r="C1042" s="17" t="n">
        <f t="normal" ca="1">A1046</f>
        <v>0</v>
      </c>
    </row>
    <row r="1043" spans="1:10">
      <c r="A1043" t="s">
        <v>4</v>
      </c>
      <c r="B1043" s="4" t="s">
        <v>5</v>
      </c>
      <c r="C1043" s="4" t="s">
        <v>10</v>
      </c>
      <c r="D1043" s="4" t="s">
        <v>9</v>
      </c>
    </row>
    <row r="1044" spans="1:10">
      <c r="A1044" t="n">
        <v>9763</v>
      </c>
      <c r="B1044" s="43" t="n">
        <v>43</v>
      </c>
      <c r="C1044" s="7" t="n">
        <v>65534</v>
      </c>
      <c r="D1044" s="7" t="n">
        <v>1</v>
      </c>
    </row>
    <row r="1045" spans="1:10">
      <c r="A1045" t="s">
        <v>4</v>
      </c>
      <c r="B1045" s="4" t="s">
        <v>5</v>
      </c>
      <c r="C1045" s="4" t="s">
        <v>36</v>
      </c>
    </row>
    <row r="1046" spans="1:10">
      <c r="A1046" t="n">
        <v>9770</v>
      </c>
      <c r="B1046" s="21" t="n">
        <v>3</v>
      </c>
      <c r="C1046" s="17" t="n">
        <f t="normal" ca="1">A1048</f>
        <v>0</v>
      </c>
    </row>
    <row r="1047" spans="1:10">
      <c r="A1047" t="s">
        <v>4</v>
      </c>
      <c r="B1047" s="4" t="s">
        <v>5</v>
      </c>
    </row>
    <row r="1048" spans="1:10">
      <c r="A1048" t="n">
        <v>9775</v>
      </c>
      <c r="B1048" s="5" t="n">
        <v>1</v>
      </c>
    </row>
    <row r="1049" spans="1:10" s="3" customFormat="1" customHeight="0">
      <c r="A1049" s="3" t="s">
        <v>2</v>
      </c>
      <c r="B1049" s="3" t="s">
        <v>105</v>
      </c>
    </row>
    <row r="1050" spans="1:10">
      <c r="A1050" t="s">
        <v>4</v>
      </c>
      <c r="B1050" s="4" t="s">
        <v>5</v>
      </c>
      <c r="C1050" s="4" t="s">
        <v>14</v>
      </c>
      <c r="D1050" s="4" t="s">
        <v>10</v>
      </c>
      <c r="E1050" s="4" t="s">
        <v>14</v>
      </c>
      <c r="F1050" s="4" t="s">
        <v>14</v>
      </c>
      <c r="G1050" s="4" t="s">
        <v>14</v>
      </c>
      <c r="H1050" s="4" t="s">
        <v>10</v>
      </c>
      <c r="I1050" s="4" t="s">
        <v>36</v>
      </c>
      <c r="J1050" s="4" t="s">
        <v>36</v>
      </c>
    </row>
    <row r="1051" spans="1:10">
      <c r="A1051" t="n">
        <v>9776</v>
      </c>
      <c r="B1051" s="49" t="n">
        <v>6</v>
      </c>
      <c r="C1051" s="7" t="n">
        <v>33</v>
      </c>
      <c r="D1051" s="7" t="n">
        <v>65534</v>
      </c>
      <c r="E1051" s="7" t="n">
        <v>9</v>
      </c>
      <c r="F1051" s="7" t="n">
        <v>1</v>
      </c>
      <c r="G1051" s="7" t="n">
        <v>1</v>
      </c>
      <c r="H1051" s="7" t="n">
        <v>43</v>
      </c>
      <c r="I1051" s="17" t="n">
        <f t="normal" ca="1">A1053</f>
        <v>0</v>
      </c>
      <c r="J1051" s="17" t="n">
        <f t="normal" ca="1">A1063</f>
        <v>0</v>
      </c>
    </row>
    <row r="1052" spans="1:10">
      <c r="A1052" t="s">
        <v>4</v>
      </c>
      <c r="B1052" s="4" t="s">
        <v>5</v>
      </c>
      <c r="C1052" s="4" t="s">
        <v>10</v>
      </c>
      <c r="D1052" s="4" t="s">
        <v>25</v>
      </c>
      <c r="E1052" s="4" t="s">
        <v>25</v>
      </c>
      <c r="F1052" s="4" t="s">
        <v>25</v>
      </c>
      <c r="G1052" s="4" t="s">
        <v>25</v>
      </c>
    </row>
    <row r="1053" spans="1:10">
      <c r="A1053" t="n">
        <v>9793</v>
      </c>
      <c r="B1053" s="45" t="n">
        <v>46</v>
      </c>
      <c r="C1053" s="7" t="n">
        <v>65534</v>
      </c>
      <c r="D1053" s="7" t="n">
        <v>-11.2799997329712</v>
      </c>
      <c r="E1053" s="7" t="n">
        <v>14.25</v>
      </c>
      <c r="F1053" s="7" t="n">
        <v>-30.0799999237061</v>
      </c>
      <c r="G1053" s="7" t="n">
        <v>352.100006103516</v>
      </c>
    </row>
    <row r="1054" spans="1:10">
      <c r="A1054" t="s">
        <v>4</v>
      </c>
      <c r="B1054" s="4" t="s">
        <v>5</v>
      </c>
      <c r="C1054" s="4" t="s">
        <v>14</v>
      </c>
      <c r="D1054" s="4" t="s">
        <v>10</v>
      </c>
      <c r="E1054" s="4" t="s">
        <v>14</v>
      </c>
      <c r="F1054" s="4" t="s">
        <v>6</v>
      </c>
      <c r="G1054" s="4" t="s">
        <v>6</v>
      </c>
      <c r="H1054" s="4" t="s">
        <v>6</v>
      </c>
      <c r="I1054" s="4" t="s">
        <v>6</v>
      </c>
      <c r="J1054" s="4" t="s">
        <v>6</v>
      </c>
      <c r="K1054" s="4" t="s">
        <v>6</v>
      </c>
      <c r="L1054" s="4" t="s">
        <v>6</v>
      </c>
      <c r="M1054" s="4" t="s">
        <v>6</v>
      </c>
      <c r="N1054" s="4" t="s">
        <v>6</v>
      </c>
      <c r="O1054" s="4" t="s">
        <v>6</v>
      </c>
      <c r="P1054" s="4" t="s">
        <v>6</v>
      </c>
      <c r="Q1054" s="4" t="s">
        <v>6</v>
      </c>
      <c r="R1054" s="4" t="s">
        <v>6</v>
      </c>
      <c r="S1054" s="4" t="s">
        <v>6</v>
      </c>
      <c r="T1054" s="4" t="s">
        <v>6</v>
      </c>
      <c r="U1054" s="4" t="s">
        <v>6</v>
      </c>
    </row>
    <row r="1055" spans="1:10">
      <c r="A1055" t="n">
        <v>9812</v>
      </c>
      <c r="B1055" s="50" t="n">
        <v>36</v>
      </c>
      <c r="C1055" s="7" t="n">
        <v>8</v>
      </c>
      <c r="D1055" s="7" t="n">
        <v>65534</v>
      </c>
      <c r="E1055" s="7" t="n">
        <v>0</v>
      </c>
      <c r="F1055" s="7" t="s">
        <v>106</v>
      </c>
      <c r="G1055" s="7" t="s">
        <v>107</v>
      </c>
      <c r="H1055" s="7" t="s">
        <v>13</v>
      </c>
      <c r="I1055" s="7" t="s">
        <v>13</v>
      </c>
      <c r="J1055" s="7" t="s">
        <v>13</v>
      </c>
      <c r="K1055" s="7" t="s">
        <v>13</v>
      </c>
      <c r="L1055" s="7" t="s">
        <v>13</v>
      </c>
      <c r="M1055" s="7" t="s">
        <v>13</v>
      </c>
      <c r="N1055" s="7" t="s">
        <v>13</v>
      </c>
      <c r="O1055" s="7" t="s">
        <v>13</v>
      </c>
      <c r="P1055" s="7" t="s">
        <v>13</v>
      </c>
      <c r="Q1055" s="7" t="s">
        <v>13</v>
      </c>
      <c r="R1055" s="7" t="s">
        <v>13</v>
      </c>
      <c r="S1055" s="7" t="s">
        <v>13</v>
      </c>
      <c r="T1055" s="7" t="s">
        <v>13</v>
      </c>
      <c r="U1055" s="7" t="s">
        <v>13</v>
      </c>
    </row>
    <row r="1056" spans="1:10">
      <c r="A1056" t="s">
        <v>4</v>
      </c>
      <c r="B1056" s="4" t="s">
        <v>5</v>
      </c>
      <c r="C1056" s="4" t="s">
        <v>10</v>
      </c>
      <c r="D1056" s="4" t="s">
        <v>14</v>
      </c>
      <c r="E1056" s="4" t="s">
        <v>14</v>
      </c>
      <c r="F1056" s="4" t="s">
        <v>6</v>
      </c>
    </row>
    <row r="1057" spans="1:21">
      <c r="A1057" t="n">
        <v>9851</v>
      </c>
      <c r="B1057" s="51" t="n">
        <v>47</v>
      </c>
      <c r="C1057" s="7" t="n">
        <v>65534</v>
      </c>
      <c r="D1057" s="7" t="n">
        <v>0</v>
      </c>
      <c r="E1057" s="7" t="n">
        <v>0</v>
      </c>
      <c r="F1057" s="7" t="s">
        <v>108</v>
      </c>
    </row>
    <row r="1058" spans="1:21">
      <c r="A1058" t="s">
        <v>4</v>
      </c>
      <c r="B1058" s="4" t="s">
        <v>5</v>
      </c>
      <c r="C1058" s="4" t="s">
        <v>10</v>
      </c>
      <c r="D1058" s="4" t="s">
        <v>14</v>
      </c>
      <c r="E1058" s="4" t="s">
        <v>14</v>
      </c>
      <c r="F1058" s="4" t="s">
        <v>6</v>
      </c>
    </row>
    <row r="1059" spans="1:21">
      <c r="A1059" t="n">
        <v>9872</v>
      </c>
      <c r="B1059" s="51" t="n">
        <v>47</v>
      </c>
      <c r="C1059" s="7" t="n">
        <v>65534</v>
      </c>
      <c r="D1059" s="7" t="n">
        <v>0</v>
      </c>
      <c r="E1059" s="7" t="n">
        <v>0</v>
      </c>
      <c r="F1059" s="7" t="s">
        <v>106</v>
      </c>
    </row>
    <row r="1060" spans="1:21">
      <c r="A1060" t="s">
        <v>4</v>
      </c>
      <c r="B1060" s="4" t="s">
        <v>5</v>
      </c>
      <c r="C1060" s="4" t="s">
        <v>36</v>
      </c>
    </row>
    <row r="1061" spans="1:21">
      <c r="A1061" t="n">
        <v>9887</v>
      </c>
      <c r="B1061" s="21" t="n">
        <v>3</v>
      </c>
      <c r="C1061" s="17" t="n">
        <f t="normal" ca="1">A1063</f>
        <v>0</v>
      </c>
    </row>
    <row r="1062" spans="1:21">
      <c r="A1062" t="s">
        <v>4</v>
      </c>
      <c r="B1062" s="4" t="s">
        <v>5</v>
      </c>
    </row>
    <row r="1063" spans="1:21">
      <c r="A1063" t="n">
        <v>9892</v>
      </c>
      <c r="B1063" s="5" t="n">
        <v>1</v>
      </c>
    </row>
    <row r="1064" spans="1:21" s="3" customFormat="1" customHeight="0">
      <c r="A1064" s="3" t="s">
        <v>2</v>
      </c>
      <c r="B1064" s="3" t="s">
        <v>109</v>
      </c>
    </row>
    <row r="1065" spans="1:21">
      <c r="A1065" t="s">
        <v>4</v>
      </c>
      <c r="B1065" s="4" t="s">
        <v>5</v>
      </c>
      <c r="C1065" s="4" t="s">
        <v>14</v>
      </c>
      <c r="D1065" s="4" t="s">
        <v>10</v>
      </c>
      <c r="E1065" s="4" t="s">
        <v>14</v>
      </c>
      <c r="F1065" s="4" t="s">
        <v>14</v>
      </c>
      <c r="G1065" s="4" t="s">
        <v>14</v>
      </c>
      <c r="H1065" s="4" t="s">
        <v>10</v>
      </c>
      <c r="I1065" s="4" t="s">
        <v>36</v>
      </c>
      <c r="J1065" s="4" t="s">
        <v>36</v>
      </c>
    </row>
    <row r="1066" spans="1:21">
      <c r="A1066" t="n">
        <v>9896</v>
      </c>
      <c r="B1066" s="49" t="n">
        <v>6</v>
      </c>
      <c r="C1066" s="7" t="n">
        <v>33</v>
      </c>
      <c r="D1066" s="7" t="n">
        <v>65534</v>
      </c>
      <c r="E1066" s="7" t="n">
        <v>9</v>
      </c>
      <c r="F1066" s="7" t="n">
        <v>1</v>
      </c>
      <c r="G1066" s="7" t="n">
        <v>1</v>
      </c>
      <c r="H1066" s="7" t="n">
        <v>44</v>
      </c>
      <c r="I1066" s="17" t="n">
        <f t="normal" ca="1">A1068</f>
        <v>0</v>
      </c>
      <c r="J1066" s="17" t="n">
        <f t="normal" ca="1">A1104</f>
        <v>0</v>
      </c>
    </row>
    <row r="1067" spans="1:21">
      <c r="A1067" t="s">
        <v>4</v>
      </c>
      <c r="B1067" s="4" t="s">
        <v>5</v>
      </c>
      <c r="C1067" s="4" t="s">
        <v>10</v>
      </c>
      <c r="D1067" s="4" t="s">
        <v>25</v>
      </c>
      <c r="E1067" s="4" t="s">
        <v>25</v>
      </c>
      <c r="F1067" s="4" t="s">
        <v>25</v>
      </c>
      <c r="G1067" s="4" t="s">
        <v>25</v>
      </c>
    </row>
    <row r="1068" spans="1:21">
      <c r="A1068" t="n">
        <v>9913</v>
      </c>
      <c r="B1068" s="45" t="n">
        <v>46</v>
      </c>
      <c r="C1068" s="7" t="n">
        <v>65534</v>
      </c>
      <c r="D1068" s="7" t="n">
        <v>3.25999999046326</v>
      </c>
      <c r="E1068" s="7" t="n">
        <v>0</v>
      </c>
      <c r="F1068" s="7" t="n">
        <v>-99.0100021362305</v>
      </c>
      <c r="G1068" s="7" t="n">
        <v>116.400001525879</v>
      </c>
    </row>
    <row r="1069" spans="1:21">
      <c r="A1069" t="s">
        <v>4</v>
      </c>
      <c r="B1069" s="4" t="s">
        <v>5</v>
      </c>
      <c r="C1069" s="4" t="s">
        <v>14</v>
      </c>
      <c r="D1069" s="4" t="s">
        <v>10</v>
      </c>
      <c r="E1069" s="4" t="s">
        <v>10</v>
      </c>
      <c r="F1069" s="4" t="s">
        <v>10</v>
      </c>
      <c r="G1069" s="4" t="s">
        <v>10</v>
      </c>
      <c r="H1069" s="4" t="s">
        <v>10</v>
      </c>
      <c r="I1069" s="4" t="s">
        <v>10</v>
      </c>
      <c r="J1069" s="4" t="s">
        <v>9</v>
      </c>
      <c r="K1069" s="4" t="s">
        <v>9</v>
      </c>
      <c r="L1069" s="4" t="s">
        <v>9</v>
      </c>
      <c r="M1069" s="4" t="s">
        <v>6</v>
      </c>
    </row>
    <row r="1070" spans="1:21">
      <c r="A1070" t="n">
        <v>9932</v>
      </c>
      <c r="B1070" s="14" t="n">
        <v>124</v>
      </c>
      <c r="C1070" s="7" t="n">
        <v>1</v>
      </c>
      <c r="D1070" s="7" t="n">
        <v>0</v>
      </c>
      <c r="E1070" s="7" t="n">
        <v>146</v>
      </c>
      <c r="F1070" s="7" t="n">
        <v>0</v>
      </c>
      <c r="G1070" s="7" t="n">
        <v>0</v>
      </c>
      <c r="H1070" s="7" t="n">
        <v>0</v>
      </c>
      <c r="I1070" s="7" t="n">
        <v>103</v>
      </c>
      <c r="J1070" s="7" t="n">
        <v>0</v>
      </c>
      <c r="K1070" s="7" t="n">
        <v>0</v>
      </c>
      <c r="L1070" s="7" t="n">
        <v>0</v>
      </c>
      <c r="M1070" s="7" t="s">
        <v>13</v>
      </c>
    </row>
    <row r="1071" spans="1:21">
      <c r="A1071" t="s">
        <v>4</v>
      </c>
      <c r="B1071" s="4" t="s">
        <v>5</v>
      </c>
      <c r="C1071" s="4" t="s">
        <v>14</v>
      </c>
      <c r="D1071" s="4" t="s">
        <v>10</v>
      </c>
      <c r="E1071" s="4" t="s">
        <v>14</v>
      </c>
      <c r="F1071" s="4" t="s">
        <v>6</v>
      </c>
      <c r="G1071" s="4" t="s">
        <v>6</v>
      </c>
      <c r="H1071" s="4" t="s">
        <v>6</v>
      </c>
      <c r="I1071" s="4" t="s">
        <v>6</v>
      </c>
      <c r="J1071" s="4" t="s">
        <v>6</v>
      </c>
      <c r="K1071" s="4" t="s">
        <v>6</v>
      </c>
      <c r="L1071" s="4" t="s">
        <v>6</v>
      </c>
      <c r="M1071" s="4" t="s">
        <v>6</v>
      </c>
      <c r="N1071" s="4" t="s">
        <v>6</v>
      </c>
      <c r="O1071" s="4" t="s">
        <v>6</v>
      </c>
      <c r="P1071" s="4" t="s">
        <v>6</v>
      </c>
      <c r="Q1071" s="4" t="s">
        <v>6</v>
      </c>
      <c r="R1071" s="4" t="s">
        <v>6</v>
      </c>
      <c r="S1071" s="4" t="s">
        <v>6</v>
      </c>
      <c r="T1071" s="4" t="s">
        <v>6</v>
      </c>
      <c r="U1071" s="4" t="s">
        <v>6</v>
      </c>
    </row>
    <row r="1072" spans="1:21">
      <c r="A1072" t="n">
        <v>9959</v>
      </c>
      <c r="B1072" s="50" t="n">
        <v>36</v>
      </c>
      <c r="C1072" s="7" t="n">
        <v>8</v>
      </c>
      <c r="D1072" s="7" t="n">
        <v>65534</v>
      </c>
      <c r="E1072" s="7" t="n">
        <v>0</v>
      </c>
      <c r="F1072" s="7" t="s">
        <v>110</v>
      </c>
      <c r="G1072" s="7" t="s">
        <v>13</v>
      </c>
      <c r="H1072" s="7" t="s">
        <v>13</v>
      </c>
      <c r="I1072" s="7" t="s">
        <v>13</v>
      </c>
      <c r="J1072" s="7" t="s">
        <v>13</v>
      </c>
      <c r="K1072" s="7" t="s">
        <v>13</v>
      </c>
      <c r="L1072" s="7" t="s">
        <v>13</v>
      </c>
      <c r="M1072" s="7" t="s">
        <v>13</v>
      </c>
      <c r="N1072" s="7" t="s">
        <v>13</v>
      </c>
      <c r="O1072" s="7" t="s">
        <v>13</v>
      </c>
      <c r="P1072" s="7" t="s">
        <v>13</v>
      </c>
      <c r="Q1072" s="7" t="s">
        <v>13</v>
      </c>
      <c r="R1072" s="7" t="s">
        <v>13</v>
      </c>
      <c r="S1072" s="7" t="s">
        <v>13</v>
      </c>
      <c r="T1072" s="7" t="s">
        <v>13</v>
      </c>
      <c r="U1072" s="7" t="s">
        <v>13</v>
      </c>
    </row>
    <row r="1073" spans="1:21">
      <c r="A1073" t="s">
        <v>4</v>
      </c>
      <c r="B1073" s="4" t="s">
        <v>5</v>
      </c>
      <c r="C1073" s="4" t="s">
        <v>10</v>
      </c>
      <c r="D1073" s="4" t="s">
        <v>14</v>
      </c>
      <c r="E1073" s="4" t="s">
        <v>14</v>
      </c>
      <c r="F1073" s="4" t="s">
        <v>6</v>
      </c>
    </row>
    <row r="1074" spans="1:21">
      <c r="A1074" t="n">
        <v>9989</v>
      </c>
      <c r="B1074" s="51" t="n">
        <v>47</v>
      </c>
      <c r="C1074" s="7" t="n">
        <v>65534</v>
      </c>
      <c r="D1074" s="7" t="n">
        <v>0</v>
      </c>
      <c r="E1074" s="7" t="n">
        <v>0</v>
      </c>
      <c r="F1074" s="7" t="s">
        <v>111</v>
      </c>
    </row>
    <row r="1075" spans="1:21">
      <c r="A1075" t="s">
        <v>4</v>
      </c>
      <c r="B1075" s="4" t="s">
        <v>5</v>
      </c>
      <c r="C1075" s="4" t="s">
        <v>10</v>
      </c>
      <c r="D1075" s="4" t="s">
        <v>14</v>
      </c>
      <c r="E1075" s="4" t="s">
        <v>6</v>
      </c>
      <c r="F1075" s="4" t="s">
        <v>25</v>
      </c>
      <c r="G1075" s="4" t="s">
        <v>25</v>
      </c>
      <c r="H1075" s="4" t="s">
        <v>25</v>
      </c>
    </row>
    <row r="1076" spans="1:21">
      <c r="A1076" t="n">
        <v>10010</v>
      </c>
      <c r="B1076" s="52" t="n">
        <v>48</v>
      </c>
      <c r="C1076" s="7" t="n">
        <v>65534</v>
      </c>
      <c r="D1076" s="7" t="n">
        <v>0</v>
      </c>
      <c r="E1076" s="7" t="s">
        <v>110</v>
      </c>
      <c r="F1076" s="7" t="n">
        <v>0</v>
      </c>
      <c r="G1076" s="7" t="n">
        <v>1</v>
      </c>
      <c r="H1076" s="7" t="n">
        <v>0</v>
      </c>
    </row>
    <row r="1077" spans="1:21">
      <c r="A1077" t="s">
        <v>4</v>
      </c>
      <c r="B1077" s="4" t="s">
        <v>5</v>
      </c>
      <c r="C1077" s="4" t="s">
        <v>10</v>
      </c>
      <c r="D1077" s="4" t="s">
        <v>9</v>
      </c>
    </row>
    <row r="1078" spans="1:21">
      <c r="A1078" t="n">
        <v>10036</v>
      </c>
      <c r="B1078" s="43" t="n">
        <v>43</v>
      </c>
      <c r="C1078" s="7" t="n">
        <v>65534</v>
      </c>
      <c r="D1078" s="7" t="n">
        <v>64</v>
      </c>
    </row>
    <row r="1079" spans="1:21">
      <c r="A1079" t="s">
        <v>4</v>
      </c>
      <c r="B1079" s="4" t="s">
        <v>5</v>
      </c>
      <c r="C1079" s="4" t="s">
        <v>14</v>
      </c>
      <c r="D1079" s="4" t="s">
        <v>6</v>
      </c>
      <c r="E1079" s="4" t="s">
        <v>10</v>
      </c>
    </row>
    <row r="1080" spans="1:21">
      <c r="A1080" t="n">
        <v>10043</v>
      </c>
      <c r="B1080" s="15" t="n">
        <v>94</v>
      </c>
      <c r="C1080" s="7" t="n">
        <v>11</v>
      </c>
      <c r="D1080" s="7" t="s">
        <v>31</v>
      </c>
      <c r="E1080" s="7" t="n">
        <v>65534</v>
      </c>
    </row>
    <row r="1081" spans="1:21">
      <c r="A1081" t="s">
        <v>4</v>
      </c>
      <c r="B1081" s="4" t="s">
        <v>5</v>
      </c>
      <c r="C1081" s="4" t="s">
        <v>14</v>
      </c>
      <c r="D1081" s="4" t="s">
        <v>6</v>
      </c>
      <c r="E1081" s="4" t="s">
        <v>10</v>
      </c>
    </row>
    <row r="1082" spans="1:21">
      <c r="A1082" t="n">
        <v>10055</v>
      </c>
      <c r="B1082" s="15" t="n">
        <v>94</v>
      </c>
      <c r="C1082" s="7" t="n">
        <v>0</v>
      </c>
      <c r="D1082" s="7" t="s">
        <v>31</v>
      </c>
      <c r="E1082" s="7" t="n">
        <v>1</v>
      </c>
    </row>
    <row r="1083" spans="1:21">
      <c r="A1083" t="s">
        <v>4</v>
      </c>
      <c r="B1083" s="4" t="s">
        <v>5</v>
      </c>
      <c r="C1083" s="4" t="s">
        <v>14</v>
      </c>
      <c r="D1083" s="4" t="s">
        <v>6</v>
      </c>
      <c r="E1083" s="4" t="s">
        <v>10</v>
      </c>
    </row>
    <row r="1084" spans="1:21">
      <c r="A1084" t="n">
        <v>10067</v>
      </c>
      <c r="B1084" s="15" t="n">
        <v>94</v>
      </c>
      <c r="C1084" s="7" t="n">
        <v>0</v>
      </c>
      <c r="D1084" s="7" t="s">
        <v>31</v>
      </c>
      <c r="E1084" s="7" t="n">
        <v>2</v>
      </c>
    </row>
    <row r="1085" spans="1:21">
      <c r="A1085" t="s">
        <v>4</v>
      </c>
      <c r="B1085" s="4" t="s">
        <v>5</v>
      </c>
      <c r="C1085" s="4" t="s">
        <v>14</v>
      </c>
      <c r="D1085" s="4" t="s">
        <v>6</v>
      </c>
      <c r="E1085" s="4" t="s">
        <v>10</v>
      </c>
    </row>
    <row r="1086" spans="1:21">
      <c r="A1086" t="n">
        <v>10079</v>
      </c>
      <c r="B1086" s="15" t="n">
        <v>94</v>
      </c>
      <c r="C1086" s="7" t="n">
        <v>1</v>
      </c>
      <c r="D1086" s="7" t="s">
        <v>31</v>
      </c>
      <c r="E1086" s="7" t="n">
        <v>4</v>
      </c>
    </row>
    <row r="1087" spans="1:21">
      <c r="A1087" t="s">
        <v>4</v>
      </c>
      <c r="B1087" s="4" t="s">
        <v>5</v>
      </c>
      <c r="C1087" s="4" t="s">
        <v>14</v>
      </c>
      <c r="D1087" s="4" t="s">
        <v>6</v>
      </c>
    </row>
    <row r="1088" spans="1:21">
      <c r="A1088" t="n">
        <v>10091</v>
      </c>
      <c r="B1088" s="15" t="n">
        <v>94</v>
      </c>
      <c r="C1088" s="7" t="n">
        <v>5</v>
      </c>
      <c r="D1088" s="7" t="s">
        <v>31</v>
      </c>
    </row>
    <row r="1089" spans="1:8">
      <c r="A1089" t="s">
        <v>4</v>
      </c>
      <c r="B1089" s="4" t="s">
        <v>5</v>
      </c>
      <c r="C1089" s="4" t="s">
        <v>14</v>
      </c>
      <c r="D1089" s="4" t="s">
        <v>6</v>
      </c>
      <c r="E1089" s="4" t="s">
        <v>10</v>
      </c>
    </row>
    <row r="1090" spans="1:8">
      <c r="A1090" t="n">
        <v>10101</v>
      </c>
      <c r="B1090" s="15" t="n">
        <v>94</v>
      </c>
      <c r="C1090" s="7" t="n">
        <v>0</v>
      </c>
      <c r="D1090" s="7" t="s">
        <v>31</v>
      </c>
      <c r="E1090" s="7" t="n">
        <v>4</v>
      </c>
    </row>
    <row r="1091" spans="1:8">
      <c r="A1091" t="s">
        <v>4</v>
      </c>
      <c r="B1091" s="4" t="s">
        <v>5</v>
      </c>
      <c r="C1091" s="4" t="s">
        <v>14</v>
      </c>
      <c r="D1091" s="4" t="s">
        <v>6</v>
      </c>
      <c r="E1091" s="4" t="s">
        <v>10</v>
      </c>
    </row>
    <row r="1092" spans="1:8">
      <c r="A1092" t="n">
        <v>10113</v>
      </c>
      <c r="B1092" s="15" t="n">
        <v>94</v>
      </c>
      <c r="C1092" s="7" t="n">
        <v>0</v>
      </c>
      <c r="D1092" s="7" t="s">
        <v>33</v>
      </c>
      <c r="E1092" s="7" t="n">
        <v>1</v>
      </c>
    </row>
    <row r="1093" spans="1:8">
      <c r="A1093" t="s">
        <v>4</v>
      </c>
      <c r="B1093" s="4" t="s">
        <v>5</v>
      </c>
      <c r="C1093" s="4" t="s">
        <v>14</v>
      </c>
      <c r="D1093" s="4" t="s">
        <v>6</v>
      </c>
      <c r="E1093" s="4" t="s">
        <v>10</v>
      </c>
    </row>
    <row r="1094" spans="1:8">
      <c r="A1094" t="n">
        <v>10124</v>
      </c>
      <c r="B1094" s="15" t="n">
        <v>94</v>
      </c>
      <c r="C1094" s="7" t="n">
        <v>0</v>
      </c>
      <c r="D1094" s="7" t="s">
        <v>33</v>
      </c>
      <c r="E1094" s="7" t="n">
        <v>2</v>
      </c>
    </row>
    <row r="1095" spans="1:8">
      <c r="A1095" t="s">
        <v>4</v>
      </c>
      <c r="B1095" s="4" t="s">
        <v>5</v>
      </c>
      <c r="C1095" s="4" t="s">
        <v>14</v>
      </c>
      <c r="D1095" s="4" t="s">
        <v>6</v>
      </c>
      <c r="E1095" s="4" t="s">
        <v>10</v>
      </c>
    </row>
    <row r="1096" spans="1:8">
      <c r="A1096" t="n">
        <v>10135</v>
      </c>
      <c r="B1096" s="15" t="n">
        <v>94</v>
      </c>
      <c r="C1096" s="7" t="n">
        <v>1</v>
      </c>
      <c r="D1096" s="7" t="s">
        <v>33</v>
      </c>
      <c r="E1096" s="7" t="n">
        <v>4</v>
      </c>
    </row>
    <row r="1097" spans="1:8">
      <c r="A1097" t="s">
        <v>4</v>
      </c>
      <c r="B1097" s="4" t="s">
        <v>5</v>
      </c>
      <c r="C1097" s="4" t="s">
        <v>14</v>
      </c>
      <c r="D1097" s="4" t="s">
        <v>6</v>
      </c>
    </row>
    <row r="1098" spans="1:8">
      <c r="A1098" t="n">
        <v>10146</v>
      </c>
      <c r="B1098" s="15" t="n">
        <v>94</v>
      </c>
      <c r="C1098" s="7" t="n">
        <v>5</v>
      </c>
      <c r="D1098" s="7" t="s">
        <v>33</v>
      </c>
    </row>
    <row r="1099" spans="1:8">
      <c r="A1099" t="s">
        <v>4</v>
      </c>
      <c r="B1099" s="4" t="s">
        <v>5</v>
      </c>
      <c r="C1099" s="4" t="s">
        <v>14</v>
      </c>
      <c r="D1099" s="4" t="s">
        <v>6</v>
      </c>
      <c r="E1099" s="4" t="s">
        <v>25</v>
      </c>
      <c r="F1099" s="4" t="s">
        <v>25</v>
      </c>
      <c r="G1099" s="4" t="s">
        <v>25</v>
      </c>
    </row>
    <row r="1100" spans="1:8">
      <c r="A1100" t="n">
        <v>10155</v>
      </c>
      <c r="B1100" s="15" t="n">
        <v>94</v>
      </c>
      <c r="C1100" s="7" t="n">
        <v>2</v>
      </c>
      <c r="D1100" s="7" t="s">
        <v>33</v>
      </c>
      <c r="E1100" s="7" t="n">
        <v>3.41000008583069</v>
      </c>
      <c r="F1100" s="7" t="n">
        <v>0</v>
      </c>
      <c r="G1100" s="7" t="n">
        <v>-98.3899993896484</v>
      </c>
    </row>
    <row r="1101" spans="1:8">
      <c r="A1101" t="s">
        <v>4</v>
      </c>
      <c r="B1101" s="4" t="s">
        <v>5</v>
      </c>
      <c r="C1101" s="4" t="s">
        <v>36</v>
      </c>
    </row>
    <row r="1102" spans="1:8">
      <c r="A1102" t="n">
        <v>10176</v>
      </c>
      <c r="B1102" s="21" t="n">
        <v>3</v>
      </c>
      <c r="C1102" s="17" t="n">
        <f t="normal" ca="1">A1104</f>
        <v>0</v>
      </c>
    </row>
    <row r="1103" spans="1:8">
      <c r="A1103" t="s">
        <v>4</v>
      </c>
      <c r="B1103" s="4" t="s">
        <v>5</v>
      </c>
    </row>
    <row r="1104" spans="1:8">
      <c r="A1104" t="n">
        <v>10181</v>
      </c>
      <c r="B1104" s="5" t="n">
        <v>1</v>
      </c>
    </row>
    <row r="1105" spans="1:7" s="3" customFormat="1" customHeight="0">
      <c r="A1105" s="3" t="s">
        <v>2</v>
      </c>
      <c r="B1105" s="3" t="s">
        <v>112</v>
      </c>
    </row>
    <row r="1106" spans="1:7">
      <c r="A1106" t="s">
        <v>4</v>
      </c>
      <c r="B1106" s="4" t="s">
        <v>5</v>
      </c>
      <c r="C1106" s="4" t="s">
        <v>6</v>
      </c>
      <c r="D1106" s="4" t="s">
        <v>10</v>
      </c>
    </row>
    <row r="1107" spans="1:7">
      <c r="A1107" t="n">
        <v>10184</v>
      </c>
      <c r="B1107" s="57" t="n">
        <v>29</v>
      </c>
      <c r="C1107" s="7" t="s">
        <v>113</v>
      </c>
      <c r="D1107" s="7" t="n">
        <v>5713</v>
      </c>
    </row>
    <row r="1108" spans="1:7">
      <c r="A1108" t="s">
        <v>4</v>
      </c>
      <c r="B1108" s="4" t="s">
        <v>5</v>
      </c>
      <c r="C1108" s="4" t="s">
        <v>14</v>
      </c>
      <c r="D1108" s="4" t="s">
        <v>10</v>
      </c>
      <c r="E1108" s="4" t="s">
        <v>14</v>
      </c>
      <c r="F1108" s="4" t="s">
        <v>14</v>
      </c>
      <c r="G1108" s="4" t="s">
        <v>14</v>
      </c>
      <c r="H1108" s="4" t="s">
        <v>10</v>
      </c>
      <c r="I1108" s="4" t="s">
        <v>36</v>
      </c>
      <c r="J1108" s="4" t="s">
        <v>36</v>
      </c>
    </row>
    <row r="1109" spans="1:7">
      <c r="A1109" t="n">
        <v>10197</v>
      </c>
      <c r="B1109" s="49" t="n">
        <v>6</v>
      </c>
      <c r="C1109" s="7" t="n">
        <v>33</v>
      </c>
      <c r="D1109" s="7" t="n">
        <v>65534</v>
      </c>
      <c r="E1109" s="7" t="n">
        <v>9</v>
      </c>
      <c r="F1109" s="7" t="n">
        <v>1</v>
      </c>
      <c r="G1109" s="7" t="n">
        <v>1</v>
      </c>
      <c r="H1109" s="7" t="n">
        <v>44</v>
      </c>
      <c r="I1109" s="17" t="n">
        <f t="normal" ca="1">A1111</f>
        <v>0</v>
      </c>
      <c r="J1109" s="17" t="n">
        <f t="normal" ca="1">A1137</f>
        <v>0</v>
      </c>
    </row>
    <row r="1110" spans="1:7">
      <c r="A1110" t="s">
        <v>4</v>
      </c>
      <c r="B1110" s="4" t="s">
        <v>5</v>
      </c>
      <c r="C1110" s="4" t="s">
        <v>10</v>
      </c>
      <c r="D1110" s="4" t="s">
        <v>25</v>
      </c>
      <c r="E1110" s="4" t="s">
        <v>25</v>
      </c>
      <c r="F1110" s="4" t="s">
        <v>25</v>
      </c>
      <c r="G1110" s="4" t="s">
        <v>25</v>
      </c>
    </row>
    <row r="1111" spans="1:7">
      <c r="A1111" t="n">
        <v>10214</v>
      </c>
      <c r="B1111" s="45" t="n">
        <v>46</v>
      </c>
      <c r="C1111" s="7" t="n">
        <v>65534</v>
      </c>
      <c r="D1111" s="7" t="n">
        <v>2.86999988555908</v>
      </c>
      <c r="E1111" s="7" t="n">
        <v>0</v>
      </c>
      <c r="F1111" s="7" t="n">
        <v>-99.8600006103516</v>
      </c>
      <c r="G1111" s="7" t="n">
        <v>122.699996948242</v>
      </c>
    </row>
    <row r="1112" spans="1:7">
      <c r="A1112" t="s">
        <v>4</v>
      </c>
      <c r="B1112" s="4" t="s">
        <v>5</v>
      </c>
      <c r="C1112" s="4" t="s">
        <v>14</v>
      </c>
      <c r="D1112" s="4" t="s">
        <v>10</v>
      </c>
      <c r="E1112" s="4" t="s">
        <v>10</v>
      </c>
      <c r="F1112" s="4" t="s">
        <v>10</v>
      </c>
      <c r="G1112" s="4" t="s">
        <v>10</v>
      </c>
      <c r="H1112" s="4" t="s">
        <v>10</v>
      </c>
      <c r="I1112" s="4" t="s">
        <v>10</v>
      </c>
      <c r="J1112" s="4" t="s">
        <v>9</v>
      </c>
      <c r="K1112" s="4" t="s">
        <v>9</v>
      </c>
      <c r="L1112" s="4" t="s">
        <v>9</v>
      </c>
      <c r="M1112" s="4" t="s">
        <v>6</v>
      </c>
    </row>
    <row r="1113" spans="1:7">
      <c r="A1113" t="n">
        <v>10233</v>
      </c>
      <c r="B1113" s="14" t="n">
        <v>124</v>
      </c>
      <c r="C1113" s="7" t="n">
        <v>1</v>
      </c>
      <c r="D1113" s="7" t="n">
        <v>0</v>
      </c>
      <c r="E1113" s="7" t="n">
        <v>146</v>
      </c>
      <c r="F1113" s="7" t="n">
        <v>0</v>
      </c>
      <c r="G1113" s="7" t="n">
        <v>0</v>
      </c>
      <c r="H1113" s="7" t="n">
        <v>0</v>
      </c>
      <c r="I1113" s="7" t="n">
        <v>5713</v>
      </c>
      <c r="J1113" s="7" t="n">
        <v>0</v>
      </c>
      <c r="K1113" s="7" t="n">
        <v>0</v>
      </c>
      <c r="L1113" s="7" t="n">
        <v>0</v>
      </c>
      <c r="M1113" s="7" t="s">
        <v>13</v>
      </c>
    </row>
    <row r="1114" spans="1:7">
      <c r="A1114" t="s">
        <v>4</v>
      </c>
      <c r="B1114" s="4" t="s">
        <v>5</v>
      </c>
      <c r="C1114" s="4" t="s">
        <v>14</v>
      </c>
      <c r="D1114" s="4" t="s">
        <v>10</v>
      </c>
      <c r="E1114" s="4" t="s">
        <v>14</v>
      </c>
      <c r="F1114" s="4" t="s">
        <v>6</v>
      </c>
      <c r="G1114" s="4" t="s">
        <v>6</v>
      </c>
      <c r="H1114" s="4" t="s">
        <v>6</v>
      </c>
      <c r="I1114" s="4" t="s">
        <v>6</v>
      </c>
      <c r="J1114" s="4" t="s">
        <v>6</v>
      </c>
      <c r="K1114" s="4" t="s">
        <v>6</v>
      </c>
      <c r="L1114" s="4" t="s">
        <v>6</v>
      </c>
      <c r="M1114" s="4" t="s">
        <v>6</v>
      </c>
      <c r="N1114" s="4" t="s">
        <v>6</v>
      </c>
      <c r="O1114" s="4" t="s">
        <v>6</v>
      </c>
      <c r="P1114" s="4" t="s">
        <v>6</v>
      </c>
      <c r="Q1114" s="4" t="s">
        <v>6</v>
      </c>
      <c r="R1114" s="4" t="s">
        <v>6</v>
      </c>
      <c r="S1114" s="4" t="s">
        <v>6</v>
      </c>
      <c r="T1114" s="4" t="s">
        <v>6</v>
      </c>
      <c r="U1114" s="4" t="s">
        <v>6</v>
      </c>
    </row>
    <row r="1115" spans="1:7">
      <c r="A1115" t="n">
        <v>10260</v>
      </c>
      <c r="B1115" s="50" t="n">
        <v>36</v>
      </c>
      <c r="C1115" s="7" t="n">
        <v>8</v>
      </c>
      <c r="D1115" s="7" t="n">
        <v>65534</v>
      </c>
      <c r="E1115" s="7" t="n">
        <v>0</v>
      </c>
      <c r="F1115" s="7" t="s">
        <v>110</v>
      </c>
      <c r="G1115" s="7" t="s">
        <v>13</v>
      </c>
      <c r="H1115" s="7" t="s">
        <v>13</v>
      </c>
      <c r="I1115" s="7" t="s">
        <v>13</v>
      </c>
      <c r="J1115" s="7" t="s">
        <v>13</v>
      </c>
      <c r="K1115" s="7" t="s">
        <v>13</v>
      </c>
      <c r="L1115" s="7" t="s">
        <v>13</v>
      </c>
      <c r="M1115" s="7" t="s">
        <v>13</v>
      </c>
      <c r="N1115" s="7" t="s">
        <v>13</v>
      </c>
      <c r="O1115" s="7" t="s">
        <v>13</v>
      </c>
      <c r="P1115" s="7" t="s">
        <v>13</v>
      </c>
      <c r="Q1115" s="7" t="s">
        <v>13</v>
      </c>
      <c r="R1115" s="7" t="s">
        <v>13</v>
      </c>
      <c r="S1115" s="7" t="s">
        <v>13</v>
      </c>
      <c r="T1115" s="7" t="s">
        <v>13</v>
      </c>
      <c r="U1115" s="7" t="s">
        <v>13</v>
      </c>
    </row>
    <row r="1116" spans="1:7">
      <c r="A1116" t="s">
        <v>4</v>
      </c>
      <c r="B1116" s="4" t="s">
        <v>5</v>
      </c>
      <c r="C1116" s="4" t="s">
        <v>10</v>
      </c>
      <c r="D1116" s="4" t="s">
        <v>14</v>
      </c>
      <c r="E1116" s="4" t="s">
        <v>14</v>
      </c>
      <c r="F1116" s="4" t="s">
        <v>6</v>
      </c>
    </row>
    <row r="1117" spans="1:7">
      <c r="A1117" t="n">
        <v>10290</v>
      </c>
      <c r="B1117" s="51" t="n">
        <v>47</v>
      </c>
      <c r="C1117" s="7" t="n">
        <v>65534</v>
      </c>
      <c r="D1117" s="7" t="n">
        <v>0</v>
      </c>
      <c r="E1117" s="7" t="n">
        <v>0</v>
      </c>
      <c r="F1117" s="7" t="s">
        <v>111</v>
      </c>
    </row>
    <row r="1118" spans="1:7">
      <c r="A1118" t="s">
        <v>4</v>
      </c>
      <c r="B1118" s="4" t="s">
        <v>5</v>
      </c>
      <c r="C1118" s="4" t="s">
        <v>10</v>
      </c>
      <c r="D1118" s="4" t="s">
        <v>14</v>
      </c>
      <c r="E1118" s="4" t="s">
        <v>6</v>
      </c>
      <c r="F1118" s="4" t="s">
        <v>25</v>
      </c>
      <c r="G1118" s="4" t="s">
        <v>25</v>
      </c>
      <c r="H1118" s="4" t="s">
        <v>25</v>
      </c>
    </row>
    <row r="1119" spans="1:7">
      <c r="A1119" t="n">
        <v>10311</v>
      </c>
      <c r="B1119" s="52" t="n">
        <v>48</v>
      </c>
      <c r="C1119" s="7" t="n">
        <v>65534</v>
      </c>
      <c r="D1119" s="7" t="n">
        <v>0</v>
      </c>
      <c r="E1119" s="7" t="s">
        <v>110</v>
      </c>
      <c r="F1119" s="7" t="n">
        <v>0</v>
      </c>
      <c r="G1119" s="7" t="n">
        <v>1</v>
      </c>
      <c r="H1119" s="7" t="n">
        <v>0</v>
      </c>
    </row>
    <row r="1120" spans="1:7">
      <c r="A1120" t="s">
        <v>4</v>
      </c>
      <c r="B1120" s="4" t="s">
        <v>5</v>
      </c>
      <c r="C1120" s="4" t="s">
        <v>10</v>
      </c>
      <c r="D1120" s="4" t="s">
        <v>9</v>
      </c>
    </row>
    <row r="1121" spans="1:21">
      <c r="A1121" t="n">
        <v>10337</v>
      </c>
      <c r="B1121" s="43" t="n">
        <v>43</v>
      </c>
      <c r="C1121" s="7" t="n">
        <v>65534</v>
      </c>
      <c r="D1121" s="7" t="n">
        <v>64</v>
      </c>
    </row>
    <row r="1122" spans="1:21">
      <c r="A1122" t="s">
        <v>4</v>
      </c>
      <c r="B1122" s="4" t="s">
        <v>5</v>
      </c>
      <c r="C1122" s="4" t="s">
        <v>14</v>
      </c>
      <c r="D1122" s="4" t="s">
        <v>6</v>
      </c>
      <c r="E1122" s="4" t="s">
        <v>10</v>
      </c>
    </row>
    <row r="1123" spans="1:21">
      <c r="A1123" t="n">
        <v>10344</v>
      </c>
      <c r="B1123" s="15" t="n">
        <v>94</v>
      </c>
      <c r="C1123" s="7" t="n">
        <v>11</v>
      </c>
      <c r="D1123" s="7" t="s">
        <v>32</v>
      </c>
      <c r="E1123" s="7" t="n">
        <v>65534</v>
      </c>
    </row>
    <row r="1124" spans="1:21">
      <c r="A1124" t="s">
        <v>4</v>
      </c>
      <c r="B1124" s="4" t="s">
        <v>5</v>
      </c>
      <c r="C1124" s="4" t="s">
        <v>14</v>
      </c>
      <c r="D1124" s="4" t="s">
        <v>6</v>
      </c>
      <c r="E1124" s="4" t="s">
        <v>10</v>
      </c>
    </row>
    <row r="1125" spans="1:21">
      <c r="A1125" t="n">
        <v>10356</v>
      </c>
      <c r="B1125" s="15" t="n">
        <v>94</v>
      </c>
      <c r="C1125" s="7" t="n">
        <v>0</v>
      </c>
      <c r="D1125" s="7" t="s">
        <v>32</v>
      </c>
      <c r="E1125" s="7" t="n">
        <v>1</v>
      </c>
    </row>
    <row r="1126" spans="1:21">
      <c r="A1126" t="s">
        <v>4</v>
      </c>
      <c r="B1126" s="4" t="s">
        <v>5</v>
      </c>
      <c r="C1126" s="4" t="s">
        <v>14</v>
      </c>
      <c r="D1126" s="4" t="s">
        <v>6</v>
      </c>
      <c r="E1126" s="4" t="s">
        <v>10</v>
      </c>
    </row>
    <row r="1127" spans="1:21">
      <c r="A1127" t="n">
        <v>10368</v>
      </c>
      <c r="B1127" s="15" t="n">
        <v>94</v>
      </c>
      <c r="C1127" s="7" t="n">
        <v>0</v>
      </c>
      <c r="D1127" s="7" t="s">
        <v>32</v>
      </c>
      <c r="E1127" s="7" t="n">
        <v>2</v>
      </c>
    </row>
    <row r="1128" spans="1:21">
      <c r="A1128" t="s">
        <v>4</v>
      </c>
      <c r="B1128" s="4" t="s">
        <v>5</v>
      </c>
      <c r="C1128" s="4" t="s">
        <v>14</v>
      </c>
      <c r="D1128" s="4" t="s">
        <v>6</v>
      </c>
      <c r="E1128" s="4" t="s">
        <v>10</v>
      </c>
    </row>
    <row r="1129" spans="1:21">
      <c r="A1129" t="n">
        <v>10380</v>
      </c>
      <c r="B1129" s="15" t="n">
        <v>94</v>
      </c>
      <c r="C1129" s="7" t="n">
        <v>1</v>
      </c>
      <c r="D1129" s="7" t="s">
        <v>32</v>
      </c>
      <c r="E1129" s="7" t="n">
        <v>4</v>
      </c>
    </row>
    <row r="1130" spans="1:21">
      <c r="A1130" t="s">
        <v>4</v>
      </c>
      <c r="B1130" s="4" t="s">
        <v>5</v>
      </c>
      <c r="C1130" s="4" t="s">
        <v>14</v>
      </c>
      <c r="D1130" s="4" t="s">
        <v>6</v>
      </c>
    </row>
    <row r="1131" spans="1:21">
      <c r="A1131" t="n">
        <v>10392</v>
      </c>
      <c r="B1131" s="15" t="n">
        <v>94</v>
      </c>
      <c r="C1131" s="7" t="n">
        <v>5</v>
      </c>
      <c r="D1131" s="7" t="s">
        <v>32</v>
      </c>
    </row>
    <row r="1132" spans="1:21">
      <c r="A1132" t="s">
        <v>4</v>
      </c>
      <c r="B1132" s="4" t="s">
        <v>5</v>
      </c>
      <c r="C1132" s="4" t="s">
        <v>14</v>
      </c>
      <c r="D1132" s="4" t="s">
        <v>6</v>
      </c>
      <c r="E1132" s="4" t="s">
        <v>10</v>
      </c>
    </row>
    <row r="1133" spans="1:21">
      <c r="A1133" t="n">
        <v>10402</v>
      </c>
      <c r="B1133" s="15" t="n">
        <v>94</v>
      </c>
      <c r="C1133" s="7" t="n">
        <v>0</v>
      </c>
      <c r="D1133" s="7" t="s">
        <v>32</v>
      </c>
      <c r="E1133" s="7" t="n">
        <v>4</v>
      </c>
    </row>
    <row r="1134" spans="1:21">
      <c r="A1134" t="s">
        <v>4</v>
      </c>
      <c r="B1134" s="4" t="s">
        <v>5</v>
      </c>
      <c r="C1134" s="4" t="s">
        <v>36</v>
      </c>
    </row>
    <row r="1135" spans="1:21">
      <c r="A1135" t="n">
        <v>10414</v>
      </c>
      <c r="B1135" s="21" t="n">
        <v>3</v>
      </c>
      <c r="C1135" s="17" t="n">
        <f t="normal" ca="1">A1137</f>
        <v>0</v>
      </c>
    </row>
    <row r="1136" spans="1:21">
      <c r="A1136" t="s">
        <v>4</v>
      </c>
      <c r="B1136" s="4" t="s">
        <v>5</v>
      </c>
    </row>
    <row r="1137" spans="1:5">
      <c r="A1137" t="n">
        <v>10419</v>
      </c>
      <c r="B1137" s="5" t="n">
        <v>1</v>
      </c>
    </row>
    <row r="1138" spans="1:5" s="3" customFormat="1" customHeight="0">
      <c r="A1138" s="3" t="s">
        <v>2</v>
      </c>
      <c r="B1138" s="3" t="s">
        <v>114</v>
      </c>
    </row>
    <row r="1139" spans="1:5">
      <c r="A1139" t="s">
        <v>4</v>
      </c>
      <c r="B1139" s="4" t="s">
        <v>5</v>
      </c>
      <c r="C1139" s="4" t="s">
        <v>14</v>
      </c>
      <c r="D1139" s="4" t="s">
        <v>10</v>
      </c>
      <c r="E1139" s="4" t="s">
        <v>14</v>
      </c>
      <c r="F1139" s="4" t="s">
        <v>14</v>
      </c>
      <c r="G1139" s="4" t="s">
        <v>14</v>
      </c>
      <c r="H1139" s="4" t="s">
        <v>10</v>
      </c>
      <c r="I1139" s="4" t="s">
        <v>36</v>
      </c>
      <c r="J1139" s="4" t="s">
        <v>36</v>
      </c>
    </row>
    <row r="1140" spans="1:5">
      <c r="A1140" t="n">
        <v>10420</v>
      </c>
      <c r="B1140" s="49" t="n">
        <v>6</v>
      </c>
      <c r="C1140" s="7" t="n">
        <v>33</v>
      </c>
      <c r="D1140" s="7" t="n">
        <v>65534</v>
      </c>
      <c r="E1140" s="7" t="n">
        <v>9</v>
      </c>
      <c r="F1140" s="7" t="n">
        <v>1</v>
      </c>
      <c r="G1140" s="7" t="n">
        <v>1</v>
      </c>
      <c r="H1140" s="7" t="n">
        <v>41</v>
      </c>
      <c r="I1140" s="17" t="n">
        <f t="normal" ca="1">A1142</f>
        <v>0</v>
      </c>
      <c r="J1140" s="17" t="n">
        <f t="normal" ca="1">A1152</f>
        <v>0</v>
      </c>
    </row>
    <row r="1141" spans="1:5">
      <c r="A1141" t="s">
        <v>4</v>
      </c>
      <c r="B1141" s="4" t="s">
        <v>5</v>
      </c>
      <c r="C1141" s="4" t="s">
        <v>10</v>
      </c>
      <c r="D1141" s="4" t="s">
        <v>25</v>
      </c>
      <c r="E1141" s="4" t="s">
        <v>25</v>
      </c>
      <c r="F1141" s="4" t="s">
        <v>25</v>
      </c>
      <c r="G1141" s="4" t="s">
        <v>25</v>
      </c>
    </row>
    <row r="1142" spans="1:5">
      <c r="A1142" t="n">
        <v>10437</v>
      </c>
      <c r="B1142" s="45" t="n">
        <v>46</v>
      </c>
      <c r="C1142" s="7" t="n">
        <v>65534</v>
      </c>
      <c r="D1142" s="7" t="n">
        <v>-31.9200000762939</v>
      </c>
      <c r="E1142" s="7" t="n">
        <v>-0.25</v>
      </c>
      <c r="F1142" s="7" t="n">
        <v>-7.23000001907349</v>
      </c>
      <c r="G1142" s="7" t="n">
        <v>180</v>
      </c>
    </row>
    <row r="1143" spans="1:5">
      <c r="A1143" t="s">
        <v>4</v>
      </c>
      <c r="B1143" s="4" t="s">
        <v>5</v>
      </c>
      <c r="C1143" s="4" t="s">
        <v>14</v>
      </c>
      <c r="D1143" s="4" t="s">
        <v>10</v>
      </c>
      <c r="E1143" s="4" t="s">
        <v>14</v>
      </c>
      <c r="F1143" s="4" t="s">
        <v>6</v>
      </c>
      <c r="G1143" s="4" t="s">
        <v>6</v>
      </c>
      <c r="H1143" s="4" t="s">
        <v>6</v>
      </c>
      <c r="I1143" s="4" t="s">
        <v>6</v>
      </c>
      <c r="J1143" s="4" t="s">
        <v>6</v>
      </c>
      <c r="K1143" s="4" t="s">
        <v>6</v>
      </c>
      <c r="L1143" s="4" t="s">
        <v>6</v>
      </c>
      <c r="M1143" s="4" t="s">
        <v>6</v>
      </c>
      <c r="N1143" s="4" t="s">
        <v>6</v>
      </c>
      <c r="O1143" s="4" t="s">
        <v>6</v>
      </c>
      <c r="P1143" s="4" t="s">
        <v>6</v>
      </c>
      <c r="Q1143" s="4" t="s">
        <v>6</v>
      </c>
      <c r="R1143" s="4" t="s">
        <v>6</v>
      </c>
      <c r="S1143" s="4" t="s">
        <v>6</v>
      </c>
      <c r="T1143" s="4" t="s">
        <v>6</v>
      </c>
      <c r="U1143" s="4" t="s">
        <v>6</v>
      </c>
    </row>
    <row r="1144" spans="1:5">
      <c r="A1144" t="n">
        <v>10456</v>
      </c>
      <c r="B1144" s="50" t="n">
        <v>36</v>
      </c>
      <c r="C1144" s="7" t="n">
        <v>8</v>
      </c>
      <c r="D1144" s="7" t="n">
        <v>65534</v>
      </c>
      <c r="E1144" s="7" t="n">
        <v>0</v>
      </c>
      <c r="F1144" s="7" t="s">
        <v>87</v>
      </c>
      <c r="G1144" s="7" t="s">
        <v>13</v>
      </c>
      <c r="H1144" s="7" t="s">
        <v>13</v>
      </c>
      <c r="I1144" s="7" t="s">
        <v>13</v>
      </c>
      <c r="J1144" s="7" t="s">
        <v>13</v>
      </c>
      <c r="K1144" s="7" t="s">
        <v>13</v>
      </c>
      <c r="L1144" s="7" t="s">
        <v>13</v>
      </c>
      <c r="M1144" s="7" t="s">
        <v>13</v>
      </c>
      <c r="N1144" s="7" t="s">
        <v>13</v>
      </c>
      <c r="O1144" s="7" t="s">
        <v>13</v>
      </c>
      <c r="P1144" s="7" t="s">
        <v>13</v>
      </c>
      <c r="Q1144" s="7" t="s">
        <v>13</v>
      </c>
      <c r="R1144" s="7" t="s">
        <v>13</v>
      </c>
      <c r="S1144" s="7" t="s">
        <v>13</v>
      </c>
      <c r="T1144" s="7" t="s">
        <v>13</v>
      </c>
      <c r="U1144" s="7" t="s">
        <v>13</v>
      </c>
    </row>
    <row r="1145" spans="1:5">
      <c r="A1145" t="s">
        <v>4</v>
      </c>
      <c r="B1145" s="4" t="s">
        <v>5</v>
      </c>
      <c r="C1145" s="4" t="s">
        <v>10</v>
      </c>
      <c r="D1145" s="4" t="s">
        <v>14</v>
      </c>
      <c r="E1145" s="4" t="s">
        <v>6</v>
      </c>
      <c r="F1145" s="4" t="s">
        <v>25</v>
      </c>
      <c r="G1145" s="4" t="s">
        <v>25</v>
      </c>
      <c r="H1145" s="4" t="s">
        <v>25</v>
      </c>
    </row>
    <row r="1146" spans="1:5">
      <c r="A1146" t="n">
        <v>10488</v>
      </c>
      <c r="B1146" s="52" t="n">
        <v>48</v>
      </c>
      <c r="C1146" s="7" t="n">
        <v>65534</v>
      </c>
      <c r="D1146" s="7" t="n">
        <v>0</v>
      </c>
      <c r="E1146" s="7" t="s">
        <v>87</v>
      </c>
      <c r="F1146" s="7" t="n">
        <v>0</v>
      </c>
      <c r="G1146" s="7" t="n">
        <v>1</v>
      </c>
      <c r="H1146" s="7" t="n">
        <v>1.40129846432482e-45</v>
      </c>
    </row>
    <row r="1147" spans="1:5">
      <c r="A1147" t="s">
        <v>4</v>
      </c>
      <c r="B1147" s="4" t="s">
        <v>5</v>
      </c>
      <c r="C1147" s="4" t="s">
        <v>10</v>
      </c>
      <c r="D1147" s="4" t="s">
        <v>9</v>
      </c>
    </row>
    <row r="1148" spans="1:5">
      <c r="A1148" t="n">
        <v>10516</v>
      </c>
      <c r="B1148" s="43" t="n">
        <v>43</v>
      </c>
      <c r="C1148" s="7" t="n">
        <v>65534</v>
      </c>
      <c r="D1148" s="7" t="n">
        <v>64</v>
      </c>
    </row>
    <row r="1149" spans="1:5">
      <c r="A1149" t="s">
        <v>4</v>
      </c>
      <c r="B1149" s="4" t="s">
        <v>5</v>
      </c>
      <c r="C1149" s="4" t="s">
        <v>36</v>
      </c>
    </row>
    <row r="1150" spans="1:5">
      <c r="A1150" t="n">
        <v>10523</v>
      </c>
      <c r="B1150" s="21" t="n">
        <v>3</v>
      </c>
      <c r="C1150" s="17" t="n">
        <f t="normal" ca="1">A1152</f>
        <v>0</v>
      </c>
    </row>
    <row r="1151" spans="1:5">
      <c r="A1151" t="s">
        <v>4</v>
      </c>
      <c r="B1151" s="4" t="s">
        <v>5</v>
      </c>
    </row>
    <row r="1152" spans="1:5">
      <c r="A1152" t="n">
        <v>10528</v>
      </c>
      <c r="B1152" s="5" t="n">
        <v>1</v>
      </c>
    </row>
    <row r="1153" spans="1:21" s="3" customFormat="1" customHeight="0">
      <c r="A1153" s="3" t="s">
        <v>2</v>
      </c>
      <c r="B1153" s="3" t="s">
        <v>115</v>
      </c>
    </row>
    <row r="1154" spans="1:21">
      <c r="A1154" t="s">
        <v>4</v>
      </c>
      <c r="B1154" s="4" t="s">
        <v>5</v>
      </c>
      <c r="C1154" s="4" t="s">
        <v>14</v>
      </c>
      <c r="D1154" s="4" t="s">
        <v>10</v>
      </c>
      <c r="E1154" s="4" t="s">
        <v>14</v>
      </c>
      <c r="F1154" s="4" t="s">
        <v>14</v>
      </c>
      <c r="G1154" s="4" t="s">
        <v>14</v>
      </c>
      <c r="H1154" s="4" t="s">
        <v>10</v>
      </c>
      <c r="I1154" s="4" t="s">
        <v>36</v>
      </c>
      <c r="J1154" s="4" t="s">
        <v>36</v>
      </c>
    </row>
    <row r="1155" spans="1:21">
      <c r="A1155" t="n">
        <v>10532</v>
      </c>
      <c r="B1155" s="49" t="n">
        <v>6</v>
      </c>
      <c r="C1155" s="7" t="n">
        <v>33</v>
      </c>
      <c r="D1155" s="7" t="n">
        <v>65534</v>
      </c>
      <c r="E1155" s="7" t="n">
        <v>9</v>
      </c>
      <c r="F1155" s="7" t="n">
        <v>1</v>
      </c>
      <c r="G1155" s="7" t="n">
        <v>1</v>
      </c>
      <c r="H1155" s="7" t="n">
        <v>41</v>
      </c>
      <c r="I1155" s="17" t="n">
        <f t="normal" ca="1">A1157</f>
        <v>0</v>
      </c>
      <c r="J1155" s="17" t="n">
        <f t="normal" ca="1">A1173</f>
        <v>0</v>
      </c>
    </row>
    <row r="1156" spans="1:21">
      <c r="A1156" t="s">
        <v>4</v>
      </c>
      <c r="B1156" s="4" t="s">
        <v>5</v>
      </c>
      <c r="C1156" s="4" t="s">
        <v>10</v>
      </c>
      <c r="D1156" s="4" t="s">
        <v>25</v>
      </c>
      <c r="E1156" s="4" t="s">
        <v>25</v>
      </c>
      <c r="F1156" s="4" t="s">
        <v>25</v>
      </c>
      <c r="G1156" s="4" t="s">
        <v>25</v>
      </c>
    </row>
    <row r="1157" spans="1:21">
      <c r="A1157" t="n">
        <v>10549</v>
      </c>
      <c r="B1157" s="45" t="n">
        <v>46</v>
      </c>
      <c r="C1157" s="7" t="n">
        <v>65534</v>
      </c>
      <c r="D1157" s="7" t="n">
        <v>-31.8400001525879</v>
      </c>
      <c r="E1157" s="7" t="n">
        <v>-0.25</v>
      </c>
      <c r="F1157" s="7" t="n">
        <v>-8.48999977111816</v>
      </c>
      <c r="G1157" s="7" t="n">
        <v>0</v>
      </c>
    </row>
    <row r="1158" spans="1:21">
      <c r="A1158" t="s">
        <v>4</v>
      </c>
      <c r="B1158" s="4" t="s">
        <v>5</v>
      </c>
      <c r="C1158" s="4" t="s">
        <v>14</v>
      </c>
      <c r="D1158" s="4" t="s">
        <v>10</v>
      </c>
      <c r="E1158" s="4" t="s">
        <v>14</v>
      </c>
      <c r="F1158" s="4" t="s">
        <v>6</v>
      </c>
      <c r="G1158" s="4" t="s">
        <v>6</v>
      </c>
      <c r="H1158" s="4" t="s">
        <v>6</v>
      </c>
      <c r="I1158" s="4" t="s">
        <v>6</v>
      </c>
      <c r="J1158" s="4" t="s">
        <v>6</v>
      </c>
      <c r="K1158" s="4" t="s">
        <v>6</v>
      </c>
      <c r="L1158" s="4" t="s">
        <v>6</v>
      </c>
      <c r="M1158" s="4" t="s">
        <v>6</v>
      </c>
      <c r="N1158" s="4" t="s">
        <v>6</v>
      </c>
      <c r="O1158" s="4" t="s">
        <v>6</v>
      </c>
      <c r="P1158" s="4" t="s">
        <v>6</v>
      </c>
      <c r="Q1158" s="4" t="s">
        <v>6</v>
      </c>
      <c r="R1158" s="4" t="s">
        <v>6</v>
      </c>
      <c r="S1158" s="4" t="s">
        <v>6</v>
      </c>
      <c r="T1158" s="4" t="s">
        <v>6</v>
      </c>
      <c r="U1158" s="4" t="s">
        <v>6</v>
      </c>
    </row>
    <row r="1159" spans="1:21">
      <c r="A1159" t="n">
        <v>10568</v>
      </c>
      <c r="B1159" s="50" t="n">
        <v>36</v>
      </c>
      <c r="C1159" s="7" t="n">
        <v>8</v>
      </c>
      <c r="D1159" s="7" t="n">
        <v>65534</v>
      </c>
      <c r="E1159" s="7" t="n">
        <v>0</v>
      </c>
      <c r="F1159" s="7" t="s">
        <v>103</v>
      </c>
      <c r="G1159" s="7" t="s">
        <v>13</v>
      </c>
      <c r="H1159" s="7" t="s">
        <v>13</v>
      </c>
      <c r="I1159" s="7" t="s">
        <v>13</v>
      </c>
      <c r="J1159" s="7" t="s">
        <v>13</v>
      </c>
      <c r="K1159" s="7" t="s">
        <v>13</v>
      </c>
      <c r="L1159" s="7" t="s">
        <v>13</v>
      </c>
      <c r="M1159" s="7" t="s">
        <v>13</v>
      </c>
      <c r="N1159" s="7" t="s">
        <v>13</v>
      </c>
      <c r="O1159" s="7" t="s">
        <v>13</v>
      </c>
      <c r="P1159" s="7" t="s">
        <v>13</v>
      </c>
      <c r="Q1159" s="7" t="s">
        <v>13</v>
      </c>
      <c r="R1159" s="7" t="s">
        <v>13</v>
      </c>
      <c r="S1159" s="7" t="s">
        <v>13</v>
      </c>
      <c r="T1159" s="7" t="s">
        <v>13</v>
      </c>
      <c r="U1159" s="7" t="s">
        <v>13</v>
      </c>
    </row>
    <row r="1160" spans="1:21">
      <c r="A1160" t="s">
        <v>4</v>
      </c>
      <c r="B1160" s="4" t="s">
        <v>5</v>
      </c>
      <c r="C1160" s="4" t="s">
        <v>10</v>
      </c>
      <c r="D1160" s="4" t="s">
        <v>14</v>
      </c>
      <c r="E1160" s="4" t="s">
        <v>6</v>
      </c>
      <c r="F1160" s="4" t="s">
        <v>25</v>
      </c>
      <c r="G1160" s="4" t="s">
        <v>25</v>
      </c>
      <c r="H1160" s="4" t="s">
        <v>25</v>
      </c>
    </row>
    <row r="1161" spans="1:21">
      <c r="A1161" t="n">
        <v>10601</v>
      </c>
      <c r="B1161" s="52" t="n">
        <v>48</v>
      </c>
      <c r="C1161" s="7" t="n">
        <v>65534</v>
      </c>
      <c r="D1161" s="7" t="n">
        <v>0</v>
      </c>
      <c r="E1161" s="7" t="s">
        <v>103</v>
      </c>
      <c r="F1161" s="7" t="n">
        <v>0</v>
      </c>
      <c r="G1161" s="7" t="n">
        <v>1</v>
      </c>
      <c r="H1161" s="7" t="n">
        <v>1.40129846432482e-45</v>
      </c>
    </row>
    <row r="1162" spans="1:21">
      <c r="A1162" t="s">
        <v>4</v>
      </c>
      <c r="B1162" s="4" t="s">
        <v>5</v>
      </c>
      <c r="C1162" s="4" t="s">
        <v>10</v>
      </c>
      <c r="D1162" s="4" t="s">
        <v>9</v>
      </c>
    </row>
    <row r="1163" spans="1:21">
      <c r="A1163" t="n">
        <v>10630</v>
      </c>
      <c r="B1163" s="43" t="n">
        <v>43</v>
      </c>
      <c r="C1163" s="7" t="n">
        <v>65534</v>
      </c>
      <c r="D1163" s="7" t="n">
        <v>64</v>
      </c>
    </row>
    <row r="1164" spans="1:21">
      <c r="A1164" t="s">
        <v>4</v>
      </c>
      <c r="B1164" s="4" t="s">
        <v>5</v>
      </c>
      <c r="C1164" s="4" t="s">
        <v>10</v>
      </c>
    </row>
    <row r="1165" spans="1:21">
      <c r="A1165" t="n">
        <v>10637</v>
      </c>
      <c r="B1165" s="27" t="n">
        <v>16</v>
      </c>
      <c r="C1165" s="7" t="n">
        <v>0</v>
      </c>
    </row>
    <row r="1166" spans="1:21">
      <c r="A1166" t="s">
        <v>4</v>
      </c>
      <c r="B1166" s="4" t="s">
        <v>5</v>
      </c>
      <c r="C1166" s="4" t="s">
        <v>10</v>
      </c>
      <c r="D1166" s="4" t="s">
        <v>10</v>
      </c>
      <c r="E1166" s="4" t="s">
        <v>10</v>
      </c>
    </row>
    <row r="1167" spans="1:21">
      <c r="A1167" t="n">
        <v>10640</v>
      </c>
      <c r="B1167" s="30" t="n">
        <v>61</v>
      </c>
      <c r="C1167" s="7" t="n">
        <v>65534</v>
      </c>
      <c r="D1167" s="7" t="n">
        <v>91</v>
      </c>
      <c r="E1167" s="7" t="n">
        <v>0</v>
      </c>
    </row>
    <row r="1168" spans="1:21">
      <c r="A1168" t="s">
        <v>4</v>
      </c>
      <c r="B1168" s="4" t="s">
        <v>5</v>
      </c>
      <c r="C1168" s="4" t="s">
        <v>10</v>
      </c>
      <c r="D1168" s="4" t="s">
        <v>10</v>
      </c>
      <c r="E1168" s="4" t="s">
        <v>10</v>
      </c>
    </row>
    <row r="1169" spans="1:21">
      <c r="A1169" t="n">
        <v>10647</v>
      </c>
      <c r="B1169" s="30" t="n">
        <v>61</v>
      </c>
      <c r="C1169" s="7" t="n">
        <v>91</v>
      </c>
      <c r="D1169" s="7" t="n">
        <v>65534</v>
      </c>
      <c r="E1169" s="7" t="n">
        <v>0</v>
      </c>
    </row>
    <row r="1170" spans="1:21">
      <c r="A1170" t="s">
        <v>4</v>
      </c>
      <c r="B1170" s="4" t="s">
        <v>5</v>
      </c>
      <c r="C1170" s="4" t="s">
        <v>36</v>
      </c>
    </row>
    <row r="1171" spans="1:21">
      <c r="A1171" t="n">
        <v>10654</v>
      </c>
      <c r="B1171" s="21" t="n">
        <v>3</v>
      </c>
      <c r="C1171" s="17" t="n">
        <f t="normal" ca="1">A1173</f>
        <v>0</v>
      </c>
    </row>
    <row r="1172" spans="1:21">
      <c r="A1172" t="s">
        <v>4</v>
      </c>
      <c r="B1172" s="4" t="s">
        <v>5</v>
      </c>
    </row>
    <row r="1173" spans="1:21">
      <c r="A1173" t="n">
        <v>10659</v>
      </c>
      <c r="B1173" s="5" t="n">
        <v>1</v>
      </c>
    </row>
    <row r="1174" spans="1:21" s="3" customFormat="1" customHeight="0">
      <c r="A1174" s="3" t="s">
        <v>2</v>
      </c>
      <c r="B1174" s="3" t="s">
        <v>116</v>
      </c>
    </row>
    <row r="1175" spans="1:21">
      <c r="A1175" t="s">
        <v>4</v>
      </c>
      <c r="B1175" s="4" t="s">
        <v>5</v>
      </c>
      <c r="C1175" s="4" t="s">
        <v>14</v>
      </c>
      <c r="D1175" s="4" t="s">
        <v>10</v>
      </c>
      <c r="E1175" s="4" t="s">
        <v>14</v>
      </c>
      <c r="F1175" s="4" t="s">
        <v>14</v>
      </c>
      <c r="G1175" s="4" t="s">
        <v>14</v>
      </c>
      <c r="H1175" s="4" t="s">
        <v>10</v>
      </c>
      <c r="I1175" s="4" t="s">
        <v>36</v>
      </c>
      <c r="J1175" s="4" t="s">
        <v>36</v>
      </c>
    </row>
    <row r="1176" spans="1:21">
      <c r="A1176" t="n">
        <v>10660</v>
      </c>
      <c r="B1176" s="49" t="n">
        <v>6</v>
      </c>
      <c r="C1176" s="7" t="n">
        <v>33</v>
      </c>
      <c r="D1176" s="7" t="n">
        <v>65534</v>
      </c>
      <c r="E1176" s="7" t="n">
        <v>9</v>
      </c>
      <c r="F1176" s="7" t="n">
        <v>1</v>
      </c>
      <c r="G1176" s="7" t="n">
        <v>1</v>
      </c>
      <c r="H1176" s="7" t="n">
        <v>41</v>
      </c>
      <c r="I1176" s="17" t="n">
        <f t="normal" ca="1">A1178</f>
        <v>0</v>
      </c>
      <c r="J1176" s="17" t="n">
        <f t="normal" ca="1">A1190</f>
        <v>0</v>
      </c>
    </row>
    <row r="1177" spans="1:21">
      <c r="A1177" t="s">
        <v>4</v>
      </c>
      <c r="B1177" s="4" t="s">
        <v>5</v>
      </c>
      <c r="C1177" s="4" t="s">
        <v>10</v>
      </c>
      <c r="D1177" s="4" t="s">
        <v>25</v>
      </c>
      <c r="E1177" s="4" t="s">
        <v>25</v>
      </c>
      <c r="F1177" s="4" t="s">
        <v>25</v>
      </c>
      <c r="G1177" s="4" t="s">
        <v>25</v>
      </c>
    </row>
    <row r="1178" spans="1:21">
      <c r="A1178" t="n">
        <v>10677</v>
      </c>
      <c r="B1178" s="45" t="n">
        <v>46</v>
      </c>
      <c r="C1178" s="7" t="n">
        <v>65534</v>
      </c>
      <c r="D1178" s="7" t="n">
        <v>22.0100002288818</v>
      </c>
      <c r="E1178" s="7" t="n">
        <v>14.25</v>
      </c>
      <c r="F1178" s="7" t="n">
        <v>-52.4700012207031</v>
      </c>
      <c r="G1178" s="7" t="n">
        <v>89.4000015258789</v>
      </c>
    </row>
    <row r="1179" spans="1:21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14</v>
      </c>
      <c r="F1179" s="4" t="s">
        <v>6</v>
      </c>
      <c r="G1179" s="4" t="s">
        <v>6</v>
      </c>
      <c r="H1179" s="4" t="s">
        <v>6</v>
      </c>
      <c r="I1179" s="4" t="s">
        <v>6</v>
      </c>
      <c r="J1179" s="4" t="s">
        <v>6</v>
      </c>
      <c r="K1179" s="4" t="s">
        <v>6</v>
      </c>
      <c r="L1179" s="4" t="s">
        <v>6</v>
      </c>
      <c r="M1179" s="4" t="s">
        <v>6</v>
      </c>
      <c r="N1179" s="4" t="s">
        <v>6</v>
      </c>
      <c r="O1179" s="4" t="s">
        <v>6</v>
      </c>
      <c r="P1179" s="4" t="s">
        <v>6</v>
      </c>
      <c r="Q1179" s="4" t="s">
        <v>6</v>
      </c>
      <c r="R1179" s="4" t="s">
        <v>6</v>
      </c>
      <c r="S1179" s="4" t="s">
        <v>6</v>
      </c>
      <c r="T1179" s="4" t="s">
        <v>6</v>
      </c>
      <c r="U1179" s="4" t="s">
        <v>6</v>
      </c>
    </row>
    <row r="1180" spans="1:21">
      <c r="A1180" t="n">
        <v>10696</v>
      </c>
      <c r="B1180" s="50" t="n">
        <v>36</v>
      </c>
      <c r="C1180" s="7" t="n">
        <v>8</v>
      </c>
      <c r="D1180" s="7" t="n">
        <v>65534</v>
      </c>
      <c r="E1180" s="7" t="n">
        <v>0</v>
      </c>
      <c r="F1180" s="7" t="s">
        <v>117</v>
      </c>
      <c r="G1180" s="7" t="s">
        <v>13</v>
      </c>
      <c r="H1180" s="7" t="s">
        <v>13</v>
      </c>
      <c r="I1180" s="7" t="s">
        <v>13</v>
      </c>
      <c r="J1180" s="7" t="s">
        <v>13</v>
      </c>
      <c r="K1180" s="7" t="s">
        <v>13</v>
      </c>
      <c r="L1180" s="7" t="s">
        <v>13</v>
      </c>
      <c r="M1180" s="7" t="s">
        <v>13</v>
      </c>
      <c r="N1180" s="7" t="s">
        <v>13</v>
      </c>
      <c r="O1180" s="7" t="s">
        <v>13</v>
      </c>
      <c r="P1180" s="7" t="s">
        <v>13</v>
      </c>
      <c r="Q1180" s="7" t="s">
        <v>13</v>
      </c>
      <c r="R1180" s="7" t="s">
        <v>13</v>
      </c>
      <c r="S1180" s="7" t="s">
        <v>13</v>
      </c>
      <c r="T1180" s="7" t="s">
        <v>13</v>
      </c>
      <c r="U1180" s="7" t="s">
        <v>13</v>
      </c>
    </row>
    <row r="1181" spans="1:21">
      <c r="A1181" t="s">
        <v>4</v>
      </c>
      <c r="B1181" s="4" t="s">
        <v>5</v>
      </c>
      <c r="C1181" s="4" t="s">
        <v>10</v>
      </c>
      <c r="D1181" s="4" t="s">
        <v>14</v>
      </c>
      <c r="E1181" s="4" t="s">
        <v>14</v>
      </c>
      <c r="F1181" s="4" t="s">
        <v>6</v>
      </c>
    </row>
    <row r="1182" spans="1:21">
      <c r="A1182" t="n">
        <v>10726</v>
      </c>
      <c r="B1182" s="51" t="n">
        <v>47</v>
      </c>
      <c r="C1182" s="7" t="n">
        <v>65534</v>
      </c>
      <c r="D1182" s="7" t="n">
        <v>0</v>
      </c>
      <c r="E1182" s="7" t="n">
        <v>0</v>
      </c>
      <c r="F1182" s="7" t="s">
        <v>118</v>
      </c>
    </row>
    <row r="1183" spans="1:21">
      <c r="A1183" t="s">
        <v>4</v>
      </c>
      <c r="B1183" s="4" t="s">
        <v>5</v>
      </c>
      <c r="C1183" s="4" t="s">
        <v>10</v>
      </c>
      <c r="D1183" s="4" t="s">
        <v>14</v>
      </c>
      <c r="E1183" s="4" t="s">
        <v>6</v>
      </c>
      <c r="F1183" s="4" t="s">
        <v>25</v>
      </c>
      <c r="G1183" s="4" t="s">
        <v>25</v>
      </c>
      <c r="H1183" s="4" t="s">
        <v>25</v>
      </c>
    </row>
    <row r="1184" spans="1:21">
      <c r="A1184" t="n">
        <v>10747</v>
      </c>
      <c r="B1184" s="52" t="n">
        <v>48</v>
      </c>
      <c r="C1184" s="7" t="n">
        <v>65534</v>
      </c>
      <c r="D1184" s="7" t="n">
        <v>0</v>
      </c>
      <c r="E1184" s="7" t="s">
        <v>117</v>
      </c>
      <c r="F1184" s="7" t="n">
        <v>0</v>
      </c>
      <c r="G1184" s="7" t="n">
        <v>1</v>
      </c>
      <c r="H1184" s="7" t="n">
        <v>0</v>
      </c>
    </row>
    <row r="1185" spans="1:21">
      <c r="A1185" t="s">
        <v>4</v>
      </c>
      <c r="B1185" s="4" t="s">
        <v>5</v>
      </c>
      <c r="C1185" s="4" t="s">
        <v>10</v>
      </c>
      <c r="D1185" s="4" t="s">
        <v>9</v>
      </c>
    </row>
    <row r="1186" spans="1:21">
      <c r="A1186" t="n">
        <v>10773</v>
      </c>
      <c r="B1186" s="43" t="n">
        <v>43</v>
      </c>
      <c r="C1186" s="7" t="n">
        <v>65534</v>
      </c>
      <c r="D1186" s="7" t="n">
        <v>64</v>
      </c>
    </row>
    <row r="1187" spans="1:21">
      <c r="A1187" t="s">
        <v>4</v>
      </c>
      <c r="B1187" s="4" t="s">
        <v>5</v>
      </c>
      <c r="C1187" s="4" t="s">
        <v>36</v>
      </c>
    </row>
    <row r="1188" spans="1:21">
      <c r="A1188" t="n">
        <v>10780</v>
      </c>
      <c r="B1188" s="21" t="n">
        <v>3</v>
      </c>
      <c r="C1188" s="17" t="n">
        <f t="normal" ca="1">A1190</f>
        <v>0</v>
      </c>
    </row>
    <row r="1189" spans="1:21">
      <c r="A1189" t="s">
        <v>4</v>
      </c>
      <c r="B1189" s="4" t="s">
        <v>5</v>
      </c>
    </row>
    <row r="1190" spans="1:21">
      <c r="A1190" t="n">
        <v>10785</v>
      </c>
      <c r="B1190" s="5" t="n">
        <v>1</v>
      </c>
    </row>
    <row r="1191" spans="1:21" s="3" customFormat="1" customHeight="0">
      <c r="A1191" s="3" t="s">
        <v>2</v>
      </c>
      <c r="B1191" s="3" t="s">
        <v>119</v>
      </c>
    </row>
    <row r="1192" spans="1:21">
      <c r="A1192" t="s">
        <v>4</v>
      </c>
      <c r="B1192" s="4" t="s">
        <v>5</v>
      </c>
      <c r="C1192" s="4" t="s">
        <v>14</v>
      </c>
      <c r="D1192" s="4" t="s">
        <v>10</v>
      </c>
      <c r="E1192" s="4" t="s">
        <v>14</v>
      </c>
      <c r="F1192" s="4" t="s">
        <v>14</v>
      </c>
      <c r="G1192" s="4" t="s">
        <v>14</v>
      </c>
      <c r="H1192" s="4" t="s">
        <v>10</v>
      </c>
      <c r="I1192" s="4" t="s">
        <v>36</v>
      </c>
      <c r="J1192" s="4" t="s">
        <v>36</v>
      </c>
    </row>
    <row r="1193" spans="1:21">
      <c r="A1193" t="n">
        <v>10788</v>
      </c>
      <c r="B1193" s="49" t="n">
        <v>6</v>
      </c>
      <c r="C1193" s="7" t="n">
        <v>33</v>
      </c>
      <c r="D1193" s="7" t="n">
        <v>65534</v>
      </c>
      <c r="E1193" s="7" t="n">
        <v>9</v>
      </c>
      <c r="F1193" s="7" t="n">
        <v>1</v>
      </c>
      <c r="G1193" s="7" t="n">
        <v>1</v>
      </c>
      <c r="H1193" s="7" t="n">
        <v>41</v>
      </c>
      <c r="I1193" s="17" t="n">
        <f t="normal" ca="1">A1195</f>
        <v>0</v>
      </c>
      <c r="J1193" s="17" t="n">
        <f t="normal" ca="1">A1205</f>
        <v>0</v>
      </c>
    </row>
    <row r="1194" spans="1:21">
      <c r="A1194" t="s">
        <v>4</v>
      </c>
      <c r="B1194" s="4" t="s">
        <v>5</v>
      </c>
      <c r="C1194" s="4" t="s">
        <v>10</v>
      </c>
      <c r="D1194" s="4" t="s">
        <v>25</v>
      </c>
      <c r="E1194" s="4" t="s">
        <v>25</v>
      </c>
      <c r="F1194" s="4" t="s">
        <v>25</v>
      </c>
      <c r="G1194" s="4" t="s">
        <v>25</v>
      </c>
    </row>
    <row r="1195" spans="1:21">
      <c r="A1195" t="n">
        <v>10805</v>
      </c>
      <c r="B1195" s="45" t="n">
        <v>46</v>
      </c>
      <c r="C1195" s="7" t="n">
        <v>65534</v>
      </c>
      <c r="D1195" s="7" t="n">
        <v>14.8199996948242</v>
      </c>
      <c r="E1195" s="7" t="n">
        <v>14.25</v>
      </c>
      <c r="F1195" s="7" t="n">
        <v>-28.9899997711182</v>
      </c>
      <c r="G1195" s="7" t="n">
        <v>354.899993896484</v>
      </c>
    </row>
    <row r="1196" spans="1:21">
      <c r="A1196" t="s">
        <v>4</v>
      </c>
      <c r="B1196" s="4" t="s">
        <v>5</v>
      </c>
      <c r="C1196" s="4" t="s">
        <v>14</v>
      </c>
      <c r="D1196" s="4" t="s">
        <v>10</v>
      </c>
      <c r="E1196" s="4" t="s">
        <v>14</v>
      </c>
      <c r="F1196" s="4" t="s">
        <v>6</v>
      </c>
      <c r="G1196" s="4" t="s">
        <v>6</v>
      </c>
      <c r="H1196" s="4" t="s">
        <v>6</v>
      </c>
      <c r="I1196" s="4" t="s">
        <v>6</v>
      </c>
      <c r="J1196" s="4" t="s">
        <v>6</v>
      </c>
      <c r="K1196" s="4" t="s">
        <v>6</v>
      </c>
      <c r="L1196" s="4" t="s">
        <v>6</v>
      </c>
      <c r="M1196" s="4" t="s">
        <v>6</v>
      </c>
      <c r="N1196" s="4" t="s">
        <v>6</v>
      </c>
      <c r="O1196" s="4" t="s">
        <v>6</v>
      </c>
      <c r="P1196" s="4" t="s">
        <v>6</v>
      </c>
      <c r="Q1196" s="4" t="s">
        <v>6</v>
      </c>
      <c r="R1196" s="4" t="s">
        <v>6</v>
      </c>
      <c r="S1196" s="4" t="s">
        <v>6</v>
      </c>
      <c r="T1196" s="4" t="s">
        <v>6</v>
      </c>
      <c r="U1196" s="4" t="s">
        <v>6</v>
      </c>
    </row>
    <row r="1197" spans="1:21">
      <c r="A1197" t="n">
        <v>10824</v>
      </c>
      <c r="B1197" s="50" t="n">
        <v>36</v>
      </c>
      <c r="C1197" s="7" t="n">
        <v>8</v>
      </c>
      <c r="D1197" s="7" t="n">
        <v>65534</v>
      </c>
      <c r="E1197" s="7" t="n">
        <v>0</v>
      </c>
      <c r="F1197" s="7" t="s">
        <v>103</v>
      </c>
      <c r="G1197" s="7" t="s">
        <v>13</v>
      </c>
      <c r="H1197" s="7" t="s">
        <v>13</v>
      </c>
      <c r="I1197" s="7" t="s">
        <v>13</v>
      </c>
      <c r="J1197" s="7" t="s">
        <v>13</v>
      </c>
      <c r="K1197" s="7" t="s">
        <v>13</v>
      </c>
      <c r="L1197" s="7" t="s">
        <v>13</v>
      </c>
      <c r="M1197" s="7" t="s">
        <v>13</v>
      </c>
      <c r="N1197" s="7" t="s">
        <v>13</v>
      </c>
      <c r="O1197" s="7" t="s">
        <v>13</v>
      </c>
      <c r="P1197" s="7" t="s">
        <v>13</v>
      </c>
      <c r="Q1197" s="7" t="s">
        <v>13</v>
      </c>
      <c r="R1197" s="7" t="s">
        <v>13</v>
      </c>
      <c r="S1197" s="7" t="s">
        <v>13</v>
      </c>
      <c r="T1197" s="7" t="s">
        <v>13</v>
      </c>
      <c r="U1197" s="7" t="s">
        <v>13</v>
      </c>
    </row>
    <row r="1198" spans="1:21">
      <c r="A1198" t="s">
        <v>4</v>
      </c>
      <c r="B1198" s="4" t="s">
        <v>5</v>
      </c>
      <c r="C1198" s="4" t="s">
        <v>10</v>
      </c>
      <c r="D1198" s="4" t="s">
        <v>14</v>
      </c>
      <c r="E1198" s="4" t="s">
        <v>6</v>
      </c>
      <c r="F1198" s="4" t="s">
        <v>25</v>
      </c>
      <c r="G1198" s="4" t="s">
        <v>25</v>
      </c>
      <c r="H1198" s="4" t="s">
        <v>25</v>
      </c>
    </row>
    <row r="1199" spans="1:21">
      <c r="A1199" t="n">
        <v>10857</v>
      </c>
      <c r="B1199" s="52" t="n">
        <v>48</v>
      </c>
      <c r="C1199" s="7" t="n">
        <v>65534</v>
      </c>
      <c r="D1199" s="7" t="n">
        <v>0</v>
      </c>
      <c r="E1199" s="7" t="s">
        <v>103</v>
      </c>
      <c r="F1199" s="7" t="n">
        <v>0</v>
      </c>
      <c r="G1199" s="7" t="n">
        <v>1</v>
      </c>
      <c r="H1199" s="7" t="n">
        <v>1.40129846432482e-45</v>
      </c>
    </row>
    <row r="1200" spans="1:21">
      <c r="A1200" t="s">
        <v>4</v>
      </c>
      <c r="B1200" s="4" t="s">
        <v>5</v>
      </c>
      <c r="C1200" s="4" t="s">
        <v>10</v>
      </c>
      <c r="D1200" s="4" t="s">
        <v>9</v>
      </c>
    </row>
    <row r="1201" spans="1:21">
      <c r="A1201" t="n">
        <v>10886</v>
      </c>
      <c r="B1201" s="43" t="n">
        <v>43</v>
      </c>
      <c r="C1201" s="7" t="n">
        <v>65534</v>
      </c>
      <c r="D1201" s="7" t="n">
        <v>64</v>
      </c>
    </row>
    <row r="1202" spans="1:21">
      <c r="A1202" t="s">
        <v>4</v>
      </c>
      <c r="B1202" s="4" t="s">
        <v>5</v>
      </c>
      <c r="C1202" s="4" t="s">
        <v>36</v>
      </c>
    </row>
    <row r="1203" spans="1:21">
      <c r="A1203" t="n">
        <v>10893</v>
      </c>
      <c r="B1203" s="21" t="n">
        <v>3</v>
      </c>
      <c r="C1203" s="17" t="n">
        <f t="normal" ca="1">A1205</f>
        <v>0</v>
      </c>
    </row>
    <row r="1204" spans="1:21">
      <c r="A1204" t="s">
        <v>4</v>
      </c>
      <c r="B1204" s="4" t="s">
        <v>5</v>
      </c>
    </row>
    <row r="1205" spans="1:21">
      <c r="A1205" t="n">
        <v>10898</v>
      </c>
      <c r="B1205" s="5" t="n">
        <v>1</v>
      </c>
    </row>
    <row r="1206" spans="1:21" s="3" customFormat="1" customHeight="0">
      <c r="A1206" s="3" t="s">
        <v>2</v>
      </c>
      <c r="B1206" s="3" t="s">
        <v>120</v>
      </c>
    </row>
    <row r="1207" spans="1:21">
      <c r="A1207" t="s">
        <v>4</v>
      </c>
      <c r="B1207" s="4" t="s">
        <v>5</v>
      </c>
      <c r="C1207" s="4" t="s">
        <v>14</v>
      </c>
      <c r="D1207" s="4" t="s">
        <v>10</v>
      </c>
      <c r="E1207" s="4" t="s">
        <v>14</v>
      </c>
      <c r="F1207" s="4" t="s">
        <v>14</v>
      </c>
      <c r="G1207" s="4" t="s">
        <v>14</v>
      </c>
      <c r="H1207" s="4" t="s">
        <v>10</v>
      </c>
      <c r="I1207" s="4" t="s">
        <v>36</v>
      </c>
      <c r="J1207" s="4" t="s">
        <v>36</v>
      </c>
    </row>
    <row r="1208" spans="1:21">
      <c r="A1208" t="n">
        <v>10900</v>
      </c>
      <c r="B1208" s="49" t="n">
        <v>6</v>
      </c>
      <c r="C1208" s="7" t="n">
        <v>33</v>
      </c>
      <c r="D1208" s="7" t="n">
        <v>65534</v>
      </c>
      <c r="E1208" s="7" t="n">
        <v>9</v>
      </c>
      <c r="F1208" s="7" t="n">
        <v>1</v>
      </c>
      <c r="G1208" s="7" t="n">
        <v>1</v>
      </c>
      <c r="H1208" s="7" t="n">
        <v>41</v>
      </c>
      <c r="I1208" s="17" t="n">
        <f t="normal" ca="1">A1210</f>
        <v>0</v>
      </c>
      <c r="J1208" s="17" t="n">
        <f t="normal" ca="1">A1220</f>
        <v>0</v>
      </c>
    </row>
    <row r="1209" spans="1:21">
      <c r="A1209" t="s">
        <v>4</v>
      </c>
      <c r="B1209" s="4" t="s">
        <v>5</v>
      </c>
      <c r="C1209" s="4" t="s">
        <v>10</v>
      </c>
      <c r="D1209" s="4" t="s">
        <v>25</v>
      </c>
      <c r="E1209" s="4" t="s">
        <v>25</v>
      </c>
      <c r="F1209" s="4" t="s">
        <v>25</v>
      </c>
      <c r="G1209" s="4" t="s">
        <v>25</v>
      </c>
    </row>
    <row r="1210" spans="1:21">
      <c r="A1210" t="n">
        <v>10917</v>
      </c>
      <c r="B1210" s="45" t="n">
        <v>46</v>
      </c>
      <c r="C1210" s="7" t="n">
        <v>65534</v>
      </c>
      <c r="D1210" s="7" t="n">
        <v>15.5600004196167</v>
      </c>
      <c r="E1210" s="7" t="n">
        <v>14.25</v>
      </c>
      <c r="F1210" s="7" t="n">
        <v>-30.5900001525879</v>
      </c>
      <c r="G1210" s="7" t="n">
        <v>350.100006103516</v>
      </c>
    </row>
    <row r="1211" spans="1:21">
      <c r="A1211" t="s">
        <v>4</v>
      </c>
      <c r="B1211" s="4" t="s">
        <v>5</v>
      </c>
      <c r="C1211" s="4" t="s">
        <v>14</v>
      </c>
      <c r="D1211" s="4" t="s">
        <v>10</v>
      </c>
      <c r="E1211" s="4" t="s">
        <v>14</v>
      </c>
      <c r="F1211" s="4" t="s">
        <v>6</v>
      </c>
      <c r="G1211" s="4" t="s">
        <v>6</v>
      </c>
      <c r="H1211" s="4" t="s">
        <v>6</v>
      </c>
      <c r="I1211" s="4" t="s">
        <v>6</v>
      </c>
      <c r="J1211" s="4" t="s">
        <v>6</v>
      </c>
      <c r="K1211" s="4" t="s">
        <v>6</v>
      </c>
      <c r="L1211" s="4" t="s">
        <v>6</v>
      </c>
      <c r="M1211" s="4" t="s">
        <v>6</v>
      </c>
      <c r="N1211" s="4" t="s">
        <v>6</v>
      </c>
      <c r="O1211" s="4" t="s">
        <v>6</v>
      </c>
      <c r="P1211" s="4" t="s">
        <v>6</v>
      </c>
      <c r="Q1211" s="4" t="s">
        <v>6</v>
      </c>
      <c r="R1211" s="4" t="s">
        <v>6</v>
      </c>
      <c r="S1211" s="4" t="s">
        <v>6</v>
      </c>
      <c r="T1211" s="4" t="s">
        <v>6</v>
      </c>
      <c r="U1211" s="4" t="s">
        <v>6</v>
      </c>
    </row>
    <row r="1212" spans="1:21">
      <c r="A1212" t="n">
        <v>10936</v>
      </c>
      <c r="B1212" s="50" t="n">
        <v>36</v>
      </c>
      <c r="C1212" s="7" t="n">
        <v>8</v>
      </c>
      <c r="D1212" s="7" t="n">
        <v>65534</v>
      </c>
      <c r="E1212" s="7" t="n">
        <v>0</v>
      </c>
      <c r="F1212" s="7" t="s">
        <v>121</v>
      </c>
      <c r="G1212" s="7" t="s">
        <v>13</v>
      </c>
      <c r="H1212" s="7" t="s">
        <v>13</v>
      </c>
      <c r="I1212" s="7" t="s">
        <v>13</v>
      </c>
      <c r="J1212" s="7" t="s">
        <v>13</v>
      </c>
      <c r="K1212" s="7" t="s">
        <v>13</v>
      </c>
      <c r="L1212" s="7" t="s">
        <v>13</v>
      </c>
      <c r="M1212" s="7" t="s">
        <v>13</v>
      </c>
      <c r="N1212" s="7" t="s">
        <v>13</v>
      </c>
      <c r="O1212" s="7" t="s">
        <v>13</v>
      </c>
      <c r="P1212" s="7" t="s">
        <v>13</v>
      </c>
      <c r="Q1212" s="7" t="s">
        <v>13</v>
      </c>
      <c r="R1212" s="7" t="s">
        <v>13</v>
      </c>
      <c r="S1212" s="7" t="s">
        <v>13</v>
      </c>
      <c r="T1212" s="7" t="s">
        <v>13</v>
      </c>
      <c r="U1212" s="7" t="s">
        <v>13</v>
      </c>
    </row>
    <row r="1213" spans="1:21">
      <c r="A1213" t="s">
        <v>4</v>
      </c>
      <c r="B1213" s="4" t="s">
        <v>5</v>
      </c>
      <c r="C1213" s="4" t="s">
        <v>10</v>
      </c>
      <c r="D1213" s="4" t="s">
        <v>14</v>
      </c>
      <c r="E1213" s="4" t="s">
        <v>6</v>
      </c>
      <c r="F1213" s="4" t="s">
        <v>25</v>
      </c>
      <c r="G1213" s="4" t="s">
        <v>25</v>
      </c>
      <c r="H1213" s="4" t="s">
        <v>25</v>
      </c>
    </row>
    <row r="1214" spans="1:21">
      <c r="A1214" t="n">
        <v>10970</v>
      </c>
      <c r="B1214" s="52" t="n">
        <v>48</v>
      </c>
      <c r="C1214" s="7" t="n">
        <v>65534</v>
      </c>
      <c r="D1214" s="7" t="n">
        <v>0</v>
      </c>
      <c r="E1214" s="7" t="s">
        <v>121</v>
      </c>
      <c r="F1214" s="7" t="n">
        <v>0</v>
      </c>
      <c r="G1214" s="7" t="n">
        <v>1</v>
      </c>
      <c r="H1214" s="7" t="n">
        <v>1.40129846432482e-45</v>
      </c>
    </row>
    <row r="1215" spans="1:21">
      <c r="A1215" t="s">
        <v>4</v>
      </c>
      <c r="B1215" s="4" t="s">
        <v>5</v>
      </c>
      <c r="C1215" s="4" t="s">
        <v>10</v>
      </c>
      <c r="D1215" s="4" t="s">
        <v>9</v>
      </c>
    </row>
    <row r="1216" spans="1:21">
      <c r="A1216" t="n">
        <v>11000</v>
      </c>
      <c r="B1216" s="43" t="n">
        <v>43</v>
      </c>
      <c r="C1216" s="7" t="n">
        <v>65534</v>
      </c>
      <c r="D1216" s="7" t="n">
        <v>64</v>
      </c>
    </row>
    <row r="1217" spans="1:21">
      <c r="A1217" t="s">
        <v>4</v>
      </c>
      <c r="B1217" s="4" t="s">
        <v>5</v>
      </c>
      <c r="C1217" s="4" t="s">
        <v>36</v>
      </c>
    </row>
    <row r="1218" spans="1:21">
      <c r="A1218" t="n">
        <v>11007</v>
      </c>
      <c r="B1218" s="21" t="n">
        <v>3</v>
      </c>
      <c r="C1218" s="17" t="n">
        <f t="normal" ca="1">A1220</f>
        <v>0</v>
      </c>
    </row>
    <row r="1219" spans="1:21">
      <c r="A1219" t="s">
        <v>4</v>
      </c>
      <c r="B1219" s="4" t="s">
        <v>5</v>
      </c>
    </row>
    <row r="1220" spans="1:21">
      <c r="A1220" t="n">
        <v>11012</v>
      </c>
      <c r="B1220" s="5" t="n">
        <v>1</v>
      </c>
    </row>
    <row r="1221" spans="1:21" s="3" customFormat="1" customHeight="0">
      <c r="A1221" s="3" t="s">
        <v>2</v>
      </c>
      <c r="B1221" s="3" t="s">
        <v>122</v>
      </c>
    </row>
    <row r="1222" spans="1:21">
      <c r="A1222" t="s">
        <v>4</v>
      </c>
      <c r="B1222" s="4" t="s">
        <v>5</v>
      </c>
      <c r="C1222" s="4" t="s">
        <v>14</v>
      </c>
      <c r="D1222" s="4" t="s">
        <v>10</v>
      </c>
      <c r="E1222" s="4" t="s">
        <v>14</v>
      </c>
      <c r="F1222" s="4" t="s">
        <v>14</v>
      </c>
      <c r="G1222" s="4" t="s">
        <v>14</v>
      </c>
      <c r="H1222" s="4" t="s">
        <v>10</v>
      </c>
      <c r="I1222" s="4" t="s">
        <v>36</v>
      </c>
      <c r="J1222" s="4" t="s">
        <v>36</v>
      </c>
    </row>
    <row r="1223" spans="1:21">
      <c r="A1223" t="n">
        <v>11016</v>
      </c>
      <c r="B1223" s="49" t="n">
        <v>6</v>
      </c>
      <c r="C1223" s="7" t="n">
        <v>33</v>
      </c>
      <c r="D1223" s="7" t="n">
        <v>65534</v>
      </c>
      <c r="E1223" s="7" t="n">
        <v>9</v>
      </c>
      <c r="F1223" s="7" t="n">
        <v>1</v>
      </c>
      <c r="G1223" s="7" t="n">
        <v>1</v>
      </c>
      <c r="H1223" s="7" t="n">
        <v>44</v>
      </c>
      <c r="I1223" s="17" t="n">
        <f t="normal" ca="1">A1225</f>
        <v>0</v>
      </c>
      <c r="J1223" s="17" t="n">
        <f t="normal" ca="1">A1247</f>
        <v>0</v>
      </c>
    </row>
    <row r="1224" spans="1:21">
      <c r="A1224" t="s">
        <v>4</v>
      </c>
      <c r="B1224" s="4" t="s">
        <v>5</v>
      </c>
      <c r="C1224" s="4" t="s">
        <v>14</v>
      </c>
      <c r="D1224" s="4" t="s">
        <v>10</v>
      </c>
      <c r="E1224" s="4" t="s">
        <v>14</v>
      </c>
      <c r="F1224" s="4" t="s">
        <v>10</v>
      </c>
      <c r="G1224" s="4" t="s">
        <v>14</v>
      </c>
      <c r="H1224" s="4" t="s">
        <v>14</v>
      </c>
      <c r="I1224" s="4" t="s">
        <v>36</v>
      </c>
    </row>
    <row r="1225" spans="1:21">
      <c r="A1225" t="n">
        <v>11033</v>
      </c>
      <c r="B1225" s="16" t="n">
        <v>5</v>
      </c>
      <c r="C1225" s="7" t="n">
        <v>30</v>
      </c>
      <c r="D1225" s="7" t="n">
        <v>6403</v>
      </c>
      <c r="E1225" s="7" t="n">
        <v>30</v>
      </c>
      <c r="F1225" s="7" t="n">
        <v>10302</v>
      </c>
      <c r="G1225" s="7" t="n">
        <v>9</v>
      </c>
      <c r="H1225" s="7" t="n">
        <v>1</v>
      </c>
      <c r="I1225" s="17" t="n">
        <f t="normal" ca="1">A1243</f>
        <v>0</v>
      </c>
    </row>
    <row r="1226" spans="1:21">
      <c r="A1226" t="s">
        <v>4</v>
      </c>
      <c r="B1226" s="4" t="s">
        <v>5</v>
      </c>
      <c r="C1226" s="4" t="s">
        <v>14</v>
      </c>
      <c r="D1226" s="4" t="s">
        <v>10</v>
      </c>
      <c r="E1226" s="4" t="s">
        <v>14</v>
      </c>
      <c r="F1226" s="4" t="s">
        <v>36</v>
      </c>
    </row>
    <row r="1227" spans="1:21">
      <c r="A1227" t="n">
        <v>11046</v>
      </c>
      <c r="B1227" s="16" t="n">
        <v>5</v>
      </c>
      <c r="C1227" s="7" t="n">
        <v>30</v>
      </c>
      <c r="D1227" s="7" t="n">
        <v>10300</v>
      </c>
      <c r="E1227" s="7" t="n">
        <v>1</v>
      </c>
      <c r="F1227" s="17" t="n">
        <f t="normal" ca="1">A1233</f>
        <v>0</v>
      </c>
    </row>
    <row r="1228" spans="1:21">
      <c r="A1228" t="s">
        <v>4</v>
      </c>
      <c r="B1228" s="4" t="s">
        <v>5</v>
      </c>
      <c r="C1228" s="4" t="s">
        <v>10</v>
      </c>
      <c r="D1228" s="4" t="s">
        <v>9</v>
      </c>
    </row>
    <row r="1229" spans="1:21">
      <c r="A1229" t="n">
        <v>11055</v>
      </c>
      <c r="B1229" s="43" t="n">
        <v>43</v>
      </c>
      <c r="C1229" s="7" t="n">
        <v>65534</v>
      </c>
      <c r="D1229" s="7" t="n">
        <v>1</v>
      </c>
    </row>
    <row r="1230" spans="1:21">
      <c r="A1230" t="s">
        <v>4</v>
      </c>
      <c r="B1230" s="4" t="s">
        <v>5</v>
      </c>
      <c r="C1230" s="4" t="s">
        <v>36</v>
      </c>
    </row>
    <row r="1231" spans="1:21">
      <c r="A1231" t="n">
        <v>11062</v>
      </c>
      <c r="B1231" s="21" t="n">
        <v>3</v>
      </c>
      <c r="C1231" s="17" t="n">
        <f t="normal" ca="1">A1241</f>
        <v>0</v>
      </c>
    </row>
    <row r="1232" spans="1:21">
      <c r="A1232" t="s">
        <v>4</v>
      </c>
      <c r="B1232" s="4" t="s">
        <v>5</v>
      </c>
      <c r="C1232" s="4" t="s">
        <v>10</v>
      </c>
      <c r="D1232" s="4" t="s">
        <v>25</v>
      </c>
      <c r="E1232" s="4" t="s">
        <v>25</v>
      </c>
      <c r="F1232" s="4" t="s">
        <v>25</v>
      </c>
      <c r="G1232" s="4" t="s">
        <v>25</v>
      </c>
    </row>
    <row r="1233" spans="1:10">
      <c r="A1233" t="n">
        <v>11067</v>
      </c>
      <c r="B1233" s="45" t="n">
        <v>46</v>
      </c>
      <c r="C1233" s="7" t="n">
        <v>65534</v>
      </c>
      <c r="D1233" s="7" t="n">
        <v>-15.8800001144409</v>
      </c>
      <c r="E1233" s="7" t="n">
        <v>14.25</v>
      </c>
      <c r="F1233" s="7" t="n">
        <v>-54.6199989318848</v>
      </c>
      <c r="G1233" s="7" t="n">
        <v>157.100006103516</v>
      </c>
    </row>
    <row r="1234" spans="1:10">
      <c r="A1234" t="s">
        <v>4</v>
      </c>
      <c r="B1234" s="4" t="s">
        <v>5</v>
      </c>
      <c r="C1234" s="4" t="s">
        <v>14</v>
      </c>
      <c r="D1234" s="4" t="s">
        <v>10</v>
      </c>
      <c r="E1234" s="4" t="s">
        <v>14</v>
      </c>
      <c r="F1234" s="4" t="s">
        <v>6</v>
      </c>
      <c r="G1234" s="4" t="s">
        <v>6</v>
      </c>
      <c r="H1234" s="4" t="s">
        <v>6</v>
      </c>
      <c r="I1234" s="4" t="s">
        <v>6</v>
      </c>
      <c r="J1234" s="4" t="s">
        <v>6</v>
      </c>
      <c r="K1234" s="4" t="s">
        <v>6</v>
      </c>
      <c r="L1234" s="4" t="s">
        <v>6</v>
      </c>
      <c r="M1234" s="4" t="s">
        <v>6</v>
      </c>
      <c r="N1234" s="4" t="s">
        <v>6</v>
      </c>
      <c r="O1234" s="4" t="s">
        <v>6</v>
      </c>
      <c r="P1234" s="4" t="s">
        <v>6</v>
      </c>
      <c r="Q1234" s="4" t="s">
        <v>6</v>
      </c>
      <c r="R1234" s="4" t="s">
        <v>6</v>
      </c>
      <c r="S1234" s="4" t="s">
        <v>6</v>
      </c>
      <c r="T1234" s="4" t="s">
        <v>6</v>
      </c>
      <c r="U1234" s="4" t="s">
        <v>6</v>
      </c>
    </row>
    <row r="1235" spans="1:10">
      <c r="A1235" t="n">
        <v>11086</v>
      </c>
      <c r="B1235" s="50" t="n">
        <v>36</v>
      </c>
      <c r="C1235" s="7" t="n">
        <v>8</v>
      </c>
      <c r="D1235" s="7" t="n">
        <v>65534</v>
      </c>
      <c r="E1235" s="7" t="n">
        <v>0</v>
      </c>
      <c r="F1235" s="7" t="s">
        <v>123</v>
      </c>
      <c r="G1235" s="7" t="s">
        <v>13</v>
      </c>
      <c r="H1235" s="7" t="s">
        <v>13</v>
      </c>
      <c r="I1235" s="7" t="s">
        <v>13</v>
      </c>
      <c r="J1235" s="7" t="s">
        <v>13</v>
      </c>
      <c r="K1235" s="7" t="s">
        <v>13</v>
      </c>
      <c r="L1235" s="7" t="s">
        <v>13</v>
      </c>
      <c r="M1235" s="7" t="s">
        <v>13</v>
      </c>
      <c r="N1235" s="7" t="s">
        <v>13</v>
      </c>
      <c r="O1235" s="7" t="s">
        <v>13</v>
      </c>
      <c r="P1235" s="7" t="s">
        <v>13</v>
      </c>
      <c r="Q1235" s="7" t="s">
        <v>13</v>
      </c>
      <c r="R1235" s="7" t="s">
        <v>13</v>
      </c>
      <c r="S1235" s="7" t="s">
        <v>13</v>
      </c>
      <c r="T1235" s="7" t="s">
        <v>13</v>
      </c>
      <c r="U1235" s="7" t="s">
        <v>13</v>
      </c>
    </row>
    <row r="1236" spans="1:10">
      <c r="A1236" t="s">
        <v>4</v>
      </c>
      <c r="B1236" s="4" t="s">
        <v>5</v>
      </c>
      <c r="C1236" s="4" t="s">
        <v>10</v>
      </c>
      <c r="D1236" s="4" t="s">
        <v>14</v>
      </c>
      <c r="E1236" s="4" t="s">
        <v>6</v>
      </c>
      <c r="F1236" s="4" t="s">
        <v>25</v>
      </c>
      <c r="G1236" s="4" t="s">
        <v>25</v>
      </c>
      <c r="H1236" s="4" t="s">
        <v>25</v>
      </c>
    </row>
    <row r="1237" spans="1:10">
      <c r="A1237" t="n">
        <v>11116</v>
      </c>
      <c r="B1237" s="52" t="n">
        <v>48</v>
      </c>
      <c r="C1237" s="7" t="n">
        <v>65534</v>
      </c>
      <c r="D1237" s="7" t="n">
        <v>0</v>
      </c>
      <c r="E1237" s="7" t="s">
        <v>123</v>
      </c>
      <c r="F1237" s="7" t="n">
        <v>0</v>
      </c>
      <c r="G1237" s="7" t="n">
        <v>1</v>
      </c>
      <c r="H1237" s="7" t="n">
        <v>1.40129846432482e-45</v>
      </c>
    </row>
    <row r="1238" spans="1:10">
      <c r="A1238" t="s">
        <v>4</v>
      </c>
      <c r="B1238" s="4" t="s">
        <v>5</v>
      </c>
      <c r="C1238" s="4" t="s">
        <v>10</v>
      </c>
      <c r="D1238" s="4" t="s">
        <v>9</v>
      </c>
    </row>
    <row r="1239" spans="1:10">
      <c r="A1239" t="n">
        <v>11142</v>
      </c>
      <c r="B1239" s="43" t="n">
        <v>43</v>
      </c>
      <c r="C1239" s="7" t="n">
        <v>65534</v>
      </c>
      <c r="D1239" s="7" t="n">
        <v>64</v>
      </c>
    </row>
    <row r="1240" spans="1:10">
      <c r="A1240" t="s">
        <v>4</v>
      </c>
      <c r="B1240" s="4" t="s">
        <v>5</v>
      </c>
      <c r="C1240" s="4" t="s">
        <v>36</v>
      </c>
    </row>
    <row r="1241" spans="1:10">
      <c r="A1241" t="n">
        <v>11149</v>
      </c>
      <c r="B1241" s="21" t="n">
        <v>3</v>
      </c>
      <c r="C1241" s="17" t="n">
        <f t="normal" ca="1">A1245</f>
        <v>0</v>
      </c>
    </row>
    <row r="1242" spans="1:10">
      <c r="A1242" t="s">
        <v>4</v>
      </c>
      <c r="B1242" s="4" t="s">
        <v>5</v>
      </c>
      <c r="C1242" s="4" t="s">
        <v>10</v>
      </c>
      <c r="D1242" s="4" t="s">
        <v>9</v>
      </c>
    </row>
    <row r="1243" spans="1:10">
      <c r="A1243" t="n">
        <v>11154</v>
      </c>
      <c r="B1243" s="43" t="n">
        <v>43</v>
      </c>
      <c r="C1243" s="7" t="n">
        <v>65534</v>
      </c>
      <c r="D1243" s="7" t="n">
        <v>1</v>
      </c>
    </row>
    <row r="1244" spans="1:10">
      <c r="A1244" t="s">
        <v>4</v>
      </c>
      <c r="B1244" s="4" t="s">
        <v>5</v>
      </c>
      <c r="C1244" s="4" t="s">
        <v>36</v>
      </c>
    </row>
    <row r="1245" spans="1:10">
      <c r="A1245" t="n">
        <v>11161</v>
      </c>
      <c r="B1245" s="21" t="n">
        <v>3</v>
      </c>
      <c r="C1245" s="17" t="n">
        <f t="normal" ca="1">A1247</f>
        <v>0</v>
      </c>
    </row>
    <row r="1246" spans="1:10">
      <c r="A1246" t="s">
        <v>4</v>
      </c>
      <c r="B1246" s="4" t="s">
        <v>5</v>
      </c>
    </row>
    <row r="1247" spans="1:10">
      <c r="A1247" t="n">
        <v>11166</v>
      </c>
      <c r="B1247" s="5" t="n">
        <v>1</v>
      </c>
    </row>
    <row r="1248" spans="1:10" s="3" customFormat="1" customHeight="0">
      <c r="A1248" s="3" t="s">
        <v>2</v>
      </c>
      <c r="B1248" s="3" t="s">
        <v>124</v>
      </c>
    </row>
    <row r="1249" spans="1:21">
      <c r="A1249" t="s">
        <v>4</v>
      </c>
      <c r="B1249" s="4" t="s">
        <v>5</v>
      </c>
      <c r="C1249" s="4" t="s">
        <v>14</v>
      </c>
      <c r="D1249" s="4" t="s">
        <v>10</v>
      </c>
      <c r="E1249" s="4" t="s">
        <v>14</v>
      </c>
      <c r="F1249" s="4" t="s">
        <v>14</v>
      </c>
      <c r="G1249" s="4" t="s">
        <v>14</v>
      </c>
      <c r="H1249" s="4" t="s">
        <v>10</v>
      </c>
      <c r="I1249" s="4" t="s">
        <v>36</v>
      </c>
      <c r="J1249" s="4" t="s">
        <v>36</v>
      </c>
    </row>
    <row r="1250" spans="1:21">
      <c r="A1250" t="n">
        <v>11168</v>
      </c>
      <c r="B1250" s="49" t="n">
        <v>6</v>
      </c>
      <c r="C1250" s="7" t="n">
        <v>33</v>
      </c>
      <c r="D1250" s="7" t="n">
        <v>65534</v>
      </c>
      <c r="E1250" s="7" t="n">
        <v>9</v>
      </c>
      <c r="F1250" s="7" t="n">
        <v>1</v>
      </c>
      <c r="G1250" s="7" t="n">
        <v>1</v>
      </c>
      <c r="H1250" s="7" t="n">
        <v>44</v>
      </c>
      <c r="I1250" s="17" t="n">
        <f t="normal" ca="1">A1252</f>
        <v>0</v>
      </c>
      <c r="J1250" s="17" t="n">
        <f t="normal" ca="1">A1274</f>
        <v>0</v>
      </c>
    </row>
    <row r="1251" spans="1:21">
      <c r="A1251" t="s">
        <v>4</v>
      </c>
      <c r="B1251" s="4" t="s">
        <v>5</v>
      </c>
      <c r="C1251" s="4" t="s">
        <v>14</v>
      </c>
      <c r="D1251" s="4" t="s">
        <v>10</v>
      </c>
      <c r="E1251" s="4" t="s">
        <v>14</v>
      </c>
      <c r="F1251" s="4" t="s">
        <v>10</v>
      </c>
      <c r="G1251" s="4" t="s">
        <v>14</v>
      </c>
      <c r="H1251" s="4" t="s">
        <v>14</v>
      </c>
      <c r="I1251" s="4" t="s">
        <v>36</v>
      </c>
    </row>
    <row r="1252" spans="1:21">
      <c r="A1252" t="n">
        <v>11185</v>
      </c>
      <c r="B1252" s="16" t="n">
        <v>5</v>
      </c>
      <c r="C1252" s="7" t="n">
        <v>30</v>
      </c>
      <c r="D1252" s="7" t="n">
        <v>6403</v>
      </c>
      <c r="E1252" s="7" t="n">
        <v>30</v>
      </c>
      <c r="F1252" s="7" t="n">
        <v>10302</v>
      </c>
      <c r="G1252" s="7" t="n">
        <v>9</v>
      </c>
      <c r="H1252" s="7" t="n">
        <v>1</v>
      </c>
      <c r="I1252" s="17" t="n">
        <f t="normal" ca="1">A1270</f>
        <v>0</v>
      </c>
    </row>
    <row r="1253" spans="1:21">
      <c r="A1253" t="s">
        <v>4</v>
      </c>
      <c r="B1253" s="4" t="s">
        <v>5</v>
      </c>
      <c r="C1253" s="4" t="s">
        <v>14</v>
      </c>
      <c r="D1253" s="4" t="s">
        <v>10</v>
      </c>
      <c r="E1253" s="4" t="s">
        <v>14</v>
      </c>
      <c r="F1253" s="4" t="s">
        <v>36</v>
      </c>
    </row>
    <row r="1254" spans="1:21">
      <c r="A1254" t="n">
        <v>11198</v>
      </c>
      <c r="B1254" s="16" t="n">
        <v>5</v>
      </c>
      <c r="C1254" s="7" t="n">
        <v>30</v>
      </c>
      <c r="D1254" s="7" t="n">
        <v>10300</v>
      </c>
      <c r="E1254" s="7" t="n">
        <v>1</v>
      </c>
      <c r="F1254" s="17" t="n">
        <f t="normal" ca="1">A1260</f>
        <v>0</v>
      </c>
    </row>
    <row r="1255" spans="1:21">
      <c r="A1255" t="s">
        <v>4</v>
      </c>
      <c r="B1255" s="4" t="s">
        <v>5</v>
      </c>
      <c r="C1255" s="4" t="s">
        <v>10</v>
      </c>
      <c r="D1255" s="4" t="s">
        <v>9</v>
      </c>
    </row>
    <row r="1256" spans="1:21">
      <c r="A1256" t="n">
        <v>11207</v>
      </c>
      <c r="B1256" s="43" t="n">
        <v>43</v>
      </c>
      <c r="C1256" s="7" t="n">
        <v>65534</v>
      </c>
      <c r="D1256" s="7" t="n">
        <v>1</v>
      </c>
    </row>
    <row r="1257" spans="1:21">
      <c r="A1257" t="s">
        <v>4</v>
      </c>
      <c r="B1257" s="4" t="s">
        <v>5</v>
      </c>
      <c r="C1257" s="4" t="s">
        <v>36</v>
      </c>
    </row>
    <row r="1258" spans="1:21">
      <c r="A1258" t="n">
        <v>11214</v>
      </c>
      <c r="B1258" s="21" t="n">
        <v>3</v>
      </c>
      <c r="C1258" s="17" t="n">
        <f t="normal" ca="1">A1268</f>
        <v>0</v>
      </c>
    </row>
    <row r="1259" spans="1:21">
      <c r="A1259" t="s">
        <v>4</v>
      </c>
      <c r="B1259" s="4" t="s">
        <v>5</v>
      </c>
      <c r="C1259" s="4" t="s">
        <v>10</v>
      </c>
      <c r="D1259" s="4" t="s">
        <v>25</v>
      </c>
      <c r="E1259" s="4" t="s">
        <v>25</v>
      </c>
      <c r="F1259" s="4" t="s">
        <v>25</v>
      </c>
      <c r="G1259" s="4" t="s">
        <v>25</v>
      </c>
    </row>
    <row r="1260" spans="1:21">
      <c r="A1260" t="n">
        <v>11219</v>
      </c>
      <c r="B1260" s="45" t="n">
        <v>46</v>
      </c>
      <c r="C1260" s="7" t="n">
        <v>65534</v>
      </c>
      <c r="D1260" s="7" t="n">
        <v>-16.7800006866455</v>
      </c>
      <c r="E1260" s="7" t="n">
        <v>14.25</v>
      </c>
      <c r="F1260" s="7" t="n">
        <v>-54.7799987792969</v>
      </c>
      <c r="G1260" s="7" t="n">
        <v>157.699996948242</v>
      </c>
    </row>
    <row r="1261" spans="1:21">
      <c r="A1261" t="s">
        <v>4</v>
      </c>
      <c r="B1261" s="4" t="s">
        <v>5</v>
      </c>
      <c r="C1261" s="4" t="s">
        <v>14</v>
      </c>
      <c r="D1261" s="4" t="s">
        <v>10</v>
      </c>
      <c r="E1261" s="4" t="s">
        <v>14</v>
      </c>
      <c r="F1261" s="4" t="s">
        <v>6</v>
      </c>
      <c r="G1261" s="4" t="s">
        <v>6</v>
      </c>
      <c r="H1261" s="4" t="s">
        <v>6</v>
      </c>
      <c r="I1261" s="4" t="s">
        <v>6</v>
      </c>
      <c r="J1261" s="4" t="s">
        <v>6</v>
      </c>
      <c r="K1261" s="4" t="s">
        <v>6</v>
      </c>
      <c r="L1261" s="4" t="s">
        <v>6</v>
      </c>
      <c r="M1261" s="4" t="s">
        <v>6</v>
      </c>
      <c r="N1261" s="4" t="s">
        <v>6</v>
      </c>
      <c r="O1261" s="4" t="s">
        <v>6</v>
      </c>
      <c r="P1261" s="4" t="s">
        <v>6</v>
      </c>
      <c r="Q1261" s="4" t="s">
        <v>6</v>
      </c>
      <c r="R1261" s="4" t="s">
        <v>6</v>
      </c>
      <c r="S1261" s="4" t="s">
        <v>6</v>
      </c>
      <c r="T1261" s="4" t="s">
        <v>6</v>
      </c>
      <c r="U1261" s="4" t="s">
        <v>6</v>
      </c>
    </row>
    <row r="1262" spans="1:21">
      <c r="A1262" t="n">
        <v>11238</v>
      </c>
      <c r="B1262" s="50" t="n">
        <v>36</v>
      </c>
      <c r="C1262" s="7" t="n">
        <v>8</v>
      </c>
      <c r="D1262" s="7" t="n">
        <v>65534</v>
      </c>
      <c r="E1262" s="7" t="n">
        <v>0</v>
      </c>
      <c r="F1262" s="7" t="s">
        <v>121</v>
      </c>
      <c r="G1262" s="7" t="s">
        <v>13</v>
      </c>
      <c r="H1262" s="7" t="s">
        <v>13</v>
      </c>
      <c r="I1262" s="7" t="s">
        <v>13</v>
      </c>
      <c r="J1262" s="7" t="s">
        <v>13</v>
      </c>
      <c r="K1262" s="7" t="s">
        <v>13</v>
      </c>
      <c r="L1262" s="7" t="s">
        <v>13</v>
      </c>
      <c r="M1262" s="7" t="s">
        <v>13</v>
      </c>
      <c r="N1262" s="7" t="s">
        <v>13</v>
      </c>
      <c r="O1262" s="7" t="s">
        <v>13</v>
      </c>
      <c r="P1262" s="7" t="s">
        <v>13</v>
      </c>
      <c r="Q1262" s="7" t="s">
        <v>13</v>
      </c>
      <c r="R1262" s="7" t="s">
        <v>13</v>
      </c>
      <c r="S1262" s="7" t="s">
        <v>13</v>
      </c>
      <c r="T1262" s="7" t="s">
        <v>13</v>
      </c>
      <c r="U1262" s="7" t="s">
        <v>13</v>
      </c>
    </row>
    <row r="1263" spans="1:21">
      <c r="A1263" t="s">
        <v>4</v>
      </c>
      <c r="B1263" s="4" t="s">
        <v>5</v>
      </c>
      <c r="C1263" s="4" t="s">
        <v>10</v>
      </c>
      <c r="D1263" s="4" t="s">
        <v>14</v>
      </c>
      <c r="E1263" s="4" t="s">
        <v>6</v>
      </c>
      <c r="F1263" s="4" t="s">
        <v>25</v>
      </c>
      <c r="G1263" s="4" t="s">
        <v>25</v>
      </c>
      <c r="H1263" s="4" t="s">
        <v>25</v>
      </c>
    </row>
    <row r="1264" spans="1:21">
      <c r="A1264" t="n">
        <v>11272</v>
      </c>
      <c r="B1264" s="52" t="n">
        <v>48</v>
      </c>
      <c r="C1264" s="7" t="n">
        <v>65534</v>
      </c>
      <c r="D1264" s="7" t="n">
        <v>0</v>
      </c>
      <c r="E1264" s="7" t="s">
        <v>121</v>
      </c>
      <c r="F1264" s="7" t="n">
        <v>0</v>
      </c>
      <c r="G1264" s="7" t="n">
        <v>1</v>
      </c>
      <c r="H1264" s="7" t="n">
        <v>1.40129846432482e-45</v>
      </c>
    </row>
    <row r="1265" spans="1:21">
      <c r="A1265" t="s">
        <v>4</v>
      </c>
      <c r="B1265" s="4" t="s">
        <v>5</v>
      </c>
      <c r="C1265" s="4" t="s">
        <v>10</v>
      </c>
      <c r="D1265" s="4" t="s">
        <v>9</v>
      </c>
    </row>
    <row r="1266" spans="1:21">
      <c r="A1266" t="n">
        <v>11302</v>
      </c>
      <c r="B1266" s="43" t="n">
        <v>43</v>
      </c>
      <c r="C1266" s="7" t="n">
        <v>65534</v>
      </c>
      <c r="D1266" s="7" t="n">
        <v>64</v>
      </c>
    </row>
    <row r="1267" spans="1:21">
      <c r="A1267" t="s">
        <v>4</v>
      </c>
      <c r="B1267" s="4" t="s">
        <v>5</v>
      </c>
      <c r="C1267" s="4" t="s">
        <v>36</v>
      </c>
    </row>
    <row r="1268" spans="1:21">
      <c r="A1268" t="n">
        <v>11309</v>
      </c>
      <c r="B1268" s="21" t="n">
        <v>3</v>
      </c>
      <c r="C1268" s="17" t="n">
        <f t="normal" ca="1">A1272</f>
        <v>0</v>
      </c>
    </row>
    <row r="1269" spans="1:21">
      <c r="A1269" t="s">
        <v>4</v>
      </c>
      <c r="B1269" s="4" t="s">
        <v>5</v>
      </c>
      <c r="C1269" s="4" t="s">
        <v>10</v>
      </c>
      <c r="D1269" s="4" t="s">
        <v>9</v>
      </c>
    </row>
    <row r="1270" spans="1:21">
      <c r="A1270" t="n">
        <v>11314</v>
      </c>
      <c r="B1270" s="43" t="n">
        <v>43</v>
      </c>
      <c r="C1270" s="7" t="n">
        <v>65534</v>
      </c>
      <c r="D1270" s="7" t="n">
        <v>1</v>
      </c>
    </row>
    <row r="1271" spans="1:21">
      <c r="A1271" t="s">
        <v>4</v>
      </c>
      <c r="B1271" s="4" t="s">
        <v>5</v>
      </c>
      <c r="C1271" s="4" t="s">
        <v>36</v>
      </c>
    </row>
    <row r="1272" spans="1:21">
      <c r="A1272" t="n">
        <v>11321</v>
      </c>
      <c r="B1272" s="21" t="n">
        <v>3</v>
      </c>
      <c r="C1272" s="17" t="n">
        <f t="normal" ca="1">A1274</f>
        <v>0</v>
      </c>
    </row>
    <row r="1273" spans="1:21">
      <c r="A1273" t="s">
        <v>4</v>
      </c>
      <c r="B1273" s="4" t="s">
        <v>5</v>
      </c>
    </row>
    <row r="1274" spans="1:21">
      <c r="A1274" t="n">
        <v>11326</v>
      </c>
      <c r="B1274" s="5" t="n">
        <v>1</v>
      </c>
    </row>
    <row r="1275" spans="1:21" s="3" customFormat="1" customHeight="0">
      <c r="A1275" s="3" t="s">
        <v>2</v>
      </c>
      <c r="B1275" s="3" t="s">
        <v>125</v>
      </c>
    </row>
    <row r="1276" spans="1:21">
      <c r="A1276" t="s">
        <v>4</v>
      </c>
      <c r="B1276" s="4" t="s">
        <v>5</v>
      </c>
      <c r="C1276" s="4" t="s">
        <v>14</v>
      </c>
      <c r="D1276" s="4" t="s">
        <v>10</v>
      </c>
    </row>
    <row r="1277" spans="1:21">
      <c r="A1277" t="n">
        <v>11328</v>
      </c>
      <c r="B1277" s="12" t="n">
        <v>74</v>
      </c>
      <c r="C1277" s="7" t="n">
        <v>66</v>
      </c>
      <c r="D1277" s="7" t="n">
        <v>65534</v>
      </c>
    </row>
    <row r="1278" spans="1:21">
      <c r="A1278" t="s">
        <v>4</v>
      </c>
      <c r="B1278" s="4" t="s">
        <v>5</v>
      </c>
      <c r="C1278" s="4" t="s">
        <v>14</v>
      </c>
      <c r="D1278" s="4" t="s">
        <v>10</v>
      </c>
      <c r="E1278" s="4" t="s">
        <v>14</v>
      </c>
      <c r="F1278" s="4" t="s">
        <v>14</v>
      </c>
      <c r="G1278" s="4" t="s">
        <v>14</v>
      </c>
      <c r="H1278" s="4" t="s">
        <v>10</v>
      </c>
      <c r="I1278" s="4" t="s">
        <v>36</v>
      </c>
      <c r="J1278" s="4" t="s">
        <v>36</v>
      </c>
    </row>
    <row r="1279" spans="1:21">
      <c r="A1279" t="n">
        <v>11332</v>
      </c>
      <c r="B1279" s="49" t="n">
        <v>6</v>
      </c>
      <c r="C1279" s="7" t="n">
        <v>33</v>
      </c>
      <c r="D1279" s="7" t="n">
        <v>65534</v>
      </c>
      <c r="E1279" s="7" t="n">
        <v>9</v>
      </c>
      <c r="F1279" s="7" t="n">
        <v>1</v>
      </c>
      <c r="G1279" s="7" t="n">
        <v>1</v>
      </c>
      <c r="H1279" s="7" t="n">
        <v>100</v>
      </c>
      <c r="I1279" s="17" t="n">
        <f t="normal" ca="1">A1281</f>
        <v>0</v>
      </c>
      <c r="J1279" s="17" t="n">
        <f t="normal" ca="1">A1303</f>
        <v>0</v>
      </c>
    </row>
    <row r="1280" spans="1:21">
      <c r="A1280" t="s">
        <v>4</v>
      </c>
      <c r="B1280" s="4" t="s">
        <v>5</v>
      </c>
      <c r="C1280" s="4" t="s">
        <v>10</v>
      </c>
      <c r="D1280" s="4" t="s">
        <v>25</v>
      </c>
      <c r="E1280" s="4" t="s">
        <v>25</v>
      </c>
      <c r="F1280" s="4" t="s">
        <v>25</v>
      </c>
      <c r="G1280" s="4" t="s">
        <v>25</v>
      </c>
    </row>
    <row r="1281" spans="1:10">
      <c r="A1281" t="n">
        <v>11349</v>
      </c>
      <c r="B1281" s="45" t="n">
        <v>46</v>
      </c>
      <c r="C1281" s="7" t="n">
        <v>68</v>
      </c>
      <c r="D1281" s="7" t="n">
        <v>44.8800010681152</v>
      </c>
      <c r="E1281" s="7" t="n">
        <v>0.0599999986588955</v>
      </c>
      <c r="F1281" s="7" t="n">
        <v>-54.2099990844727</v>
      </c>
      <c r="G1281" s="7" t="n">
        <v>159.399993896484</v>
      </c>
    </row>
    <row r="1282" spans="1:10">
      <c r="A1282" t="s">
        <v>4</v>
      </c>
      <c r="B1282" s="4" t="s">
        <v>5</v>
      </c>
      <c r="C1282" s="4" t="s">
        <v>10</v>
      </c>
      <c r="D1282" s="4" t="s">
        <v>25</v>
      </c>
      <c r="E1282" s="4" t="s">
        <v>25</v>
      </c>
      <c r="F1282" s="4" t="s">
        <v>25</v>
      </c>
      <c r="G1282" s="4" t="s">
        <v>25</v>
      </c>
    </row>
    <row r="1283" spans="1:10">
      <c r="A1283" t="n">
        <v>11368</v>
      </c>
      <c r="B1283" s="45" t="n">
        <v>46</v>
      </c>
      <c r="C1283" s="7" t="n">
        <v>69</v>
      </c>
      <c r="D1283" s="7" t="n">
        <v>44.4129981994629</v>
      </c>
      <c r="E1283" s="7" t="n">
        <v>0.0599999986588955</v>
      </c>
      <c r="F1283" s="7" t="n">
        <v>-54.3849983215332</v>
      </c>
      <c r="G1283" s="7" t="n">
        <v>159.399993896484</v>
      </c>
    </row>
    <row r="1284" spans="1:10">
      <c r="A1284" t="s">
        <v>4</v>
      </c>
      <c r="B1284" s="4" t="s">
        <v>5</v>
      </c>
      <c r="C1284" s="4" t="s">
        <v>10</v>
      </c>
      <c r="D1284" s="4" t="s">
        <v>9</v>
      </c>
    </row>
    <row r="1285" spans="1:10">
      <c r="A1285" t="n">
        <v>11387</v>
      </c>
      <c r="B1285" s="43" t="n">
        <v>43</v>
      </c>
      <c r="C1285" s="7" t="n">
        <v>68</v>
      </c>
      <c r="D1285" s="7" t="n">
        <v>64</v>
      </c>
    </row>
    <row r="1286" spans="1:10">
      <c r="A1286" t="s">
        <v>4</v>
      </c>
      <c r="B1286" s="4" t="s">
        <v>5</v>
      </c>
      <c r="C1286" s="4" t="s">
        <v>10</v>
      </c>
      <c r="D1286" s="4" t="s">
        <v>9</v>
      </c>
    </row>
    <row r="1287" spans="1:10">
      <c r="A1287" t="n">
        <v>11394</v>
      </c>
      <c r="B1287" s="43" t="n">
        <v>43</v>
      </c>
      <c r="C1287" s="7" t="n">
        <v>69</v>
      </c>
      <c r="D1287" s="7" t="n">
        <v>64</v>
      </c>
    </row>
    <row r="1288" spans="1:10">
      <c r="A1288" t="s">
        <v>4</v>
      </c>
      <c r="B1288" s="4" t="s">
        <v>5</v>
      </c>
      <c r="C1288" s="4" t="s">
        <v>10</v>
      </c>
      <c r="D1288" s="4" t="s">
        <v>9</v>
      </c>
    </row>
    <row r="1289" spans="1:10">
      <c r="A1289" t="n">
        <v>11401</v>
      </c>
      <c r="B1289" s="43" t="n">
        <v>43</v>
      </c>
      <c r="C1289" s="7" t="n">
        <v>68</v>
      </c>
      <c r="D1289" s="7" t="n">
        <v>4194304</v>
      </c>
    </row>
    <row r="1290" spans="1:10">
      <c r="A1290" t="s">
        <v>4</v>
      </c>
      <c r="B1290" s="4" t="s">
        <v>5</v>
      </c>
      <c r="C1290" s="4" t="s">
        <v>10</v>
      </c>
      <c r="D1290" s="4" t="s">
        <v>9</v>
      </c>
    </row>
    <row r="1291" spans="1:10">
      <c r="A1291" t="n">
        <v>11408</v>
      </c>
      <c r="B1291" s="43" t="n">
        <v>43</v>
      </c>
      <c r="C1291" s="7" t="n">
        <v>69</v>
      </c>
      <c r="D1291" s="7" t="n">
        <v>4194304</v>
      </c>
    </row>
    <row r="1292" spans="1:10">
      <c r="A1292" t="s">
        <v>4</v>
      </c>
      <c r="B1292" s="4" t="s">
        <v>5</v>
      </c>
      <c r="C1292" s="4" t="s">
        <v>14</v>
      </c>
      <c r="D1292" s="4" t="s">
        <v>10</v>
      </c>
      <c r="E1292" s="4" t="s">
        <v>14</v>
      </c>
      <c r="F1292" s="4" t="s">
        <v>36</v>
      </c>
    </row>
    <row r="1293" spans="1:10">
      <c r="A1293" t="n">
        <v>11415</v>
      </c>
      <c r="B1293" s="16" t="n">
        <v>5</v>
      </c>
      <c r="C1293" s="7" t="n">
        <v>30</v>
      </c>
      <c r="D1293" s="7" t="n">
        <v>6414</v>
      </c>
      <c r="E1293" s="7" t="n">
        <v>1</v>
      </c>
      <c r="F1293" s="17" t="n">
        <f t="normal" ca="1">A1299</f>
        <v>0</v>
      </c>
    </row>
    <row r="1294" spans="1:10">
      <c r="A1294" t="s">
        <v>4</v>
      </c>
      <c r="B1294" s="4" t="s">
        <v>5</v>
      </c>
      <c r="C1294" s="4" t="s">
        <v>10</v>
      </c>
      <c r="D1294" s="4" t="s">
        <v>9</v>
      </c>
    </row>
    <row r="1295" spans="1:10">
      <c r="A1295" t="n">
        <v>11424</v>
      </c>
      <c r="B1295" s="43" t="n">
        <v>43</v>
      </c>
      <c r="C1295" s="7" t="n">
        <v>68</v>
      </c>
      <c r="D1295" s="7" t="n">
        <v>1</v>
      </c>
    </row>
    <row r="1296" spans="1:10">
      <c r="A1296" t="s">
        <v>4</v>
      </c>
      <c r="B1296" s="4" t="s">
        <v>5</v>
      </c>
      <c r="C1296" s="4" t="s">
        <v>36</v>
      </c>
    </row>
    <row r="1297" spans="1:7">
      <c r="A1297" t="n">
        <v>11431</v>
      </c>
      <c r="B1297" s="21" t="n">
        <v>3</v>
      </c>
      <c r="C1297" s="17" t="n">
        <f t="normal" ca="1">A1301</f>
        <v>0</v>
      </c>
    </row>
    <row r="1298" spans="1:7">
      <c r="A1298" t="s">
        <v>4</v>
      </c>
      <c r="B1298" s="4" t="s">
        <v>5</v>
      </c>
      <c r="C1298" s="4" t="s">
        <v>10</v>
      </c>
      <c r="D1298" s="4" t="s">
        <v>9</v>
      </c>
    </row>
    <row r="1299" spans="1:7">
      <c r="A1299" t="n">
        <v>11436</v>
      </c>
      <c r="B1299" s="43" t="n">
        <v>43</v>
      </c>
      <c r="C1299" s="7" t="n">
        <v>69</v>
      </c>
      <c r="D1299" s="7" t="n">
        <v>1</v>
      </c>
    </row>
    <row r="1300" spans="1:7">
      <c r="A1300" t="s">
        <v>4</v>
      </c>
      <c r="B1300" s="4" t="s">
        <v>5</v>
      </c>
      <c r="C1300" s="4" t="s">
        <v>36</v>
      </c>
    </row>
    <row r="1301" spans="1:7">
      <c r="A1301" t="n">
        <v>11443</v>
      </c>
      <c r="B1301" s="21" t="n">
        <v>3</v>
      </c>
      <c r="C1301" s="17" t="n">
        <f t="normal" ca="1">A1303</f>
        <v>0</v>
      </c>
    </row>
    <row r="1302" spans="1:7">
      <c r="A1302" t="s">
        <v>4</v>
      </c>
      <c r="B1302" s="4" t="s">
        <v>5</v>
      </c>
    </row>
    <row r="1303" spans="1:7">
      <c r="A1303" t="n">
        <v>11448</v>
      </c>
      <c r="B1303" s="5" t="n">
        <v>1</v>
      </c>
    </row>
    <row r="1304" spans="1:7" s="3" customFormat="1" customHeight="0">
      <c r="A1304" s="3" t="s">
        <v>2</v>
      </c>
      <c r="B1304" s="3" t="s">
        <v>126</v>
      </c>
    </row>
    <row r="1305" spans="1:7">
      <c r="A1305" t="s">
        <v>4</v>
      </c>
      <c r="B1305" s="4" t="s">
        <v>5</v>
      </c>
      <c r="C1305" s="4" t="s">
        <v>14</v>
      </c>
      <c r="D1305" s="4" t="s">
        <v>10</v>
      </c>
      <c r="E1305" s="4" t="s">
        <v>14</v>
      </c>
      <c r="F1305" s="4" t="s">
        <v>14</v>
      </c>
      <c r="G1305" s="4" t="s">
        <v>14</v>
      </c>
      <c r="H1305" s="4" t="s">
        <v>10</v>
      </c>
      <c r="I1305" s="4" t="s">
        <v>36</v>
      </c>
      <c r="J1305" s="4" t="s">
        <v>36</v>
      </c>
    </row>
    <row r="1306" spans="1:7">
      <c r="A1306" t="n">
        <v>11452</v>
      </c>
      <c r="B1306" s="49" t="n">
        <v>6</v>
      </c>
      <c r="C1306" s="7" t="n">
        <v>33</v>
      </c>
      <c r="D1306" s="7" t="n">
        <v>65534</v>
      </c>
      <c r="E1306" s="7" t="n">
        <v>9</v>
      </c>
      <c r="F1306" s="7" t="n">
        <v>1</v>
      </c>
      <c r="G1306" s="7" t="n">
        <v>1</v>
      </c>
      <c r="H1306" s="7" t="n">
        <v>43</v>
      </c>
      <c r="I1306" s="17" t="n">
        <f t="normal" ca="1">A1308</f>
        <v>0</v>
      </c>
      <c r="J1306" s="17" t="n">
        <f t="normal" ca="1">A1322</f>
        <v>0</v>
      </c>
    </row>
    <row r="1307" spans="1:7">
      <c r="A1307" t="s">
        <v>4</v>
      </c>
      <c r="B1307" s="4" t="s">
        <v>5</v>
      </c>
      <c r="C1307" s="4" t="s">
        <v>10</v>
      </c>
      <c r="D1307" s="4" t="s">
        <v>25</v>
      </c>
      <c r="E1307" s="4" t="s">
        <v>25</v>
      </c>
      <c r="F1307" s="4" t="s">
        <v>25</v>
      </c>
      <c r="G1307" s="4" t="s">
        <v>25</v>
      </c>
    </row>
    <row r="1308" spans="1:7">
      <c r="A1308" t="n">
        <v>11469</v>
      </c>
      <c r="B1308" s="45" t="n">
        <v>46</v>
      </c>
      <c r="C1308" s="7" t="n">
        <v>65534</v>
      </c>
      <c r="D1308" s="7" t="n">
        <v>17.2999992370605</v>
      </c>
      <c r="E1308" s="7" t="n">
        <v>14.7399997711182</v>
      </c>
      <c r="F1308" s="7" t="n">
        <v>-57.0999984741211</v>
      </c>
      <c r="G1308" s="7" t="n">
        <v>278.399993896484</v>
      </c>
    </row>
    <row r="1309" spans="1:7">
      <c r="A1309" t="s">
        <v>4</v>
      </c>
      <c r="B1309" s="4" t="s">
        <v>5</v>
      </c>
      <c r="C1309" s="4" t="s">
        <v>14</v>
      </c>
      <c r="D1309" s="4" t="s">
        <v>10</v>
      </c>
      <c r="E1309" s="4" t="s">
        <v>14</v>
      </c>
      <c r="F1309" s="4" t="s">
        <v>6</v>
      </c>
      <c r="G1309" s="4" t="s">
        <v>6</v>
      </c>
      <c r="H1309" s="4" t="s">
        <v>6</v>
      </c>
      <c r="I1309" s="4" t="s">
        <v>6</v>
      </c>
      <c r="J1309" s="4" t="s">
        <v>6</v>
      </c>
      <c r="K1309" s="4" t="s">
        <v>6</v>
      </c>
      <c r="L1309" s="4" t="s">
        <v>6</v>
      </c>
      <c r="M1309" s="4" t="s">
        <v>6</v>
      </c>
      <c r="N1309" s="4" t="s">
        <v>6</v>
      </c>
      <c r="O1309" s="4" t="s">
        <v>6</v>
      </c>
      <c r="P1309" s="4" t="s">
        <v>6</v>
      </c>
      <c r="Q1309" s="4" t="s">
        <v>6</v>
      </c>
      <c r="R1309" s="4" t="s">
        <v>6</v>
      </c>
      <c r="S1309" s="4" t="s">
        <v>6</v>
      </c>
      <c r="T1309" s="4" t="s">
        <v>6</v>
      </c>
      <c r="U1309" s="4" t="s">
        <v>6</v>
      </c>
    </row>
    <row r="1310" spans="1:7">
      <c r="A1310" t="n">
        <v>11488</v>
      </c>
      <c r="B1310" s="50" t="n">
        <v>36</v>
      </c>
      <c r="C1310" s="7" t="n">
        <v>8</v>
      </c>
      <c r="D1310" s="7" t="n">
        <v>65534</v>
      </c>
      <c r="E1310" s="7" t="n">
        <v>0</v>
      </c>
      <c r="F1310" s="7" t="s">
        <v>127</v>
      </c>
      <c r="G1310" s="7" t="s">
        <v>13</v>
      </c>
      <c r="H1310" s="7" t="s">
        <v>13</v>
      </c>
      <c r="I1310" s="7" t="s">
        <v>13</v>
      </c>
      <c r="J1310" s="7" t="s">
        <v>13</v>
      </c>
      <c r="K1310" s="7" t="s">
        <v>13</v>
      </c>
      <c r="L1310" s="7" t="s">
        <v>13</v>
      </c>
      <c r="M1310" s="7" t="s">
        <v>13</v>
      </c>
      <c r="N1310" s="7" t="s">
        <v>13</v>
      </c>
      <c r="O1310" s="7" t="s">
        <v>13</v>
      </c>
      <c r="P1310" s="7" t="s">
        <v>13</v>
      </c>
      <c r="Q1310" s="7" t="s">
        <v>13</v>
      </c>
      <c r="R1310" s="7" t="s">
        <v>13</v>
      </c>
      <c r="S1310" s="7" t="s">
        <v>13</v>
      </c>
      <c r="T1310" s="7" t="s">
        <v>13</v>
      </c>
      <c r="U1310" s="7" t="s">
        <v>13</v>
      </c>
    </row>
    <row r="1311" spans="1:7">
      <c r="A1311" t="s">
        <v>4</v>
      </c>
      <c r="B1311" s="4" t="s">
        <v>5</v>
      </c>
      <c r="C1311" s="4" t="s">
        <v>10</v>
      </c>
      <c r="D1311" s="4" t="s">
        <v>14</v>
      </c>
      <c r="E1311" s="4" t="s">
        <v>6</v>
      </c>
      <c r="F1311" s="4" t="s">
        <v>25</v>
      </c>
      <c r="G1311" s="4" t="s">
        <v>25</v>
      </c>
      <c r="H1311" s="4" t="s">
        <v>25</v>
      </c>
    </row>
    <row r="1312" spans="1:7">
      <c r="A1312" t="n">
        <v>11518</v>
      </c>
      <c r="B1312" s="52" t="n">
        <v>48</v>
      </c>
      <c r="C1312" s="7" t="n">
        <v>65534</v>
      </c>
      <c r="D1312" s="7" t="n">
        <v>0</v>
      </c>
      <c r="E1312" s="7" t="s">
        <v>127</v>
      </c>
      <c r="F1312" s="7" t="n">
        <v>0</v>
      </c>
      <c r="G1312" s="7" t="n">
        <v>1</v>
      </c>
      <c r="H1312" s="7" t="n">
        <v>0</v>
      </c>
    </row>
    <row r="1313" spans="1:21">
      <c r="A1313" t="s">
        <v>4</v>
      </c>
      <c r="B1313" s="4" t="s">
        <v>5</v>
      </c>
      <c r="C1313" s="4" t="s">
        <v>10</v>
      </c>
      <c r="D1313" s="4" t="s">
        <v>9</v>
      </c>
    </row>
    <row r="1314" spans="1:21">
      <c r="A1314" t="n">
        <v>11544</v>
      </c>
      <c r="B1314" s="43" t="n">
        <v>43</v>
      </c>
      <c r="C1314" s="7" t="n">
        <v>65534</v>
      </c>
      <c r="D1314" s="7" t="n">
        <v>1088</v>
      </c>
    </row>
    <row r="1315" spans="1:21">
      <c r="A1315" t="s">
        <v>4</v>
      </c>
      <c r="B1315" s="4" t="s">
        <v>5</v>
      </c>
      <c r="C1315" s="4" t="s">
        <v>14</v>
      </c>
      <c r="D1315" s="4" t="s">
        <v>10</v>
      </c>
      <c r="E1315" s="4" t="s">
        <v>6</v>
      </c>
      <c r="F1315" s="4" t="s">
        <v>6</v>
      </c>
      <c r="G1315" s="4" t="s">
        <v>6</v>
      </c>
      <c r="H1315" s="4" t="s">
        <v>6</v>
      </c>
    </row>
    <row r="1316" spans="1:21">
      <c r="A1316" t="n">
        <v>11551</v>
      </c>
      <c r="B1316" s="36" t="n">
        <v>51</v>
      </c>
      <c r="C1316" s="7" t="n">
        <v>3</v>
      </c>
      <c r="D1316" s="7" t="n">
        <v>65534</v>
      </c>
      <c r="E1316" s="7" t="s">
        <v>128</v>
      </c>
      <c r="F1316" s="7" t="s">
        <v>129</v>
      </c>
      <c r="G1316" s="7" t="s">
        <v>130</v>
      </c>
      <c r="H1316" s="7" t="s">
        <v>131</v>
      </c>
    </row>
    <row r="1317" spans="1:21">
      <c r="A1317" t="s">
        <v>4</v>
      </c>
      <c r="B1317" s="4" t="s">
        <v>5</v>
      </c>
      <c r="C1317" s="4" t="s">
        <v>10</v>
      </c>
      <c r="D1317" s="4" t="s">
        <v>9</v>
      </c>
    </row>
    <row r="1318" spans="1:21">
      <c r="A1318" t="n">
        <v>11572</v>
      </c>
      <c r="B1318" s="43" t="n">
        <v>43</v>
      </c>
      <c r="C1318" s="7" t="n">
        <v>65534</v>
      </c>
      <c r="D1318" s="7" t="n">
        <v>16384</v>
      </c>
    </row>
    <row r="1319" spans="1:21">
      <c r="A1319" t="s">
        <v>4</v>
      </c>
      <c r="B1319" s="4" t="s">
        <v>5</v>
      </c>
      <c r="C1319" s="4" t="s">
        <v>36</v>
      </c>
    </row>
    <row r="1320" spans="1:21">
      <c r="A1320" t="n">
        <v>11579</v>
      </c>
      <c r="B1320" s="21" t="n">
        <v>3</v>
      </c>
      <c r="C1320" s="17" t="n">
        <f t="normal" ca="1">A1322</f>
        <v>0</v>
      </c>
    </row>
    <row r="1321" spans="1:21">
      <c r="A1321" t="s">
        <v>4</v>
      </c>
      <c r="B1321" s="4" t="s">
        <v>5</v>
      </c>
    </row>
    <row r="1322" spans="1:21">
      <c r="A1322" t="n">
        <v>11584</v>
      </c>
      <c r="B1322" s="5" t="n">
        <v>1</v>
      </c>
    </row>
    <row r="1323" spans="1:21" s="3" customFormat="1" customHeight="0">
      <c r="A1323" s="3" t="s">
        <v>2</v>
      </c>
      <c r="B1323" s="3" t="s">
        <v>132</v>
      </c>
    </row>
    <row r="1324" spans="1:21">
      <c r="A1324" t="s">
        <v>4</v>
      </c>
      <c r="B1324" s="4" t="s">
        <v>5</v>
      </c>
      <c r="C1324" s="4" t="s">
        <v>14</v>
      </c>
      <c r="D1324" s="4" t="s">
        <v>10</v>
      </c>
      <c r="E1324" s="4" t="s">
        <v>14</v>
      </c>
      <c r="F1324" s="4" t="s">
        <v>14</v>
      </c>
      <c r="G1324" s="4" t="s">
        <v>14</v>
      </c>
      <c r="H1324" s="4" t="s">
        <v>10</v>
      </c>
      <c r="I1324" s="4" t="s">
        <v>36</v>
      </c>
      <c r="J1324" s="4" t="s">
        <v>10</v>
      </c>
      <c r="K1324" s="4" t="s">
        <v>36</v>
      </c>
      <c r="L1324" s="4" t="s">
        <v>36</v>
      </c>
    </row>
    <row r="1325" spans="1:21">
      <c r="A1325" t="n">
        <v>11588</v>
      </c>
      <c r="B1325" s="49" t="n">
        <v>6</v>
      </c>
      <c r="C1325" s="7" t="n">
        <v>33</v>
      </c>
      <c r="D1325" s="7" t="n">
        <v>65534</v>
      </c>
      <c r="E1325" s="7" t="n">
        <v>9</v>
      </c>
      <c r="F1325" s="7" t="n">
        <v>1</v>
      </c>
      <c r="G1325" s="7" t="n">
        <v>2</v>
      </c>
      <c r="H1325" s="7" t="n">
        <v>43</v>
      </c>
      <c r="I1325" s="17" t="n">
        <f t="normal" ca="1">A1327</f>
        <v>0</v>
      </c>
      <c r="J1325" s="7" t="n">
        <v>44</v>
      </c>
      <c r="K1325" s="17" t="n">
        <f t="normal" ca="1">A1355</f>
        <v>0</v>
      </c>
      <c r="L1325" s="17" t="n">
        <f t="normal" ca="1">A1359</f>
        <v>0</v>
      </c>
    </row>
    <row r="1326" spans="1:21">
      <c r="A1326" t="s">
        <v>4</v>
      </c>
      <c r="B1326" s="4" t="s">
        <v>5</v>
      </c>
      <c r="C1326" s="4" t="s">
        <v>10</v>
      </c>
      <c r="D1326" s="4" t="s">
        <v>25</v>
      </c>
      <c r="E1326" s="4" t="s">
        <v>25</v>
      </c>
      <c r="F1326" s="4" t="s">
        <v>25</v>
      </c>
      <c r="G1326" s="4" t="s">
        <v>25</v>
      </c>
    </row>
    <row r="1327" spans="1:21">
      <c r="A1327" t="n">
        <v>11611</v>
      </c>
      <c r="B1327" s="45" t="n">
        <v>46</v>
      </c>
      <c r="C1327" s="7" t="n">
        <v>65534</v>
      </c>
      <c r="D1327" s="7" t="n">
        <v>1.25999999046326</v>
      </c>
      <c r="E1327" s="7" t="n">
        <v>-0.25</v>
      </c>
      <c r="F1327" s="7" t="n">
        <v>-8.75</v>
      </c>
      <c r="G1327" s="7" t="n">
        <v>288.899993896484</v>
      </c>
    </row>
    <row r="1328" spans="1:21">
      <c r="A1328" t="s">
        <v>4</v>
      </c>
      <c r="B1328" s="4" t="s">
        <v>5</v>
      </c>
      <c r="C1328" s="4" t="s">
        <v>10</v>
      </c>
      <c r="D1328" s="4" t="s">
        <v>9</v>
      </c>
    </row>
    <row r="1329" spans="1:12">
      <c r="A1329" t="n">
        <v>11630</v>
      </c>
      <c r="B1329" s="43" t="n">
        <v>43</v>
      </c>
      <c r="C1329" s="7" t="n">
        <v>65534</v>
      </c>
      <c r="D1329" s="7" t="n">
        <v>524288</v>
      </c>
    </row>
    <row r="1330" spans="1:12">
      <c r="A1330" t="s">
        <v>4</v>
      </c>
      <c r="B1330" s="4" t="s">
        <v>5</v>
      </c>
      <c r="C1330" s="4" t="s">
        <v>14</v>
      </c>
      <c r="D1330" s="4" t="s">
        <v>10</v>
      </c>
      <c r="E1330" s="4" t="s">
        <v>14</v>
      </c>
      <c r="F1330" s="4" t="s">
        <v>6</v>
      </c>
      <c r="G1330" s="4" t="s">
        <v>6</v>
      </c>
      <c r="H1330" s="4" t="s">
        <v>6</v>
      </c>
      <c r="I1330" s="4" t="s">
        <v>6</v>
      </c>
      <c r="J1330" s="4" t="s">
        <v>6</v>
      </c>
      <c r="K1330" s="4" t="s">
        <v>6</v>
      </c>
      <c r="L1330" s="4" t="s">
        <v>6</v>
      </c>
      <c r="M1330" s="4" t="s">
        <v>6</v>
      </c>
      <c r="N1330" s="4" t="s">
        <v>6</v>
      </c>
      <c r="O1330" s="4" t="s">
        <v>6</v>
      </c>
      <c r="P1330" s="4" t="s">
        <v>6</v>
      </c>
      <c r="Q1330" s="4" t="s">
        <v>6</v>
      </c>
      <c r="R1330" s="4" t="s">
        <v>6</v>
      </c>
      <c r="S1330" s="4" t="s">
        <v>6</v>
      </c>
      <c r="T1330" s="4" t="s">
        <v>6</v>
      </c>
      <c r="U1330" s="4" t="s">
        <v>6</v>
      </c>
    </row>
    <row r="1331" spans="1:12">
      <c r="A1331" t="n">
        <v>11637</v>
      </c>
      <c r="B1331" s="50" t="n">
        <v>36</v>
      </c>
      <c r="C1331" s="7" t="n">
        <v>8</v>
      </c>
      <c r="D1331" s="7" t="n">
        <v>65534</v>
      </c>
      <c r="E1331" s="7" t="n">
        <v>0</v>
      </c>
      <c r="F1331" s="7" t="s">
        <v>133</v>
      </c>
      <c r="G1331" s="7" t="s">
        <v>134</v>
      </c>
      <c r="H1331" s="7" t="s">
        <v>135</v>
      </c>
      <c r="I1331" s="7" t="s">
        <v>13</v>
      </c>
      <c r="J1331" s="7" t="s">
        <v>13</v>
      </c>
      <c r="K1331" s="7" t="s">
        <v>13</v>
      </c>
      <c r="L1331" s="7" t="s">
        <v>13</v>
      </c>
      <c r="M1331" s="7" t="s">
        <v>13</v>
      </c>
      <c r="N1331" s="7" t="s">
        <v>13</v>
      </c>
      <c r="O1331" s="7" t="s">
        <v>13</v>
      </c>
      <c r="P1331" s="7" t="s">
        <v>13</v>
      </c>
      <c r="Q1331" s="7" t="s">
        <v>13</v>
      </c>
      <c r="R1331" s="7" t="s">
        <v>13</v>
      </c>
      <c r="S1331" s="7" t="s">
        <v>13</v>
      </c>
      <c r="T1331" s="7" t="s">
        <v>13</v>
      </c>
      <c r="U1331" s="7" t="s">
        <v>13</v>
      </c>
    </row>
    <row r="1332" spans="1:12">
      <c r="A1332" t="s">
        <v>4</v>
      </c>
      <c r="B1332" s="4" t="s">
        <v>5</v>
      </c>
      <c r="C1332" s="4" t="s">
        <v>10</v>
      </c>
      <c r="D1332" s="4" t="s">
        <v>14</v>
      </c>
      <c r="E1332" s="4" t="s">
        <v>14</v>
      </c>
      <c r="F1332" s="4" t="s">
        <v>6</v>
      </c>
    </row>
    <row r="1333" spans="1:12">
      <c r="A1333" t="n">
        <v>11685</v>
      </c>
      <c r="B1333" s="51" t="n">
        <v>47</v>
      </c>
      <c r="C1333" s="7" t="n">
        <v>65534</v>
      </c>
      <c r="D1333" s="7" t="n">
        <v>0</v>
      </c>
      <c r="E1333" s="7" t="n">
        <v>0</v>
      </c>
      <c r="F1333" s="7" t="s">
        <v>136</v>
      </c>
    </row>
    <row r="1334" spans="1:12">
      <c r="A1334" t="s">
        <v>4</v>
      </c>
      <c r="B1334" s="4" t="s">
        <v>5</v>
      </c>
      <c r="C1334" s="4" t="s">
        <v>10</v>
      </c>
      <c r="D1334" s="4" t="s">
        <v>14</v>
      </c>
      <c r="E1334" s="4" t="s">
        <v>14</v>
      </c>
      <c r="F1334" s="4" t="s">
        <v>6</v>
      </c>
    </row>
    <row r="1335" spans="1:12">
      <c r="A1335" t="n">
        <v>11706</v>
      </c>
      <c r="B1335" s="51" t="n">
        <v>47</v>
      </c>
      <c r="C1335" s="7" t="n">
        <v>65534</v>
      </c>
      <c r="D1335" s="7" t="n">
        <v>0</v>
      </c>
      <c r="E1335" s="7" t="n">
        <v>0</v>
      </c>
      <c r="F1335" s="7" t="s">
        <v>135</v>
      </c>
    </row>
    <row r="1336" spans="1:12">
      <c r="A1336" t="s">
        <v>4</v>
      </c>
      <c r="B1336" s="4" t="s">
        <v>5</v>
      </c>
      <c r="C1336" s="4" t="s">
        <v>14</v>
      </c>
      <c r="D1336" s="4" t="s">
        <v>10</v>
      </c>
      <c r="E1336" s="4" t="s">
        <v>25</v>
      </c>
      <c r="F1336" s="4" t="s">
        <v>25</v>
      </c>
      <c r="G1336" s="4" t="s">
        <v>25</v>
      </c>
      <c r="H1336" s="4" t="s">
        <v>25</v>
      </c>
      <c r="I1336" s="4" t="s">
        <v>25</v>
      </c>
      <c r="J1336" s="4" t="s">
        <v>14</v>
      </c>
      <c r="K1336" s="4" t="s">
        <v>10</v>
      </c>
    </row>
    <row r="1337" spans="1:12">
      <c r="A1337" t="n">
        <v>11721</v>
      </c>
      <c r="B1337" s="55" t="n">
        <v>57</v>
      </c>
      <c r="C1337" s="7" t="n">
        <v>1</v>
      </c>
      <c r="D1337" s="7" t="n">
        <v>65534</v>
      </c>
      <c r="E1337" s="7" t="n">
        <v>-9999</v>
      </c>
      <c r="F1337" s="7" t="n">
        <v>-9999</v>
      </c>
      <c r="G1337" s="7" t="n">
        <v>-9999</v>
      </c>
      <c r="H1337" s="7" t="n">
        <v>0</v>
      </c>
      <c r="I1337" s="7" t="n">
        <v>0</v>
      </c>
      <c r="J1337" s="7" t="n">
        <v>0</v>
      </c>
      <c r="K1337" s="7" t="n">
        <v>0</v>
      </c>
    </row>
    <row r="1338" spans="1:12">
      <c r="A1338" t="s">
        <v>4</v>
      </c>
      <c r="B1338" s="4" t="s">
        <v>5</v>
      </c>
      <c r="C1338" s="4" t="s">
        <v>14</v>
      </c>
      <c r="D1338" s="4" t="s">
        <v>9</v>
      </c>
      <c r="E1338" s="4" t="s">
        <v>14</v>
      </c>
      <c r="F1338" s="4" t="s">
        <v>36</v>
      </c>
    </row>
    <row r="1339" spans="1:12">
      <c r="A1339" t="n">
        <v>11748</v>
      </c>
      <c r="B1339" s="16" t="n">
        <v>5</v>
      </c>
      <c r="C1339" s="7" t="n">
        <v>0</v>
      </c>
      <c r="D1339" s="7" t="n">
        <v>1</v>
      </c>
      <c r="E1339" s="7" t="n">
        <v>1</v>
      </c>
      <c r="F1339" s="17" t="n">
        <f t="normal" ca="1">A1353</f>
        <v>0</v>
      </c>
    </row>
    <row r="1340" spans="1:12">
      <c r="A1340" t="s">
        <v>4</v>
      </c>
      <c r="B1340" s="4" t="s">
        <v>5</v>
      </c>
      <c r="C1340" s="4" t="s">
        <v>14</v>
      </c>
      <c r="D1340" s="4" t="s">
        <v>10</v>
      </c>
      <c r="E1340" s="4" t="s">
        <v>25</v>
      </c>
      <c r="F1340" s="4" t="s">
        <v>25</v>
      </c>
      <c r="G1340" s="4" t="s">
        <v>25</v>
      </c>
      <c r="H1340" s="4" t="s">
        <v>25</v>
      </c>
      <c r="I1340" s="4" t="s">
        <v>25</v>
      </c>
      <c r="J1340" s="4" t="s">
        <v>14</v>
      </c>
      <c r="K1340" s="4" t="s">
        <v>10</v>
      </c>
    </row>
    <row r="1341" spans="1:12">
      <c r="A1341" t="n">
        <v>11759</v>
      </c>
      <c r="B1341" s="55" t="n">
        <v>57</v>
      </c>
      <c r="C1341" s="7" t="n">
        <v>0</v>
      </c>
      <c r="D1341" s="7" t="n">
        <v>65534</v>
      </c>
      <c r="E1341" s="7" t="n">
        <v>-9999</v>
      </c>
      <c r="F1341" s="7" t="n">
        <v>-9999</v>
      </c>
      <c r="G1341" s="7" t="n">
        <v>-9999</v>
      </c>
      <c r="H1341" s="7" t="n">
        <v>2.5</v>
      </c>
      <c r="I1341" s="7" t="n">
        <v>1.5</v>
      </c>
      <c r="J1341" s="7" t="n">
        <v>1</v>
      </c>
      <c r="K1341" s="7" t="n">
        <v>0</v>
      </c>
    </row>
    <row r="1342" spans="1:12">
      <c r="A1342" t="s">
        <v>4</v>
      </c>
      <c r="B1342" s="4" t="s">
        <v>5</v>
      </c>
      <c r="C1342" s="4" t="s">
        <v>10</v>
      </c>
      <c r="D1342" s="4" t="s">
        <v>14</v>
      </c>
    </row>
    <row r="1343" spans="1:12">
      <c r="A1343" t="n">
        <v>11786</v>
      </c>
      <c r="B1343" s="56" t="n">
        <v>56</v>
      </c>
      <c r="C1343" s="7" t="n">
        <v>65534</v>
      </c>
      <c r="D1343" s="7" t="n">
        <v>0</v>
      </c>
    </row>
    <row r="1344" spans="1:12">
      <c r="A1344" t="s">
        <v>4</v>
      </c>
      <c r="B1344" s="4" t="s">
        <v>5</v>
      </c>
      <c r="C1344" s="4" t="s">
        <v>10</v>
      </c>
    </row>
    <row r="1345" spans="1:21">
      <c r="A1345" t="n">
        <v>11790</v>
      </c>
      <c r="B1345" s="27" t="n">
        <v>16</v>
      </c>
      <c r="C1345" s="7" t="n">
        <v>500</v>
      </c>
    </row>
    <row r="1346" spans="1:21">
      <c r="A1346" t="s">
        <v>4</v>
      </c>
      <c r="B1346" s="4" t="s">
        <v>5</v>
      </c>
      <c r="C1346" s="4" t="s">
        <v>10</v>
      </c>
      <c r="D1346" s="4" t="s">
        <v>14</v>
      </c>
      <c r="E1346" s="4" t="s">
        <v>14</v>
      </c>
      <c r="F1346" s="4" t="s">
        <v>6</v>
      </c>
    </row>
    <row r="1347" spans="1:21">
      <c r="A1347" t="n">
        <v>11793</v>
      </c>
      <c r="B1347" s="51" t="n">
        <v>47</v>
      </c>
      <c r="C1347" s="7" t="n">
        <v>65534</v>
      </c>
      <c r="D1347" s="7" t="n">
        <v>0</v>
      </c>
      <c r="E1347" s="7" t="n">
        <v>0</v>
      </c>
      <c r="F1347" s="7" t="s">
        <v>133</v>
      </c>
    </row>
    <row r="1348" spans="1:21">
      <c r="A1348" t="s">
        <v>4</v>
      </c>
      <c r="B1348" s="4" t="s">
        <v>5</v>
      </c>
      <c r="C1348" s="4" t="s">
        <v>10</v>
      </c>
    </row>
    <row r="1349" spans="1:21">
      <c r="A1349" t="n">
        <v>11808</v>
      </c>
      <c r="B1349" s="27" t="n">
        <v>16</v>
      </c>
      <c r="C1349" s="7" t="n">
        <v>4500</v>
      </c>
    </row>
    <row r="1350" spans="1:21">
      <c r="A1350" t="s">
        <v>4</v>
      </c>
      <c r="B1350" s="4" t="s">
        <v>5</v>
      </c>
      <c r="C1350" s="4" t="s">
        <v>36</v>
      </c>
    </row>
    <row r="1351" spans="1:21">
      <c r="A1351" t="n">
        <v>11811</v>
      </c>
      <c r="B1351" s="21" t="n">
        <v>3</v>
      </c>
      <c r="C1351" s="17" t="n">
        <f t="normal" ca="1">A1339</f>
        <v>0</v>
      </c>
    </row>
    <row r="1352" spans="1:21">
      <c r="A1352" t="s">
        <v>4</v>
      </c>
      <c r="B1352" s="4" t="s">
        <v>5</v>
      </c>
      <c r="C1352" s="4" t="s">
        <v>36</v>
      </c>
    </row>
    <row r="1353" spans="1:21">
      <c r="A1353" t="n">
        <v>11816</v>
      </c>
      <c r="B1353" s="21" t="n">
        <v>3</v>
      </c>
      <c r="C1353" s="17" t="n">
        <f t="normal" ca="1">A1359</f>
        <v>0</v>
      </c>
    </row>
    <row r="1354" spans="1:21">
      <c r="A1354" t="s">
        <v>4</v>
      </c>
      <c r="B1354" s="4" t="s">
        <v>5</v>
      </c>
      <c r="C1354" s="4" t="s">
        <v>10</v>
      </c>
      <c r="D1354" s="4" t="s">
        <v>25</v>
      </c>
      <c r="E1354" s="4" t="s">
        <v>25</v>
      </c>
      <c r="F1354" s="4" t="s">
        <v>25</v>
      </c>
      <c r="G1354" s="4" t="s">
        <v>25</v>
      </c>
    </row>
    <row r="1355" spans="1:21">
      <c r="A1355" t="n">
        <v>11821</v>
      </c>
      <c r="B1355" s="45" t="n">
        <v>46</v>
      </c>
      <c r="C1355" s="7" t="n">
        <v>65534</v>
      </c>
      <c r="D1355" s="7" t="n">
        <v>-47.8899993896484</v>
      </c>
      <c r="E1355" s="7" t="n">
        <v>0.129999995231628</v>
      </c>
      <c r="F1355" s="7" t="n">
        <v>-42.5</v>
      </c>
      <c r="G1355" s="7" t="n">
        <v>270</v>
      </c>
    </row>
    <row r="1356" spans="1:21">
      <c r="A1356" t="s">
        <v>4</v>
      </c>
      <c r="B1356" s="4" t="s">
        <v>5</v>
      </c>
      <c r="C1356" s="4" t="s">
        <v>36</v>
      </c>
    </row>
    <row r="1357" spans="1:21">
      <c r="A1357" t="n">
        <v>11840</v>
      </c>
      <c r="B1357" s="21" t="n">
        <v>3</v>
      </c>
      <c r="C1357" s="17" t="n">
        <f t="normal" ca="1">A1359</f>
        <v>0</v>
      </c>
    </row>
    <row r="1358" spans="1:21">
      <c r="A1358" t="s">
        <v>4</v>
      </c>
      <c r="B1358" s="4" t="s">
        <v>5</v>
      </c>
    </row>
    <row r="1359" spans="1:21">
      <c r="A1359" t="n">
        <v>11845</v>
      </c>
      <c r="B1359" s="5" t="n">
        <v>1</v>
      </c>
    </row>
    <row r="1360" spans="1:21" s="3" customFormat="1" customHeight="0">
      <c r="A1360" s="3" t="s">
        <v>2</v>
      </c>
      <c r="B1360" s="3" t="s">
        <v>137</v>
      </c>
    </row>
    <row r="1361" spans="1:7">
      <c r="A1361" t="s">
        <v>4</v>
      </c>
      <c r="B1361" s="4" t="s">
        <v>5</v>
      </c>
      <c r="C1361" s="4" t="s">
        <v>14</v>
      </c>
      <c r="D1361" s="4" t="s">
        <v>10</v>
      </c>
      <c r="E1361" s="4" t="s">
        <v>14</v>
      </c>
      <c r="F1361" s="4" t="s">
        <v>36</v>
      </c>
    </row>
    <row r="1362" spans="1:7">
      <c r="A1362" t="n">
        <v>11848</v>
      </c>
      <c r="B1362" s="16" t="n">
        <v>5</v>
      </c>
      <c r="C1362" s="7" t="n">
        <v>30</v>
      </c>
      <c r="D1362" s="7" t="n">
        <v>10995</v>
      </c>
      <c r="E1362" s="7" t="n">
        <v>1</v>
      </c>
      <c r="F1362" s="17" t="n">
        <f t="normal" ca="1">A1394</f>
        <v>0</v>
      </c>
    </row>
    <row r="1363" spans="1:7">
      <c r="A1363" t="s">
        <v>4</v>
      </c>
      <c r="B1363" s="4" t="s">
        <v>5</v>
      </c>
      <c r="C1363" s="4" t="s">
        <v>10</v>
      </c>
      <c r="D1363" s="4" t="s">
        <v>14</v>
      </c>
      <c r="E1363" s="4" t="s">
        <v>14</v>
      </c>
      <c r="F1363" s="4" t="s">
        <v>6</v>
      </c>
    </row>
    <row r="1364" spans="1:7">
      <c r="A1364" t="n">
        <v>11857</v>
      </c>
      <c r="B1364" s="58" t="n">
        <v>20</v>
      </c>
      <c r="C1364" s="7" t="n">
        <v>65534</v>
      </c>
      <c r="D1364" s="7" t="n">
        <v>3</v>
      </c>
      <c r="E1364" s="7" t="n">
        <v>10</v>
      </c>
      <c r="F1364" s="7" t="s">
        <v>138</v>
      </c>
    </row>
    <row r="1365" spans="1:7">
      <c r="A1365" t="s">
        <v>4</v>
      </c>
      <c r="B1365" s="4" t="s">
        <v>5</v>
      </c>
      <c r="C1365" s="4" t="s">
        <v>10</v>
      </c>
    </row>
    <row r="1366" spans="1:7">
      <c r="A1366" t="n">
        <v>11878</v>
      </c>
      <c r="B1366" s="27" t="n">
        <v>16</v>
      </c>
      <c r="C1366" s="7" t="n">
        <v>0</v>
      </c>
    </row>
    <row r="1367" spans="1:7">
      <c r="A1367" t="s">
        <v>4</v>
      </c>
      <c r="B1367" s="4" t="s">
        <v>5</v>
      </c>
      <c r="C1367" s="4" t="s">
        <v>14</v>
      </c>
      <c r="D1367" s="4" t="s">
        <v>10</v>
      </c>
    </row>
    <row r="1368" spans="1:7">
      <c r="A1368" t="n">
        <v>11881</v>
      </c>
      <c r="B1368" s="22" t="n">
        <v>22</v>
      </c>
      <c r="C1368" s="7" t="n">
        <v>10</v>
      </c>
      <c r="D1368" s="7" t="n">
        <v>0</v>
      </c>
    </row>
    <row r="1369" spans="1:7">
      <c r="A1369" t="s">
        <v>4</v>
      </c>
      <c r="B1369" s="4" t="s">
        <v>5</v>
      </c>
      <c r="C1369" s="4" t="s">
        <v>14</v>
      </c>
      <c r="D1369" s="4" t="s">
        <v>10</v>
      </c>
      <c r="E1369" s="4" t="s">
        <v>14</v>
      </c>
      <c r="F1369" s="4" t="s">
        <v>14</v>
      </c>
      <c r="G1369" s="4" t="s">
        <v>36</v>
      </c>
    </row>
    <row r="1370" spans="1:7">
      <c r="A1370" t="n">
        <v>11885</v>
      </c>
      <c r="B1370" s="16" t="n">
        <v>5</v>
      </c>
      <c r="C1370" s="7" t="n">
        <v>30</v>
      </c>
      <c r="D1370" s="7" t="n">
        <v>0</v>
      </c>
      <c r="E1370" s="7" t="n">
        <v>8</v>
      </c>
      <c r="F1370" s="7" t="n">
        <v>1</v>
      </c>
      <c r="G1370" s="17" t="n">
        <f t="normal" ca="1">A1384</f>
        <v>0</v>
      </c>
    </row>
    <row r="1371" spans="1:7">
      <c r="A1371" t="s">
        <v>4</v>
      </c>
      <c r="B1371" s="4" t="s">
        <v>5</v>
      </c>
      <c r="C1371" s="4" t="s">
        <v>14</v>
      </c>
      <c r="D1371" s="4" t="s">
        <v>10</v>
      </c>
      <c r="E1371" s="4" t="s">
        <v>6</v>
      </c>
    </row>
    <row r="1372" spans="1:7">
      <c r="A1372" t="n">
        <v>11895</v>
      </c>
      <c r="B1372" s="36" t="n">
        <v>51</v>
      </c>
      <c r="C1372" s="7" t="n">
        <v>4</v>
      </c>
      <c r="D1372" s="7" t="n">
        <v>65534</v>
      </c>
      <c r="E1372" s="7" t="s">
        <v>139</v>
      </c>
    </row>
    <row r="1373" spans="1:7">
      <c r="A1373" t="s">
        <v>4</v>
      </c>
      <c r="B1373" s="4" t="s">
        <v>5</v>
      </c>
      <c r="C1373" s="4" t="s">
        <v>10</v>
      </c>
    </row>
    <row r="1374" spans="1:7">
      <c r="A1374" t="n">
        <v>11908</v>
      </c>
      <c r="B1374" s="27" t="n">
        <v>16</v>
      </c>
      <c r="C1374" s="7" t="n">
        <v>0</v>
      </c>
    </row>
    <row r="1375" spans="1:7">
      <c r="A1375" t="s">
        <v>4</v>
      </c>
      <c r="B1375" s="4" t="s">
        <v>5</v>
      </c>
      <c r="C1375" s="4" t="s">
        <v>10</v>
      </c>
      <c r="D1375" s="4" t="s">
        <v>50</v>
      </c>
      <c r="E1375" s="4" t="s">
        <v>14</v>
      </c>
      <c r="F1375" s="4" t="s">
        <v>14</v>
      </c>
      <c r="G1375" s="4" t="s">
        <v>50</v>
      </c>
      <c r="H1375" s="4" t="s">
        <v>14</v>
      </c>
      <c r="I1375" s="4" t="s">
        <v>14</v>
      </c>
      <c r="J1375" s="4" t="s">
        <v>50</v>
      </c>
      <c r="K1375" s="4" t="s">
        <v>14</v>
      </c>
      <c r="L1375" s="4" t="s">
        <v>14</v>
      </c>
    </row>
    <row r="1376" spans="1:7">
      <c r="A1376" t="n">
        <v>11911</v>
      </c>
      <c r="B1376" s="37" t="n">
        <v>26</v>
      </c>
      <c r="C1376" s="7" t="n">
        <v>65534</v>
      </c>
      <c r="D1376" s="7" t="s">
        <v>140</v>
      </c>
      <c r="E1376" s="7" t="n">
        <v>2</v>
      </c>
      <c r="F1376" s="7" t="n">
        <v>3</v>
      </c>
      <c r="G1376" s="7" t="s">
        <v>141</v>
      </c>
      <c r="H1376" s="7" t="n">
        <v>2</v>
      </c>
      <c r="I1376" s="7" t="n">
        <v>3</v>
      </c>
      <c r="J1376" s="7" t="s">
        <v>142</v>
      </c>
      <c r="K1376" s="7" t="n">
        <v>2</v>
      </c>
      <c r="L1376" s="7" t="n">
        <v>0</v>
      </c>
    </row>
    <row r="1377" spans="1:12">
      <c r="A1377" t="s">
        <v>4</v>
      </c>
      <c r="B1377" s="4" t="s">
        <v>5</v>
      </c>
    </row>
    <row r="1378" spans="1:12">
      <c r="A1378" t="n">
        <v>12186</v>
      </c>
      <c r="B1378" s="25" t="n">
        <v>28</v>
      </c>
    </row>
    <row r="1379" spans="1:12">
      <c r="A1379" t="s">
        <v>4</v>
      </c>
      <c r="B1379" s="4" t="s">
        <v>5</v>
      </c>
      <c r="C1379" s="4" t="s">
        <v>10</v>
      </c>
    </row>
    <row r="1380" spans="1:12">
      <c r="A1380" t="n">
        <v>12187</v>
      </c>
      <c r="B1380" s="39" t="n">
        <v>12</v>
      </c>
      <c r="C1380" s="7" t="n">
        <v>0</v>
      </c>
    </row>
    <row r="1381" spans="1:12">
      <c r="A1381" t="s">
        <v>4</v>
      </c>
      <c r="B1381" s="4" t="s">
        <v>5</v>
      </c>
      <c r="C1381" s="4" t="s">
        <v>36</v>
      </c>
    </row>
    <row r="1382" spans="1:12">
      <c r="A1382" t="n">
        <v>12190</v>
      </c>
      <c r="B1382" s="21" t="n">
        <v>3</v>
      </c>
      <c r="C1382" s="17" t="n">
        <f t="normal" ca="1">A1392</f>
        <v>0</v>
      </c>
    </row>
    <row r="1383" spans="1:12">
      <c r="A1383" t="s">
        <v>4</v>
      </c>
      <c r="B1383" s="4" t="s">
        <v>5</v>
      </c>
      <c r="C1383" s="4" t="s">
        <v>14</v>
      </c>
      <c r="D1383" s="4" t="s">
        <v>10</v>
      </c>
      <c r="E1383" s="4" t="s">
        <v>6</v>
      </c>
    </row>
    <row r="1384" spans="1:12">
      <c r="A1384" t="n">
        <v>12195</v>
      </c>
      <c r="B1384" s="36" t="n">
        <v>51</v>
      </c>
      <c r="C1384" s="7" t="n">
        <v>4</v>
      </c>
      <c r="D1384" s="7" t="n">
        <v>65534</v>
      </c>
      <c r="E1384" s="7" t="s">
        <v>139</v>
      </c>
    </row>
    <row r="1385" spans="1:12">
      <c r="A1385" t="s">
        <v>4</v>
      </c>
      <c r="B1385" s="4" t="s">
        <v>5</v>
      </c>
      <c r="C1385" s="4" t="s">
        <v>10</v>
      </c>
    </row>
    <row r="1386" spans="1:12">
      <c r="A1386" t="n">
        <v>12208</v>
      </c>
      <c r="B1386" s="27" t="n">
        <v>16</v>
      </c>
      <c r="C1386" s="7" t="n">
        <v>0</v>
      </c>
    </row>
    <row r="1387" spans="1:12">
      <c r="A1387" t="s">
        <v>4</v>
      </c>
      <c r="B1387" s="4" t="s">
        <v>5</v>
      </c>
      <c r="C1387" s="4" t="s">
        <v>10</v>
      </c>
      <c r="D1387" s="4" t="s">
        <v>50</v>
      </c>
      <c r="E1387" s="4" t="s">
        <v>14</v>
      </c>
      <c r="F1387" s="4" t="s">
        <v>14</v>
      </c>
      <c r="G1387" s="4" t="s">
        <v>50</v>
      </c>
      <c r="H1387" s="4" t="s">
        <v>14</v>
      </c>
      <c r="I1387" s="4" t="s">
        <v>14</v>
      </c>
    </row>
    <row r="1388" spans="1:12">
      <c r="A1388" t="n">
        <v>12211</v>
      </c>
      <c r="B1388" s="37" t="n">
        <v>26</v>
      </c>
      <c r="C1388" s="7" t="n">
        <v>65534</v>
      </c>
      <c r="D1388" s="7" t="s">
        <v>143</v>
      </c>
      <c r="E1388" s="7" t="n">
        <v>2</v>
      </c>
      <c r="F1388" s="7" t="n">
        <v>3</v>
      </c>
      <c r="G1388" s="7" t="s">
        <v>144</v>
      </c>
      <c r="H1388" s="7" t="n">
        <v>2</v>
      </c>
      <c r="I1388" s="7" t="n">
        <v>0</v>
      </c>
    </row>
    <row r="1389" spans="1:12">
      <c r="A1389" t="s">
        <v>4</v>
      </c>
      <c r="B1389" s="4" t="s">
        <v>5</v>
      </c>
    </row>
    <row r="1390" spans="1:12">
      <c r="A1390" t="n">
        <v>12397</v>
      </c>
      <c r="B1390" s="25" t="n">
        <v>28</v>
      </c>
    </row>
    <row r="1391" spans="1:12">
      <c r="A1391" t="s">
        <v>4</v>
      </c>
      <c r="B1391" s="4" t="s">
        <v>5</v>
      </c>
      <c r="C1391" s="4" t="s">
        <v>36</v>
      </c>
    </row>
    <row r="1392" spans="1:12">
      <c r="A1392" t="n">
        <v>12398</v>
      </c>
      <c r="B1392" s="21" t="n">
        <v>3</v>
      </c>
      <c r="C1392" s="17" t="n">
        <f t="normal" ca="1">A1448</f>
        <v>0</v>
      </c>
    </row>
    <row r="1393" spans="1:9">
      <c r="A1393" t="s">
        <v>4</v>
      </c>
      <c r="B1393" s="4" t="s">
        <v>5</v>
      </c>
      <c r="C1393" s="4" t="s">
        <v>14</v>
      </c>
      <c r="D1393" s="4" t="s">
        <v>10</v>
      </c>
      <c r="E1393" s="4" t="s">
        <v>14</v>
      </c>
      <c r="F1393" s="4" t="s">
        <v>36</v>
      </c>
    </row>
    <row r="1394" spans="1:9">
      <c r="A1394" t="n">
        <v>12403</v>
      </c>
      <c r="B1394" s="16" t="n">
        <v>5</v>
      </c>
      <c r="C1394" s="7" t="n">
        <v>30</v>
      </c>
      <c r="D1394" s="7" t="n">
        <v>10994</v>
      </c>
      <c r="E1394" s="7" t="n">
        <v>1</v>
      </c>
      <c r="F1394" s="17" t="n">
        <f t="normal" ca="1">A1446</f>
        <v>0</v>
      </c>
    </row>
    <row r="1395" spans="1:9">
      <c r="A1395" t="s">
        <v>4</v>
      </c>
      <c r="B1395" s="4" t="s">
        <v>5</v>
      </c>
      <c r="C1395" s="4" t="s">
        <v>10</v>
      </c>
      <c r="D1395" s="4" t="s">
        <v>14</v>
      </c>
      <c r="E1395" s="4" t="s">
        <v>14</v>
      </c>
      <c r="F1395" s="4" t="s">
        <v>6</v>
      </c>
    </row>
    <row r="1396" spans="1:9">
      <c r="A1396" t="n">
        <v>12412</v>
      </c>
      <c r="B1396" s="58" t="n">
        <v>20</v>
      </c>
      <c r="C1396" s="7" t="n">
        <v>65534</v>
      </c>
      <c r="D1396" s="7" t="n">
        <v>3</v>
      </c>
      <c r="E1396" s="7" t="n">
        <v>10</v>
      </c>
      <c r="F1396" s="7" t="s">
        <v>138</v>
      </c>
    </row>
    <row r="1397" spans="1:9">
      <c r="A1397" t="s">
        <v>4</v>
      </c>
      <c r="B1397" s="4" t="s">
        <v>5</v>
      </c>
      <c r="C1397" s="4" t="s">
        <v>10</v>
      </c>
    </row>
    <row r="1398" spans="1:9">
      <c r="A1398" t="n">
        <v>12433</v>
      </c>
      <c r="B1398" s="27" t="n">
        <v>16</v>
      </c>
      <c r="C1398" s="7" t="n">
        <v>0</v>
      </c>
    </row>
    <row r="1399" spans="1:9">
      <c r="A1399" t="s">
        <v>4</v>
      </c>
      <c r="B1399" s="4" t="s">
        <v>5</v>
      </c>
      <c r="C1399" s="4" t="s">
        <v>14</v>
      </c>
      <c r="D1399" s="4" t="s">
        <v>10</v>
      </c>
    </row>
    <row r="1400" spans="1:9">
      <c r="A1400" t="n">
        <v>12436</v>
      </c>
      <c r="B1400" s="22" t="n">
        <v>22</v>
      </c>
      <c r="C1400" s="7" t="n">
        <v>10</v>
      </c>
      <c r="D1400" s="7" t="n">
        <v>0</v>
      </c>
    </row>
    <row r="1401" spans="1:9">
      <c r="A1401" t="s">
        <v>4</v>
      </c>
      <c r="B1401" s="4" t="s">
        <v>5</v>
      </c>
      <c r="C1401" s="4" t="s">
        <v>14</v>
      </c>
      <c r="D1401" s="41" t="s">
        <v>71</v>
      </c>
      <c r="E1401" s="4" t="s">
        <v>5</v>
      </c>
      <c r="F1401" s="4" t="s">
        <v>10</v>
      </c>
      <c r="G1401" s="4" t="s">
        <v>14</v>
      </c>
      <c r="H1401" s="4" t="s">
        <v>14</v>
      </c>
      <c r="I1401" s="4" t="s">
        <v>14</v>
      </c>
      <c r="J1401" s="41" t="s">
        <v>72</v>
      </c>
      <c r="K1401" s="4" t="s">
        <v>14</v>
      </c>
      <c r="L1401" s="4" t="s">
        <v>10</v>
      </c>
      <c r="M1401" s="4" t="s">
        <v>14</v>
      </c>
      <c r="N1401" s="4" t="s">
        <v>14</v>
      </c>
      <c r="O1401" s="4" t="s">
        <v>10</v>
      </c>
      <c r="P1401" s="4" t="s">
        <v>14</v>
      </c>
      <c r="Q1401" s="4" t="s">
        <v>14</v>
      </c>
      <c r="R1401" s="4" t="s">
        <v>14</v>
      </c>
      <c r="S1401" s="4" t="s">
        <v>36</v>
      </c>
    </row>
    <row r="1402" spans="1:9">
      <c r="A1402" t="n">
        <v>12440</v>
      </c>
      <c r="B1402" s="16" t="n">
        <v>5</v>
      </c>
      <c r="C1402" s="7" t="n">
        <v>28</v>
      </c>
      <c r="D1402" s="41" t="s">
        <v>3</v>
      </c>
      <c r="E1402" s="59" t="n">
        <v>105</v>
      </c>
      <c r="F1402" s="7" t="n">
        <v>34</v>
      </c>
      <c r="G1402" s="7" t="n">
        <v>0</v>
      </c>
      <c r="H1402" s="7" t="n">
        <v>1</v>
      </c>
      <c r="I1402" s="7" t="n">
        <v>1</v>
      </c>
      <c r="J1402" s="41" t="s">
        <v>3</v>
      </c>
      <c r="K1402" s="7" t="n">
        <v>30</v>
      </c>
      <c r="L1402" s="7" t="n">
        <v>10923</v>
      </c>
      <c r="M1402" s="7" t="n">
        <v>9</v>
      </c>
      <c r="N1402" s="7" t="n">
        <v>30</v>
      </c>
      <c r="O1402" s="7" t="n">
        <v>10924</v>
      </c>
      <c r="P1402" s="7" t="n">
        <v>8</v>
      </c>
      <c r="Q1402" s="7" t="n">
        <v>9</v>
      </c>
      <c r="R1402" s="7" t="n">
        <v>1</v>
      </c>
      <c r="S1402" s="17" t="n">
        <f t="normal" ca="1">A1422</f>
        <v>0</v>
      </c>
    </row>
    <row r="1403" spans="1:9">
      <c r="A1403" t="s">
        <v>4</v>
      </c>
      <c r="B1403" s="4" t="s">
        <v>5</v>
      </c>
      <c r="C1403" s="4" t="s">
        <v>14</v>
      </c>
      <c r="D1403" s="4" t="s">
        <v>10</v>
      </c>
      <c r="E1403" s="4" t="s">
        <v>6</v>
      </c>
    </row>
    <row r="1404" spans="1:9">
      <c r="A1404" t="n">
        <v>12462</v>
      </c>
      <c r="B1404" s="36" t="n">
        <v>51</v>
      </c>
      <c r="C1404" s="7" t="n">
        <v>4</v>
      </c>
      <c r="D1404" s="7" t="n">
        <v>65534</v>
      </c>
      <c r="E1404" s="7" t="s">
        <v>139</v>
      </c>
    </row>
    <row r="1405" spans="1:9">
      <c r="A1405" t="s">
        <v>4</v>
      </c>
      <c r="B1405" s="4" t="s">
        <v>5</v>
      </c>
      <c r="C1405" s="4" t="s">
        <v>10</v>
      </c>
    </row>
    <row r="1406" spans="1:9">
      <c r="A1406" t="n">
        <v>12475</v>
      </c>
      <c r="B1406" s="27" t="n">
        <v>16</v>
      </c>
      <c r="C1406" s="7" t="n">
        <v>0</v>
      </c>
    </row>
    <row r="1407" spans="1:9">
      <c r="A1407" t="s">
        <v>4</v>
      </c>
      <c r="B1407" s="4" t="s">
        <v>5</v>
      </c>
      <c r="C1407" s="4" t="s">
        <v>10</v>
      </c>
      <c r="D1407" s="4" t="s">
        <v>50</v>
      </c>
      <c r="E1407" s="4" t="s">
        <v>14</v>
      </c>
      <c r="F1407" s="4" t="s">
        <v>14</v>
      </c>
      <c r="G1407" s="4" t="s">
        <v>50</v>
      </c>
      <c r="H1407" s="4" t="s">
        <v>14</v>
      </c>
      <c r="I1407" s="4" t="s">
        <v>14</v>
      </c>
      <c r="J1407" s="4" t="s">
        <v>50</v>
      </c>
      <c r="K1407" s="4" t="s">
        <v>14</v>
      </c>
      <c r="L1407" s="4" t="s">
        <v>14</v>
      </c>
    </row>
    <row r="1408" spans="1:9">
      <c r="A1408" t="n">
        <v>12478</v>
      </c>
      <c r="B1408" s="37" t="n">
        <v>26</v>
      </c>
      <c r="C1408" s="7" t="n">
        <v>65534</v>
      </c>
      <c r="D1408" s="7" t="s">
        <v>145</v>
      </c>
      <c r="E1408" s="7" t="n">
        <v>2</v>
      </c>
      <c r="F1408" s="7" t="n">
        <v>3</v>
      </c>
      <c r="G1408" s="7" t="s">
        <v>146</v>
      </c>
      <c r="H1408" s="7" t="n">
        <v>2</v>
      </c>
      <c r="I1408" s="7" t="n">
        <v>3</v>
      </c>
      <c r="J1408" s="7" t="s">
        <v>147</v>
      </c>
      <c r="K1408" s="7" t="n">
        <v>2</v>
      </c>
      <c r="L1408" s="7" t="n">
        <v>0</v>
      </c>
    </row>
    <row r="1409" spans="1:19">
      <c r="A1409" t="s">
        <v>4</v>
      </c>
      <c r="B1409" s="4" t="s">
        <v>5</v>
      </c>
    </row>
    <row r="1410" spans="1:19">
      <c r="A1410" t="n">
        <v>12775</v>
      </c>
      <c r="B1410" s="25" t="n">
        <v>28</v>
      </c>
    </row>
    <row r="1411" spans="1:19">
      <c r="A1411" t="s">
        <v>4</v>
      </c>
      <c r="B1411" s="4" t="s">
        <v>5</v>
      </c>
      <c r="C1411" s="4" t="s">
        <v>14</v>
      </c>
      <c r="D1411" s="4" t="s">
        <v>10</v>
      </c>
      <c r="E1411" s="4" t="s">
        <v>6</v>
      </c>
    </row>
    <row r="1412" spans="1:19">
      <c r="A1412" t="n">
        <v>12776</v>
      </c>
      <c r="B1412" s="36" t="n">
        <v>51</v>
      </c>
      <c r="C1412" s="7" t="n">
        <v>4</v>
      </c>
      <c r="D1412" s="7" t="n">
        <v>0</v>
      </c>
      <c r="E1412" s="7" t="s">
        <v>148</v>
      </c>
    </row>
    <row r="1413" spans="1:19">
      <c r="A1413" t="s">
        <v>4</v>
      </c>
      <c r="B1413" s="4" t="s">
        <v>5</v>
      </c>
      <c r="C1413" s="4" t="s">
        <v>10</v>
      </c>
    </row>
    <row r="1414" spans="1:19">
      <c r="A1414" t="n">
        <v>12791</v>
      </c>
      <c r="B1414" s="27" t="n">
        <v>16</v>
      </c>
      <c r="C1414" s="7" t="n">
        <v>0</v>
      </c>
    </row>
    <row r="1415" spans="1:19">
      <c r="A1415" t="s">
        <v>4</v>
      </c>
      <c r="B1415" s="4" t="s">
        <v>5</v>
      </c>
      <c r="C1415" s="4" t="s">
        <v>10</v>
      </c>
      <c r="D1415" s="4" t="s">
        <v>50</v>
      </c>
      <c r="E1415" s="4" t="s">
        <v>14</v>
      </c>
      <c r="F1415" s="4" t="s">
        <v>14</v>
      </c>
    </row>
    <row r="1416" spans="1:19">
      <c r="A1416" t="n">
        <v>12794</v>
      </c>
      <c r="B1416" s="37" t="n">
        <v>26</v>
      </c>
      <c r="C1416" s="7" t="n">
        <v>0</v>
      </c>
      <c r="D1416" s="7" t="s">
        <v>149</v>
      </c>
      <c r="E1416" s="7" t="n">
        <v>2</v>
      </c>
      <c r="F1416" s="7" t="n">
        <v>0</v>
      </c>
    </row>
    <row r="1417" spans="1:19">
      <c r="A1417" t="s">
        <v>4</v>
      </c>
      <c r="B1417" s="4" t="s">
        <v>5</v>
      </c>
    </row>
    <row r="1418" spans="1:19">
      <c r="A1418" t="n">
        <v>12875</v>
      </c>
      <c r="B1418" s="25" t="n">
        <v>28</v>
      </c>
    </row>
    <row r="1419" spans="1:19">
      <c r="A1419" t="s">
        <v>4</v>
      </c>
      <c r="B1419" s="4" t="s">
        <v>5</v>
      </c>
      <c r="C1419" s="4" t="s">
        <v>36</v>
      </c>
    </row>
    <row r="1420" spans="1:19">
      <c r="A1420" t="n">
        <v>12876</v>
      </c>
      <c r="B1420" s="21" t="n">
        <v>3</v>
      </c>
      <c r="C1420" s="17" t="n">
        <f t="normal" ca="1">A1444</f>
        <v>0</v>
      </c>
    </row>
    <row r="1421" spans="1:19">
      <c r="A1421" t="s">
        <v>4</v>
      </c>
      <c r="B1421" s="4" t="s">
        <v>5</v>
      </c>
      <c r="C1421" s="4" t="s">
        <v>14</v>
      </c>
      <c r="D1421" s="4" t="s">
        <v>10</v>
      </c>
      <c r="E1421" s="4" t="s">
        <v>14</v>
      </c>
      <c r="F1421" s="4" t="s">
        <v>14</v>
      </c>
      <c r="G1421" s="4" t="s">
        <v>36</v>
      </c>
    </row>
    <row r="1422" spans="1:19">
      <c r="A1422" t="n">
        <v>12881</v>
      </c>
      <c r="B1422" s="16" t="n">
        <v>5</v>
      </c>
      <c r="C1422" s="7" t="n">
        <v>30</v>
      </c>
      <c r="D1422" s="7" t="n">
        <v>0</v>
      </c>
      <c r="E1422" s="7" t="n">
        <v>8</v>
      </c>
      <c r="F1422" s="7" t="n">
        <v>1</v>
      </c>
      <c r="G1422" s="17" t="n">
        <f t="normal" ca="1">A1436</f>
        <v>0</v>
      </c>
    </row>
    <row r="1423" spans="1:19">
      <c r="A1423" t="s">
        <v>4</v>
      </c>
      <c r="B1423" s="4" t="s">
        <v>5</v>
      </c>
      <c r="C1423" s="4" t="s">
        <v>14</v>
      </c>
      <c r="D1423" s="4" t="s">
        <v>10</v>
      </c>
      <c r="E1423" s="4" t="s">
        <v>6</v>
      </c>
    </row>
    <row r="1424" spans="1:19">
      <c r="A1424" t="n">
        <v>12891</v>
      </c>
      <c r="B1424" s="36" t="n">
        <v>51</v>
      </c>
      <c r="C1424" s="7" t="n">
        <v>4</v>
      </c>
      <c r="D1424" s="7" t="n">
        <v>65534</v>
      </c>
      <c r="E1424" s="7" t="s">
        <v>139</v>
      </c>
    </row>
    <row r="1425" spans="1:7">
      <c r="A1425" t="s">
        <v>4</v>
      </c>
      <c r="B1425" s="4" t="s">
        <v>5</v>
      </c>
      <c r="C1425" s="4" t="s">
        <v>10</v>
      </c>
    </row>
    <row r="1426" spans="1:7">
      <c r="A1426" t="n">
        <v>12904</v>
      </c>
      <c r="B1426" s="27" t="n">
        <v>16</v>
      </c>
      <c r="C1426" s="7" t="n">
        <v>0</v>
      </c>
    </row>
    <row r="1427" spans="1:7">
      <c r="A1427" t="s">
        <v>4</v>
      </c>
      <c r="B1427" s="4" t="s">
        <v>5</v>
      </c>
      <c r="C1427" s="4" t="s">
        <v>10</v>
      </c>
      <c r="D1427" s="4" t="s">
        <v>50</v>
      </c>
      <c r="E1427" s="4" t="s">
        <v>14</v>
      </c>
      <c r="F1427" s="4" t="s">
        <v>14</v>
      </c>
      <c r="G1427" s="4" t="s">
        <v>50</v>
      </c>
      <c r="H1427" s="4" t="s">
        <v>14</v>
      </c>
      <c r="I1427" s="4" t="s">
        <v>14</v>
      </c>
      <c r="J1427" s="4" t="s">
        <v>50</v>
      </c>
      <c r="K1427" s="4" t="s">
        <v>14</v>
      </c>
      <c r="L1427" s="4" t="s">
        <v>14</v>
      </c>
    </row>
    <row r="1428" spans="1:7">
      <c r="A1428" t="n">
        <v>12907</v>
      </c>
      <c r="B1428" s="37" t="n">
        <v>26</v>
      </c>
      <c r="C1428" s="7" t="n">
        <v>65534</v>
      </c>
      <c r="D1428" s="7" t="s">
        <v>150</v>
      </c>
      <c r="E1428" s="7" t="n">
        <v>2</v>
      </c>
      <c r="F1428" s="7" t="n">
        <v>3</v>
      </c>
      <c r="G1428" s="7" t="s">
        <v>151</v>
      </c>
      <c r="H1428" s="7" t="n">
        <v>2</v>
      </c>
      <c r="I1428" s="7" t="n">
        <v>3</v>
      </c>
      <c r="J1428" s="7" t="s">
        <v>152</v>
      </c>
      <c r="K1428" s="7" t="n">
        <v>2</v>
      </c>
      <c r="L1428" s="7" t="n">
        <v>0</v>
      </c>
    </row>
    <row r="1429" spans="1:7">
      <c r="A1429" t="s">
        <v>4</v>
      </c>
      <c r="B1429" s="4" t="s">
        <v>5</v>
      </c>
    </row>
    <row r="1430" spans="1:7">
      <c r="A1430" t="n">
        <v>13114</v>
      </c>
      <c r="B1430" s="25" t="n">
        <v>28</v>
      </c>
    </row>
    <row r="1431" spans="1:7">
      <c r="A1431" t="s">
        <v>4</v>
      </c>
      <c r="B1431" s="4" t="s">
        <v>5</v>
      </c>
      <c r="C1431" s="4" t="s">
        <v>10</v>
      </c>
    </row>
    <row r="1432" spans="1:7">
      <c r="A1432" t="n">
        <v>13115</v>
      </c>
      <c r="B1432" s="39" t="n">
        <v>12</v>
      </c>
      <c r="C1432" s="7" t="n">
        <v>0</v>
      </c>
    </row>
    <row r="1433" spans="1:7">
      <c r="A1433" t="s">
        <v>4</v>
      </c>
      <c r="B1433" s="4" t="s">
        <v>5</v>
      </c>
      <c r="C1433" s="4" t="s">
        <v>36</v>
      </c>
    </row>
    <row r="1434" spans="1:7">
      <c r="A1434" t="n">
        <v>13118</v>
      </c>
      <c r="B1434" s="21" t="n">
        <v>3</v>
      </c>
      <c r="C1434" s="17" t="n">
        <f t="normal" ca="1">A1444</f>
        <v>0</v>
      </c>
    </row>
    <row r="1435" spans="1:7">
      <c r="A1435" t="s">
        <v>4</v>
      </c>
      <c r="B1435" s="4" t="s">
        <v>5</v>
      </c>
      <c r="C1435" s="4" t="s">
        <v>14</v>
      </c>
      <c r="D1435" s="4" t="s">
        <v>10</v>
      </c>
      <c r="E1435" s="4" t="s">
        <v>6</v>
      </c>
    </row>
    <row r="1436" spans="1:7">
      <c r="A1436" t="n">
        <v>13123</v>
      </c>
      <c r="B1436" s="36" t="n">
        <v>51</v>
      </c>
      <c r="C1436" s="7" t="n">
        <v>4</v>
      </c>
      <c r="D1436" s="7" t="n">
        <v>65534</v>
      </c>
      <c r="E1436" s="7" t="s">
        <v>139</v>
      </c>
    </row>
    <row r="1437" spans="1:7">
      <c r="A1437" t="s">
        <v>4</v>
      </c>
      <c r="B1437" s="4" t="s">
        <v>5</v>
      </c>
      <c r="C1437" s="4" t="s">
        <v>10</v>
      </c>
    </row>
    <row r="1438" spans="1:7">
      <c r="A1438" t="n">
        <v>13136</v>
      </c>
      <c r="B1438" s="27" t="n">
        <v>16</v>
      </c>
      <c r="C1438" s="7" t="n">
        <v>0</v>
      </c>
    </row>
    <row r="1439" spans="1:7">
      <c r="A1439" t="s">
        <v>4</v>
      </c>
      <c r="B1439" s="4" t="s">
        <v>5</v>
      </c>
      <c r="C1439" s="4" t="s">
        <v>10</v>
      </c>
      <c r="D1439" s="4" t="s">
        <v>50</v>
      </c>
      <c r="E1439" s="4" t="s">
        <v>14</v>
      </c>
      <c r="F1439" s="4" t="s">
        <v>14</v>
      </c>
      <c r="G1439" s="4" t="s">
        <v>50</v>
      </c>
      <c r="H1439" s="4" t="s">
        <v>14</v>
      </c>
      <c r="I1439" s="4" t="s">
        <v>14</v>
      </c>
    </row>
    <row r="1440" spans="1:7">
      <c r="A1440" t="n">
        <v>13139</v>
      </c>
      <c r="B1440" s="37" t="n">
        <v>26</v>
      </c>
      <c r="C1440" s="7" t="n">
        <v>65534</v>
      </c>
      <c r="D1440" s="7" t="s">
        <v>153</v>
      </c>
      <c r="E1440" s="7" t="n">
        <v>2</v>
      </c>
      <c r="F1440" s="7" t="n">
        <v>3</v>
      </c>
      <c r="G1440" s="7" t="s">
        <v>152</v>
      </c>
      <c r="H1440" s="7" t="n">
        <v>2</v>
      </c>
      <c r="I1440" s="7" t="n">
        <v>0</v>
      </c>
    </row>
    <row r="1441" spans="1:12">
      <c r="A1441" t="s">
        <v>4</v>
      </c>
      <c r="B1441" s="4" t="s">
        <v>5</v>
      </c>
    </row>
    <row r="1442" spans="1:12">
      <c r="A1442" t="n">
        <v>13249</v>
      </c>
      <c r="B1442" s="25" t="n">
        <v>28</v>
      </c>
    </row>
    <row r="1443" spans="1:12">
      <c r="A1443" t="s">
        <v>4</v>
      </c>
      <c r="B1443" s="4" t="s">
        <v>5</v>
      </c>
      <c r="C1443" s="4" t="s">
        <v>36</v>
      </c>
    </row>
    <row r="1444" spans="1:12">
      <c r="A1444" t="n">
        <v>13250</v>
      </c>
      <c r="B1444" s="21" t="n">
        <v>3</v>
      </c>
      <c r="C1444" s="17" t="n">
        <f t="normal" ca="1">A1448</f>
        <v>0</v>
      </c>
    </row>
    <row r="1445" spans="1:12">
      <c r="A1445" t="s">
        <v>4</v>
      </c>
      <c r="B1445" s="4" t="s">
        <v>5</v>
      </c>
      <c r="C1445" s="4" t="s">
        <v>14</v>
      </c>
      <c r="D1445" s="4" t="s">
        <v>10</v>
      </c>
      <c r="E1445" s="4" t="s">
        <v>14</v>
      </c>
      <c r="F1445" s="4" t="s">
        <v>36</v>
      </c>
    </row>
    <row r="1446" spans="1:12">
      <c r="A1446" t="n">
        <v>13255</v>
      </c>
      <c r="B1446" s="16" t="n">
        <v>5</v>
      </c>
      <c r="C1446" s="7" t="n">
        <v>30</v>
      </c>
      <c r="D1446" s="7" t="n">
        <v>10992</v>
      </c>
      <c r="E1446" s="7" t="n">
        <v>1</v>
      </c>
      <c r="F1446" s="17" t="n">
        <f t="normal" ca="1">A1448</f>
        <v>0</v>
      </c>
    </row>
    <row r="1447" spans="1:12">
      <c r="A1447" t="s">
        <v>4</v>
      </c>
      <c r="B1447" s="4" t="s">
        <v>5</v>
      </c>
      <c r="C1447" s="4" t="s">
        <v>14</v>
      </c>
    </row>
    <row r="1448" spans="1:12">
      <c r="A1448" t="n">
        <v>13264</v>
      </c>
      <c r="B1448" s="28" t="n">
        <v>23</v>
      </c>
      <c r="C1448" s="7" t="n">
        <v>10</v>
      </c>
    </row>
    <row r="1449" spans="1:12">
      <c r="A1449" t="s">
        <v>4</v>
      </c>
      <c r="B1449" s="4" t="s">
        <v>5</v>
      </c>
      <c r="C1449" s="4" t="s">
        <v>14</v>
      </c>
      <c r="D1449" s="4" t="s">
        <v>6</v>
      </c>
    </row>
    <row r="1450" spans="1:12">
      <c r="A1450" t="n">
        <v>13266</v>
      </c>
      <c r="B1450" s="8" t="n">
        <v>2</v>
      </c>
      <c r="C1450" s="7" t="n">
        <v>10</v>
      </c>
      <c r="D1450" s="7" t="s">
        <v>52</v>
      </c>
    </row>
    <row r="1451" spans="1:12">
      <c r="A1451" t="s">
        <v>4</v>
      </c>
      <c r="B1451" s="4" t="s">
        <v>5</v>
      </c>
      <c r="C1451" s="4" t="s">
        <v>14</v>
      </c>
    </row>
    <row r="1452" spans="1:12">
      <c r="A1452" t="n">
        <v>13289</v>
      </c>
      <c r="B1452" s="12" t="n">
        <v>74</v>
      </c>
      <c r="C1452" s="7" t="n">
        <v>46</v>
      </c>
    </row>
    <row r="1453" spans="1:12">
      <c r="A1453" t="s">
        <v>4</v>
      </c>
      <c r="B1453" s="4" t="s">
        <v>5</v>
      </c>
      <c r="C1453" s="4" t="s">
        <v>14</v>
      </c>
    </row>
    <row r="1454" spans="1:12">
      <c r="A1454" t="n">
        <v>13291</v>
      </c>
      <c r="B1454" s="12" t="n">
        <v>74</v>
      </c>
      <c r="C1454" s="7" t="n">
        <v>54</v>
      </c>
    </row>
    <row r="1455" spans="1:12">
      <c r="A1455" t="s">
        <v>4</v>
      </c>
      <c r="B1455" s="4" t="s">
        <v>5</v>
      </c>
    </row>
    <row r="1456" spans="1:12">
      <c r="A1456" t="n">
        <v>13293</v>
      </c>
      <c r="B1456" s="5" t="n">
        <v>1</v>
      </c>
    </row>
    <row r="1457" spans="1:6" s="3" customFormat="1" customHeight="0">
      <c r="A1457" s="3" t="s">
        <v>2</v>
      </c>
      <c r="B1457" s="3" t="s">
        <v>154</v>
      </c>
    </row>
    <row r="1458" spans="1:6">
      <c r="A1458" t="s">
        <v>4</v>
      </c>
      <c r="B1458" s="4" t="s">
        <v>5</v>
      </c>
      <c r="C1458" s="4" t="s">
        <v>10</v>
      </c>
      <c r="D1458" s="4" t="s">
        <v>14</v>
      </c>
      <c r="E1458" s="4" t="s">
        <v>14</v>
      </c>
      <c r="F1458" s="4" t="s">
        <v>6</v>
      </c>
    </row>
    <row r="1459" spans="1:6">
      <c r="A1459" t="n">
        <v>13296</v>
      </c>
      <c r="B1459" s="58" t="n">
        <v>20</v>
      </c>
      <c r="C1459" s="7" t="n">
        <v>1</v>
      </c>
      <c r="D1459" s="7" t="n">
        <v>3</v>
      </c>
      <c r="E1459" s="7" t="n">
        <v>10</v>
      </c>
      <c r="F1459" s="7" t="s">
        <v>138</v>
      </c>
    </row>
    <row r="1460" spans="1:6">
      <c r="A1460" t="s">
        <v>4</v>
      </c>
      <c r="B1460" s="4" t="s">
        <v>5</v>
      </c>
      <c r="C1460" s="4" t="s">
        <v>10</v>
      </c>
    </row>
    <row r="1461" spans="1:6">
      <c r="A1461" t="n">
        <v>13317</v>
      </c>
      <c r="B1461" s="27" t="n">
        <v>16</v>
      </c>
      <c r="C1461" s="7" t="n">
        <v>0</v>
      </c>
    </row>
    <row r="1462" spans="1:6">
      <c r="A1462" t="s">
        <v>4</v>
      </c>
      <c r="B1462" s="4" t="s">
        <v>5</v>
      </c>
      <c r="C1462" s="4" t="s">
        <v>10</v>
      </c>
      <c r="D1462" s="4" t="s">
        <v>9</v>
      </c>
    </row>
    <row r="1463" spans="1:6">
      <c r="A1463" t="n">
        <v>13320</v>
      </c>
      <c r="B1463" s="43" t="n">
        <v>43</v>
      </c>
      <c r="C1463" s="7" t="n">
        <v>1</v>
      </c>
      <c r="D1463" s="7" t="n">
        <v>1088</v>
      </c>
    </row>
    <row r="1464" spans="1:6">
      <c r="A1464" t="s">
        <v>4</v>
      </c>
      <c r="B1464" s="4" t="s">
        <v>5</v>
      </c>
      <c r="C1464" s="4" t="s">
        <v>10</v>
      </c>
      <c r="D1464" s="4" t="s">
        <v>14</v>
      </c>
      <c r="E1464" s="4" t="s">
        <v>14</v>
      </c>
      <c r="F1464" s="4" t="s">
        <v>6</v>
      </c>
    </row>
    <row r="1465" spans="1:6">
      <c r="A1465" t="n">
        <v>13327</v>
      </c>
      <c r="B1465" s="58" t="n">
        <v>20</v>
      </c>
      <c r="C1465" s="7" t="n">
        <v>116</v>
      </c>
      <c r="D1465" s="7" t="n">
        <v>3</v>
      </c>
      <c r="E1465" s="7" t="n">
        <v>10</v>
      </c>
      <c r="F1465" s="7" t="s">
        <v>138</v>
      </c>
    </row>
    <row r="1466" spans="1:6">
      <c r="A1466" t="s">
        <v>4</v>
      </c>
      <c r="B1466" s="4" t="s">
        <v>5</v>
      </c>
      <c r="C1466" s="4" t="s">
        <v>10</v>
      </c>
    </row>
    <row r="1467" spans="1:6">
      <c r="A1467" t="n">
        <v>13348</v>
      </c>
      <c r="B1467" s="27" t="n">
        <v>16</v>
      </c>
      <c r="C1467" s="7" t="n">
        <v>0</v>
      </c>
    </row>
    <row r="1468" spans="1:6">
      <c r="A1468" t="s">
        <v>4</v>
      </c>
      <c r="B1468" s="4" t="s">
        <v>5</v>
      </c>
      <c r="C1468" s="4" t="s">
        <v>10</v>
      </c>
      <c r="D1468" s="4" t="s">
        <v>9</v>
      </c>
    </row>
    <row r="1469" spans="1:6">
      <c r="A1469" t="n">
        <v>13351</v>
      </c>
      <c r="B1469" s="43" t="n">
        <v>43</v>
      </c>
      <c r="C1469" s="7" t="n">
        <v>116</v>
      </c>
      <c r="D1469" s="7" t="n">
        <v>1088</v>
      </c>
    </row>
    <row r="1470" spans="1:6">
      <c r="A1470" t="s">
        <v>4</v>
      </c>
      <c r="B1470" s="4" t="s">
        <v>5</v>
      </c>
      <c r="C1470" s="4" t="s">
        <v>14</v>
      </c>
      <c r="D1470" s="4" t="s">
        <v>10</v>
      </c>
    </row>
    <row r="1471" spans="1:6">
      <c r="A1471" t="n">
        <v>13358</v>
      </c>
      <c r="B1471" s="22" t="n">
        <v>22</v>
      </c>
      <c r="C1471" s="7" t="n">
        <v>11</v>
      </c>
      <c r="D1471" s="7" t="n">
        <v>0</v>
      </c>
    </row>
    <row r="1472" spans="1:6">
      <c r="A1472" t="s">
        <v>4</v>
      </c>
      <c r="B1472" s="4" t="s">
        <v>5</v>
      </c>
      <c r="C1472" s="4" t="s">
        <v>14</v>
      </c>
      <c r="D1472" s="4" t="s">
        <v>10</v>
      </c>
      <c r="E1472" s="4" t="s">
        <v>6</v>
      </c>
    </row>
    <row r="1473" spans="1:6">
      <c r="A1473" t="n">
        <v>13362</v>
      </c>
      <c r="B1473" s="36" t="n">
        <v>51</v>
      </c>
      <c r="C1473" s="7" t="n">
        <v>4</v>
      </c>
      <c r="D1473" s="7" t="n">
        <v>116</v>
      </c>
      <c r="E1473" s="7" t="s">
        <v>139</v>
      </c>
    </row>
    <row r="1474" spans="1:6">
      <c r="A1474" t="s">
        <v>4</v>
      </c>
      <c r="B1474" s="4" t="s">
        <v>5</v>
      </c>
      <c r="C1474" s="4" t="s">
        <v>10</v>
      </c>
    </row>
    <row r="1475" spans="1:6">
      <c r="A1475" t="n">
        <v>13375</v>
      </c>
      <c r="B1475" s="27" t="n">
        <v>16</v>
      </c>
      <c r="C1475" s="7" t="n">
        <v>0</v>
      </c>
    </row>
    <row r="1476" spans="1:6">
      <c r="A1476" t="s">
        <v>4</v>
      </c>
      <c r="B1476" s="4" t="s">
        <v>5</v>
      </c>
      <c r="C1476" s="4" t="s">
        <v>10</v>
      </c>
      <c r="D1476" s="4" t="s">
        <v>50</v>
      </c>
      <c r="E1476" s="4" t="s">
        <v>14</v>
      </c>
      <c r="F1476" s="4" t="s">
        <v>14</v>
      </c>
      <c r="G1476" s="4" t="s">
        <v>50</v>
      </c>
      <c r="H1476" s="4" t="s">
        <v>14</v>
      </c>
      <c r="I1476" s="4" t="s">
        <v>14</v>
      </c>
    </row>
    <row r="1477" spans="1:6">
      <c r="A1477" t="n">
        <v>13378</v>
      </c>
      <c r="B1477" s="37" t="n">
        <v>26</v>
      </c>
      <c r="C1477" s="7" t="n">
        <v>116</v>
      </c>
      <c r="D1477" s="7" t="s">
        <v>155</v>
      </c>
      <c r="E1477" s="7" t="n">
        <v>2</v>
      </c>
      <c r="F1477" s="7" t="n">
        <v>3</v>
      </c>
      <c r="G1477" s="7" t="s">
        <v>156</v>
      </c>
      <c r="H1477" s="7" t="n">
        <v>2</v>
      </c>
      <c r="I1477" s="7" t="n">
        <v>0</v>
      </c>
    </row>
    <row r="1478" spans="1:6">
      <c r="A1478" t="s">
        <v>4</v>
      </c>
      <c r="B1478" s="4" t="s">
        <v>5</v>
      </c>
    </row>
    <row r="1479" spans="1:6">
      <c r="A1479" t="n">
        <v>13579</v>
      </c>
      <c r="B1479" s="25" t="n">
        <v>28</v>
      </c>
    </row>
    <row r="1480" spans="1:6">
      <c r="A1480" t="s">
        <v>4</v>
      </c>
      <c r="B1480" s="4" t="s">
        <v>5</v>
      </c>
      <c r="C1480" s="4" t="s">
        <v>14</v>
      </c>
      <c r="D1480" s="4" t="s">
        <v>10</v>
      </c>
      <c r="E1480" s="4" t="s">
        <v>6</v>
      </c>
    </row>
    <row r="1481" spans="1:6">
      <c r="A1481" t="n">
        <v>13580</v>
      </c>
      <c r="B1481" s="36" t="n">
        <v>51</v>
      </c>
      <c r="C1481" s="7" t="n">
        <v>4</v>
      </c>
      <c r="D1481" s="7" t="n">
        <v>1</v>
      </c>
      <c r="E1481" s="7" t="s">
        <v>157</v>
      </c>
    </row>
    <row r="1482" spans="1:6">
      <c r="A1482" t="s">
        <v>4</v>
      </c>
      <c r="B1482" s="4" t="s">
        <v>5</v>
      </c>
      <c r="C1482" s="4" t="s">
        <v>10</v>
      </c>
    </row>
    <row r="1483" spans="1:6">
      <c r="A1483" t="n">
        <v>13593</v>
      </c>
      <c r="B1483" s="27" t="n">
        <v>16</v>
      </c>
      <c r="C1483" s="7" t="n">
        <v>0</v>
      </c>
    </row>
    <row r="1484" spans="1:6">
      <c r="A1484" t="s">
        <v>4</v>
      </c>
      <c r="B1484" s="4" t="s">
        <v>5</v>
      </c>
      <c r="C1484" s="4" t="s">
        <v>10</v>
      </c>
      <c r="D1484" s="4" t="s">
        <v>50</v>
      </c>
      <c r="E1484" s="4" t="s">
        <v>14</v>
      </c>
      <c r="F1484" s="4" t="s">
        <v>14</v>
      </c>
      <c r="G1484" s="4" t="s">
        <v>50</v>
      </c>
      <c r="H1484" s="4" t="s">
        <v>14</v>
      </c>
      <c r="I1484" s="4" t="s">
        <v>14</v>
      </c>
    </row>
    <row r="1485" spans="1:6">
      <c r="A1485" t="n">
        <v>13596</v>
      </c>
      <c r="B1485" s="37" t="n">
        <v>26</v>
      </c>
      <c r="C1485" s="7" t="n">
        <v>1</v>
      </c>
      <c r="D1485" s="7" t="s">
        <v>158</v>
      </c>
      <c r="E1485" s="7" t="n">
        <v>2</v>
      </c>
      <c r="F1485" s="7" t="n">
        <v>3</v>
      </c>
      <c r="G1485" s="7" t="s">
        <v>159</v>
      </c>
      <c r="H1485" s="7" t="n">
        <v>2</v>
      </c>
      <c r="I1485" s="7" t="n">
        <v>0</v>
      </c>
    </row>
    <row r="1486" spans="1:6">
      <c r="A1486" t="s">
        <v>4</v>
      </c>
      <c r="B1486" s="4" t="s">
        <v>5</v>
      </c>
    </row>
    <row r="1487" spans="1:6">
      <c r="A1487" t="n">
        <v>13676</v>
      </c>
      <c r="B1487" s="25" t="n">
        <v>28</v>
      </c>
    </row>
    <row r="1488" spans="1:6">
      <c r="A1488" t="s">
        <v>4</v>
      </c>
      <c r="B1488" s="4" t="s">
        <v>5</v>
      </c>
      <c r="C1488" s="4" t="s">
        <v>10</v>
      </c>
    </row>
    <row r="1489" spans="1:9">
      <c r="A1489" t="n">
        <v>13677</v>
      </c>
      <c r="B1489" s="39" t="n">
        <v>12</v>
      </c>
      <c r="C1489" s="7" t="n">
        <v>7169</v>
      </c>
    </row>
    <row r="1490" spans="1:9">
      <c r="A1490" t="s">
        <v>4</v>
      </c>
      <c r="B1490" s="4" t="s">
        <v>5</v>
      </c>
      <c r="C1490" s="4" t="s">
        <v>10</v>
      </c>
    </row>
    <row r="1491" spans="1:9">
      <c r="A1491" t="n">
        <v>13680</v>
      </c>
      <c r="B1491" s="39" t="n">
        <v>12</v>
      </c>
      <c r="C1491" s="7" t="n">
        <v>7207</v>
      </c>
    </row>
    <row r="1492" spans="1:9">
      <c r="A1492" t="s">
        <v>4</v>
      </c>
      <c r="B1492" s="4" t="s">
        <v>5</v>
      </c>
    </row>
    <row r="1493" spans="1:9">
      <c r="A1493" t="n">
        <v>13683</v>
      </c>
      <c r="B1493" s="5" t="n">
        <v>1</v>
      </c>
    </row>
    <row r="1494" spans="1:9" s="3" customFormat="1" customHeight="0">
      <c r="A1494" s="3" t="s">
        <v>2</v>
      </c>
      <c r="B1494" s="3" t="s">
        <v>160</v>
      </c>
    </row>
    <row r="1495" spans="1:9">
      <c r="A1495" t="s">
        <v>4</v>
      </c>
      <c r="B1495" s="4" t="s">
        <v>5</v>
      </c>
      <c r="C1495" s="4" t="s">
        <v>10</v>
      </c>
      <c r="D1495" s="4" t="s">
        <v>14</v>
      </c>
      <c r="E1495" s="4" t="s">
        <v>14</v>
      </c>
      <c r="F1495" s="4" t="s">
        <v>6</v>
      </c>
    </row>
    <row r="1496" spans="1:9">
      <c r="A1496" t="n">
        <v>13684</v>
      </c>
      <c r="B1496" s="58" t="n">
        <v>20</v>
      </c>
      <c r="C1496" s="7" t="n">
        <v>109</v>
      </c>
      <c r="D1496" s="7" t="n">
        <v>3</v>
      </c>
      <c r="E1496" s="7" t="n">
        <v>10</v>
      </c>
      <c r="F1496" s="7" t="s">
        <v>138</v>
      </c>
    </row>
    <row r="1497" spans="1:9">
      <c r="A1497" t="s">
        <v>4</v>
      </c>
      <c r="B1497" s="4" t="s">
        <v>5</v>
      </c>
      <c r="C1497" s="4" t="s">
        <v>10</v>
      </c>
    </row>
    <row r="1498" spans="1:9">
      <c r="A1498" t="n">
        <v>13705</v>
      </c>
      <c r="B1498" s="27" t="n">
        <v>16</v>
      </c>
      <c r="C1498" s="7" t="n">
        <v>0</v>
      </c>
    </row>
    <row r="1499" spans="1:9">
      <c r="A1499" t="s">
        <v>4</v>
      </c>
      <c r="B1499" s="4" t="s">
        <v>5</v>
      </c>
      <c r="C1499" s="4" t="s">
        <v>10</v>
      </c>
      <c r="D1499" s="4" t="s">
        <v>9</v>
      </c>
    </row>
    <row r="1500" spans="1:9">
      <c r="A1500" t="n">
        <v>13708</v>
      </c>
      <c r="B1500" s="43" t="n">
        <v>43</v>
      </c>
      <c r="C1500" s="7" t="n">
        <v>109</v>
      </c>
      <c r="D1500" s="7" t="n">
        <v>1088</v>
      </c>
    </row>
    <row r="1501" spans="1:9">
      <c r="A1501" t="s">
        <v>4</v>
      </c>
      <c r="B1501" s="4" t="s">
        <v>5</v>
      </c>
      <c r="C1501" s="4" t="s">
        <v>10</v>
      </c>
      <c r="D1501" s="4" t="s">
        <v>14</v>
      </c>
      <c r="E1501" s="4" t="s">
        <v>14</v>
      </c>
      <c r="F1501" s="4" t="s">
        <v>6</v>
      </c>
    </row>
    <row r="1502" spans="1:9">
      <c r="A1502" t="n">
        <v>13715</v>
      </c>
      <c r="B1502" s="58" t="n">
        <v>20</v>
      </c>
      <c r="C1502" s="7" t="n">
        <v>91</v>
      </c>
      <c r="D1502" s="7" t="n">
        <v>3</v>
      </c>
      <c r="E1502" s="7" t="n">
        <v>10</v>
      </c>
      <c r="F1502" s="7" t="s">
        <v>138</v>
      </c>
    </row>
    <row r="1503" spans="1:9">
      <c r="A1503" t="s">
        <v>4</v>
      </c>
      <c r="B1503" s="4" t="s">
        <v>5</v>
      </c>
      <c r="C1503" s="4" t="s">
        <v>10</v>
      </c>
    </row>
    <row r="1504" spans="1:9">
      <c r="A1504" t="n">
        <v>13736</v>
      </c>
      <c r="B1504" s="27" t="n">
        <v>16</v>
      </c>
      <c r="C1504" s="7" t="n">
        <v>0</v>
      </c>
    </row>
    <row r="1505" spans="1:6">
      <c r="A1505" t="s">
        <v>4</v>
      </c>
      <c r="B1505" s="4" t="s">
        <v>5</v>
      </c>
      <c r="C1505" s="4" t="s">
        <v>10</v>
      </c>
      <c r="D1505" s="4" t="s">
        <v>9</v>
      </c>
    </row>
    <row r="1506" spans="1:6">
      <c r="A1506" t="n">
        <v>13739</v>
      </c>
      <c r="B1506" s="43" t="n">
        <v>43</v>
      </c>
      <c r="C1506" s="7" t="n">
        <v>91</v>
      </c>
      <c r="D1506" s="7" t="n">
        <v>1088</v>
      </c>
    </row>
    <row r="1507" spans="1:6">
      <c r="A1507" t="s">
        <v>4</v>
      </c>
      <c r="B1507" s="4" t="s">
        <v>5</v>
      </c>
      <c r="C1507" s="4" t="s">
        <v>14</v>
      </c>
      <c r="D1507" s="4" t="s">
        <v>10</v>
      </c>
    </row>
    <row r="1508" spans="1:6">
      <c r="A1508" t="n">
        <v>13746</v>
      </c>
      <c r="B1508" s="22" t="n">
        <v>22</v>
      </c>
      <c r="C1508" s="7" t="n">
        <v>11</v>
      </c>
      <c r="D1508" s="7" t="n">
        <v>0</v>
      </c>
    </row>
    <row r="1509" spans="1:6">
      <c r="A1509" t="s">
        <v>4</v>
      </c>
      <c r="B1509" s="4" t="s">
        <v>5</v>
      </c>
      <c r="C1509" s="4" t="s">
        <v>14</v>
      </c>
      <c r="D1509" s="4" t="s">
        <v>10</v>
      </c>
      <c r="E1509" s="4" t="s">
        <v>6</v>
      </c>
    </row>
    <row r="1510" spans="1:6">
      <c r="A1510" t="n">
        <v>13750</v>
      </c>
      <c r="B1510" s="36" t="n">
        <v>51</v>
      </c>
      <c r="C1510" s="7" t="n">
        <v>4</v>
      </c>
      <c r="D1510" s="7" t="n">
        <v>109</v>
      </c>
      <c r="E1510" s="7" t="s">
        <v>139</v>
      </c>
    </row>
    <row r="1511" spans="1:6">
      <c r="A1511" t="s">
        <v>4</v>
      </c>
      <c r="B1511" s="4" t="s">
        <v>5</v>
      </c>
      <c r="C1511" s="4" t="s">
        <v>10</v>
      </c>
    </row>
    <row r="1512" spans="1:6">
      <c r="A1512" t="n">
        <v>13763</v>
      </c>
      <c r="B1512" s="27" t="n">
        <v>16</v>
      </c>
      <c r="C1512" s="7" t="n">
        <v>0</v>
      </c>
    </row>
    <row r="1513" spans="1:6">
      <c r="A1513" t="s">
        <v>4</v>
      </c>
      <c r="B1513" s="4" t="s">
        <v>5</v>
      </c>
      <c r="C1513" s="4" t="s">
        <v>10</v>
      </c>
      <c r="D1513" s="4" t="s">
        <v>50</v>
      </c>
      <c r="E1513" s="4" t="s">
        <v>14</v>
      </c>
      <c r="F1513" s="4" t="s">
        <v>14</v>
      </c>
      <c r="G1513" s="4" t="s">
        <v>50</v>
      </c>
      <c r="H1513" s="4" t="s">
        <v>14</v>
      </c>
      <c r="I1513" s="4" t="s">
        <v>14</v>
      </c>
    </row>
    <row r="1514" spans="1:6">
      <c r="A1514" t="n">
        <v>13766</v>
      </c>
      <c r="B1514" s="37" t="n">
        <v>26</v>
      </c>
      <c r="C1514" s="7" t="n">
        <v>109</v>
      </c>
      <c r="D1514" s="7" t="s">
        <v>161</v>
      </c>
      <c r="E1514" s="7" t="n">
        <v>2</v>
      </c>
      <c r="F1514" s="7" t="n">
        <v>3</v>
      </c>
      <c r="G1514" s="7" t="s">
        <v>162</v>
      </c>
      <c r="H1514" s="7" t="n">
        <v>2</v>
      </c>
      <c r="I1514" s="7" t="n">
        <v>0</v>
      </c>
    </row>
    <row r="1515" spans="1:6">
      <c r="A1515" t="s">
        <v>4</v>
      </c>
      <c r="B1515" s="4" t="s">
        <v>5</v>
      </c>
    </row>
    <row r="1516" spans="1:6">
      <c r="A1516" t="n">
        <v>13927</v>
      </c>
      <c r="B1516" s="25" t="n">
        <v>28</v>
      </c>
    </row>
    <row r="1517" spans="1:6">
      <c r="A1517" t="s">
        <v>4</v>
      </c>
      <c r="B1517" s="4" t="s">
        <v>5</v>
      </c>
      <c r="C1517" s="4" t="s">
        <v>14</v>
      </c>
      <c r="D1517" s="4" t="s">
        <v>10</v>
      </c>
      <c r="E1517" s="4" t="s">
        <v>6</v>
      </c>
    </row>
    <row r="1518" spans="1:6">
      <c r="A1518" t="n">
        <v>13928</v>
      </c>
      <c r="B1518" s="36" t="n">
        <v>51</v>
      </c>
      <c r="C1518" s="7" t="n">
        <v>4</v>
      </c>
      <c r="D1518" s="7" t="n">
        <v>91</v>
      </c>
      <c r="E1518" s="7" t="s">
        <v>139</v>
      </c>
    </row>
    <row r="1519" spans="1:6">
      <c r="A1519" t="s">
        <v>4</v>
      </c>
      <c r="B1519" s="4" t="s">
        <v>5</v>
      </c>
      <c r="C1519" s="4" t="s">
        <v>10</v>
      </c>
    </row>
    <row r="1520" spans="1:6">
      <c r="A1520" t="n">
        <v>13941</v>
      </c>
      <c r="B1520" s="27" t="n">
        <v>16</v>
      </c>
      <c r="C1520" s="7" t="n">
        <v>0</v>
      </c>
    </row>
    <row r="1521" spans="1:9">
      <c r="A1521" t="s">
        <v>4</v>
      </c>
      <c r="B1521" s="4" t="s">
        <v>5</v>
      </c>
      <c r="C1521" s="4" t="s">
        <v>10</v>
      </c>
      <c r="D1521" s="4" t="s">
        <v>50</v>
      </c>
      <c r="E1521" s="4" t="s">
        <v>14</v>
      </c>
      <c r="F1521" s="4" t="s">
        <v>14</v>
      </c>
      <c r="G1521" s="4" t="s">
        <v>50</v>
      </c>
      <c r="H1521" s="4" t="s">
        <v>14</v>
      </c>
      <c r="I1521" s="4" t="s">
        <v>14</v>
      </c>
    </row>
    <row r="1522" spans="1:9">
      <c r="A1522" t="n">
        <v>13944</v>
      </c>
      <c r="B1522" s="37" t="n">
        <v>26</v>
      </c>
      <c r="C1522" s="7" t="n">
        <v>91</v>
      </c>
      <c r="D1522" s="7" t="s">
        <v>163</v>
      </c>
      <c r="E1522" s="7" t="n">
        <v>2</v>
      </c>
      <c r="F1522" s="7" t="n">
        <v>3</v>
      </c>
      <c r="G1522" s="7" t="s">
        <v>164</v>
      </c>
      <c r="H1522" s="7" t="n">
        <v>2</v>
      </c>
      <c r="I1522" s="7" t="n">
        <v>0</v>
      </c>
    </row>
    <row r="1523" spans="1:9">
      <c r="A1523" t="s">
        <v>4</v>
      </c>
      <c r="B1523" s="4" t="s">
        <v>5</v>
      </c>
    </row>
    <row r="1524" spans="1:9">
      <c r="A1524" t="n">
        <v>14156</v>
      </c>
      <c r="B1524" s="25" t="n">
        <v>28</v>
      </c>
    </row>
    <row r="1525" spans="1:9">
      <c r="A1525" t="s">
        <v>4</v>
      </c>
      <c r="B1525" s="4" t="s">
        <v>5</v>
      </c>
      <c r="C1525" s="4" t="s">
        <v>10</v>
      </c>
    </row>
    <row r="1526" spans="1:9">
      <c r="A1526" t="n">
        <v>14157</v>
      </c>
      <c r="B1526" s="39" t="n">
        <v>12</v>
      </c>
      <c r="C1526" s="7" t="n">
        <v>7200</v>
      </c>
    </row>
    <row r="1527" spans="1:9">
      <c r="A1527" t="s">
        <v>4</v>
      </c>
      <c r="B1527" s="4" t="s">
        <v>5</v>
      </c>
      <c r="C1527" s="4" t="s">
        <v>10</v>
      </c>
    </row>
    <row r="1528" spans="1:9">
      <c r="A1528" t="n">
        <v>14160</v>
      </c>
      <c r="B1528" s="39" t="n">
        <v>12</v>
      </c>
      <c r="C1528" s="7" t="n">
        <v>7180</v>
      </c>
    </row>
    <row r="1529" spans="1:9">
      <c r="A1529" t="s">
        <v>4</v>
      </c>
      <c r="B1529" s="4" t="s">
        <v>5</v>
      </c>
    </row>
    <row r="1530" spans="1:9">
      <c r="A1530" t="n">
        <v>14163</v>
      </c>
      <c r="B1530" s="5" t="n">
        <v>1</v>
      </c>
    </row>
    <row r="1531" spans="1:9" s="3" customFormat="1" customHeight="0">
      <c r="A1531" s="3" t="s">
        <v>2</v>
      </c>
      <c r="B1531" s="3" t="s">
        <v>165</v>
      </c>
    </row>
    <row r="1532" spans="1:9">
      <c r="A1532" t="s">
        <v>4</v>
      </c>
      <c r="B1532" s="4" t="s">
        <v>5</v>
      </c>
      <c r="C1532" s="4" t="s">
        <v>10</v>
      </c>
      <c r="D1532" s="4" t="s">
        <v>14</v>
      </c>
      <c r="E1532" s="4" t="s">
        <v>14</v>
      </c>
      <c r="F1532" s="4" t="s">
        <v>6</v>
      </c>
    </row>
    <row r="1533" spans="1:9">
      <c r="A1533" t="n">
        <v>14164</v>
      </c>
      <c r="B1533" s="58" t="n">
        <v>20</v>
      </c>
      <c r="C1533" s="7" t="n">
        <v>100</v>
      </c>
      <c r="D1533" s="7" t="n">
        <v>3</v>
      </c>
      <c r="E1533" s="7" t="n">
        <v>10</v>
      </c>
      <c r="F1533" s="7" t="s">
        <v>138</v>
      </c>
    </row>
    <row r="1534" spans="1:9">
      <c r="A1534" t="s">
        <v>4</v>
      </c>
      <c r="B1534" s="4" t="s">
        <v>5</v>
      </c>
      <c r="C1534" s="4" t="s">
        <v>10</v>
      </c>
    </row>
    <row r="1535" spans="1:9">
      <c r="A1535" t="n">
        <v>14185</v>
      </c>
      <c r="B1535" s="27" t="n">
        <v>16</v>
      </c>
      <c r="C1535" s="7" t="n">
        <v>0</v>
      </c>
    </row>
    <row r="1536" spans="1:9">
      <c r="A1536" t="s">
        <v>4</v>
      </c>
      <c r="B1536" s="4" t="s">
        <v>5</v>
      </c>
      <c r="C1536" s="4" t="s">
        <v>10</v>
      </c>
      <c r="D1536" s="4" t="s">
        <v>9</v>
      </c>
    </row>
    <row r="1537" spans="1:9">
      <c r="A1537" t="n">
        <v>14188</v>
      </c>
      <c r="B1537" s="43" t="n">
        <v>43</v>
      </c>
      <c r="C1537" s="7" t="n">
        <v>100</v>
      </c>
      <c r="D1537" s="7" t="n">
        <v>1088</v>
      </c>
    </row>
    <row r="1538" spans="1:9">
      <c r="A1538" t="s">
        <v>4</v>
      </c>
      <c r="B1538" s="4" t="s">
        <v>5</v>
      </c>
      <c r="C1538" s="4" t="s">
        <v>10</v>
      </c>
      <c r="D1538" s="4" t="s">
        <v>14</v>
      </c>
      <c r="E1538" s="4" t="s">
        <v>14</v>
      </c>
      <c r="F1538" s="4" t="s">
        <v>6</v>
      </c>
    </row>
    <row r="1539" spans="1:9">
      <c r="A1539" t="n">
        <v>14195</v>
      </c>
      <c r="B1539" s="58" t="n">
        <v>20</v>
      </c>
      <c r="C1539" s="7" t="n">
        <v>88</v>
      </c>
      <c r="D1539" s="7" t="n">
        <v>3</v>
      </c>
      <c r="E1539" s="7" t="n">
        <v>10</v>
      </c>
      <c r="F1539" s="7" t="s">
        <v>138</v>
      </c>
    </row>
    <row r="1540" spans="1:9">
      <c r="A1540" t="s">
        <v>4</v>
      </c>
      <c r="B1540" s="4" t="s">
        <v>5</v>
      </c>
      <c r="C1540" s="4" t="s">
        <v>10</v>
      </c>
    </row>
    <row r="1541" spans="1:9">
      <c r="A1541" t="n">
        <v>14216</v>
      </c>
      <c r="B1541" s="27" t="n">
        <v>16</v>
      </c>
      <c r="C1541" s="7" t="n">
        <v>0</v>
      </c>
    </row>
    <row r="1542" spans="1:9">
      <c r="A1542" t="s">
        <v>4</v>
      </c>
      <c r="B1542" s="4" t="s">
        <v>5</v>
      </c>
      <c r="C1542" s="4" t="s">
        <v>10</v>
      </c>
      <c r="D1542" s="4" t="s">
        <v>9</v>
      </c>
    </row>
    <row r="1543" spans="1:9">
      <c r="A1543" t="n">
        <v>14219</v>
      </c>
      <c r="B1543" s="43" t="n">
        <v>43</v>
      </c>
      <c r="C1543" s="7" t="n">
        <v>88</v>
      </c>
      <c r="D1543" s="7" t="n">
        <v>1088</v>
      </c>
    </row>
    <row r="1544" spans="1:9">
      <c r="A1544" t="s">
        <v>4</v>
      </c>
      <c r="B1544" s="4" t="s">
        <v>5</v>
      </c>
      <c r="C1544" s="4" t="s">
        <v>14</v>
      </c>
      <c r="D1544" s="4" t="s">
        <v>10</v>
      </c>
    </row>
    <row r="1545" spans="1:9">
      <c r="A1545" t="n">
        <v>14226</v>
      </c>
      <c r="B1545" s="22" t="n">
        <v>22</v>
      </c>
      <c r="C1545" s="7" t="n">
        <v>11</v>
      </c>
      <c r="D1545" s="7" t="n">
        <v>0</v>
      </c>
    </row>
    <row r="1546" spans="1:9">
      <c r="A1546" t="s">
        <v>4</v>
      </c>
      <c r="B1546" s="4" t="s">
        <v>5</v>
      </c>
      <c r="C1546" s="4" t="s">
        <v>14</v>
      </c>
      <c r="D1546" s="4" t="s">
        <v>10</v>
      </c>
      <c r="E1546" s="4" t="s">
        <v>14</v>
      </c>
      <c r="F1546" s="4" t="s">
        <v>14</v>
      </c>
      <c r="G1546" s="4" t="s">
        <v>36</v>
      </c>
    </row>
    <row r="1547" spans="1:9">
      <c r="A1547" t="n">
        <v>14230</v>
      </c>
      <c r="B1547" s="16" t="n">
        <v>5</v>
      </c>
      <c r="C1547" s="7" t="n">
        <v>30</v>
      </c>
      <c r="D1547" s="7" t="n">
        <v>10585</v>
      </c>
      <c r="E1547" s="7" t="n">
        <v>8</v>
      </c>
      <c r="F1547" s="7" t="n">
        <v>1</v>
      </c>
      <c r="G1547" s="17" t="n">
        <f t="normal" ca="1">A1587</f>
        <v>0</v>
      </c>
    </row>
    <row r="1548" spans="1:9">
      <c r="A1548" t="s">
        <v>4</v>
      </c>
      <c r="B1548" s="4" t="s">
        <v>5</v>
      </c>
      <c r="C1548" s="4" t="s">
        <v>14</v>
      </c>
      <c r="D1548" s="4" t="s">
        <v>10</v>
      </c>
      <c r="E1548" s="4" t="s">
        <v>6</v>
      </c>
    </row>
    <row r="1549" spans="1:9">
      <c r="A1549" t="n">
        <v>14240</v>
      </c>
      <c r="B1549" s="36" t="n">
        <v>51</v>
      </c>
      <c r="C1549" s="7" t="n">
        <v>4</v>
      </c>
      <c r="D1549" s="7" t="n">
        <v>100</v>
      </c>
      <c r="E1549" s="7" t="s">
        <v>139</v>
      </c>
    </row>
    <row r="1550" spans="1:9">
      <c r="A1550" t="s">
        <v>4</v>
      </c>
      <c r="B1550" s="4" t="s">
        <v>5</v>
      </c>
      <c r="C1550" s="4" t="s">
        <v>10</v>
      </c>
    </row>
    <row r="1551" spans="1:9">
      <c r="A1551" t="n">
        <v>14253</v>
      </c>
      <c r="B1551" s="27" t="n">
        <v>16</v>
      </c>
      <c r="C1551" s="7" t="n">
        <v>0</v>
      </c>
    </row>
    <row r="1552" spans="1:9">
      <c r="A1552" t="s">
        <v>4</v>
      </c>
      <c r="B1552" s="4" t="s">
        <v>5</v>
      </c>
      <c r="C1552" s="4" t="s">
        <v>10</v>
      </c>
      <c r="D1552" s="4" t="s">
        <v>50</v>
      </c>
      <c r="E1552" s="4" t="s">
        <v>14</v>
      </c>
      <c r="F1552" s="4" t="s">
        <v>14</v>
      </c>
      <c r="G1552" s="4" t="s">
        <v>50</v>
      </c>
      <c r="H1552" s="4" t="s">
        <v>14</v>
      </c>
      <c r="I1552" s="4" t="s">
        <v>14</v>
      </c>
    </row>
    <row r="1553" spans="1:9">
      <c r="A1553" t="n">
        <v>14256</v>
      </c>
      <c r="B1553" s="37" t="n">
        <v>26</v>
      </c>
      <c r="C1553" s="7" t="n">
        <v>100</v>
      </c>
      <c r="D1553" s="7" t="s">
        <v>166</v>
      </c>
      <c r="E1553" s="7" t="n">
        <v>2</v>
      </c>
      <c r="F1553" s="7" t="n">
        <v>3</v>
      </c>
      <c r="G1553" s="7" t="s">
        <v>167</v>
      </c>
      <c r="H1553" s="7" t="n">
        <v>2</v>
      </c>
      <c r="I1553" s="7" t="n">
        <v>0</v>
      </c>
    </row>
    <row r="1554" spans="1:9">
      <c r="A1554" t="s">
        <v>4</v>
      </c>
      <c r="B1554" s="4" t="s">
        <v>5</v>
      </c>
    </row>
    <row r="1555" spans="1:9">
      <c r="A1555" t="n">
        <v>14396</v>
      </c>
      <c r="B1555" s="25" t="n">
        <v>28</v>
      </c>
    </row>
    <row r="1556" spans="1:9">
      <c r="A1556" t="s">
        <v>4</v>
      </c>
      <c r="B1556" s="4" t="s">
        <v>5</v>
      </c>
      <c r="C1556" s="4" t="s">
        <v>14</v>
      </c>
      <c r="D1556" s="4" t="s">
        <v>10</v>
      </c>
      <c r="E1556" s="4" t="s">
        <v>6</v>
      </c>
    </row>
    <row r="1557" spans="1:9">
      <c r="A1557" t="n">
        <v>14397</v>
      </c>
      <c r="B1557" s="36" t="n">
        <v>51</v>
      </c>
      <c r="C1557" s="7" t="n">
        <v>4</v>
      </c>
      <c r="D1557" s="7" t="n">
        <v>88</v>
      </c>
      <c r="E1557" s="7" t="s">
        <v>139</v>
      </c>
    </row>
    <row r="1558" spans="1:9">
      <c r="A1558" t="s">
        <v>4</v>
      </c>
      <c r="B1558" s="4" t="s">
        <v>5</v>
      </c>
      <c r="C1558" s="4" t="s">
        <v>10</v>
      </c>
    </row>
    <row r="1559" spans="1:9">
      <c r="A1559" t="n">
        <v>14410</v>
      </c>
      <c r="B1559" s="27" t="n">
        <v>16</v>
      </c>
      <c r="C1559" s="7" t="n">
        <v>0</v>
      </c>
    </row>
    <row r="1560" spans="1:9">
      <c r="A1560" t="s">
        <v>4</v>
      </c>
      <c r="B1560" s="4" t="s">
        <v>5</v>
      </c>
      <c r="C1560" s="4" t="s">
        <v>10</v>
      </c>
      <c r="D1560" s="4" t="s">
        <v>50</v>
      </c>
      <c r="E1560" s="4" t="s">
        <v>14</v>
      </c>
      <c r="F1560" s="4" t="s">
        <v>14</v>
      </c>
      <c r="G1560" s="4" t="s">
        <v>50</v>
      </c>
      <c r="H1560" s="4" t="s">
        <v>14</v>
      </c>
      <c r="I1560" s="4" t="s">
        <v>14</v>
      </c>
    </row>
    <row r="1561" spans="1:9">
      <c r="A1561" t="n">
        <v>14413</v>
      </c>
      <c r="B1561" s="37" t="n">
        <v>26</v>
      </c>
      <c r="C1561" s="7" t="n">
        <v>88</v>
      </c>
      <c r="D1561" s="7" t="s">
        <v>168</v>
      </c>
      <c r="E1561" s="7" t="n">
        <v>2</v>
      </c>
      <c r="F1561" s="7" t="n">
        <v>3</v>
      </c>
      <c r="G1561" s="7" t="s">
        <v>169</v>
      </c>
      <c r="H1561" s="7" t="n">
        <v>2</v>
      </c>
      <c r="I1561" s="7" t="n">
        <v>0</v>
      </c>
    </row>
    <row r="1562" spans="1:9">
      <c r="A1562" t="s">
        <v>4</v>
      </c>
      <c r="B1562" s="4" t="s">
        <v>5</v>
      </c>
    </row>
    <row r="1563" spans="1:9">
      <c r="A1563" t="n">
        <v>14623</v>
      </c>
      <c r="B1563" s="25" t="n">
        <v>28</v>
      </c>
    </row>
    <row r="1564" spans="1:9">
      <c r="A1564" t="s">
        <v>4</v>
      </c>
      <c r="B1564" s="4" t="s">
        <v>5</v>
      </c>
      <c r="C1564" s="4" t="s">
        <v>14</v>
      </c>
      <c r="D1564" s="4" t="s">
        <v>10</v>
      </c>
      <c r="E1564" s="4" t="s">
        <v>6</v>
      </c>
    </row>
    <row r="1565" spans="1:9">
      <c r="A1565" t="n">
        <v>14624</v>
      </c>
      <c r="B1565" s="36" t="n">
        <v>51</v>
      </c>
      <c r="C1565" s="7" t="n">
        <v>4</v>
      </c>
      <c r="D1565" s="7" t="n">
        <v>100</v>
      </c>
      <c r="E1565" s="7" t="s">
        <v>139</v>
      </c>
    </row>
    <row r="1566" spans="1:9">
      <c r="A1566" t="s">
        <v>4</v>
      </c>
      <c r="B1566" s="4" t="s">
        <v>5</v>
      </c>
      <c r="C1566" s="4" t="s">
        <v>10</v>
      </c>
    </row>
    <row r="1567" spans="1:9">
      <c r="A1567" t="n">
        <v>14637</v>
      </c>
      <c r="B1567" s="27" t="n">
        <v>16</v>
      </c>
      <c r="C1567" s="7" t="n">
        <v>0</v>
      </c>
    </row>
    <row r="1568" spans="1:9">
      <c r="A1568" t="s">
        <v>4</v>
      </c>
      <c r="B1568" s="4" t="s">
        <v>5</v>
      </c>
      <c r="C1568" s="4" t="s">
        <v>10</v>
      </c>
      <c r="D1568" s="4" t="s">
        <v>50</v>
      </c>
      <c r="E1568" s="4" t="s">
        <v>14</v>
      </c>
      <c r="F1568" s="4" t="s">
        <v>14</v>
      </c>
      <c r="G1568" s="4" t="s">
        <v>50</v>
      </c>
      <c r="H1568" s="4" t="s">
        <v>14</v>
      </c>
      <c r="I1568" s="4" t="s">
        <v>14</v>
      </c>
      <c r="J1568" s="4" t="s">
        <v>50</v>
      </c>
      <c r="K1568" s="4" t="s">
        <v>14</v>
      </c>
      <c r="L1568" s="4" t="s">
        <v>14</v>
      </c>
    </row>
    <row r="1569" spans="1:12">
      <c r="A1569" t="n">
        <v>14640</v>
      </c>
      <c r="B1569" s="37" t="n">
        <v>26</v>
      </c>
      <c r="C1569" s="7" t="n">
        <v>100</v>
      </c>
      <c r="D1569" s="7" t="s">
        <v>170</v>
      </c>
      <c r="E1569" s="7" t="n">
        <v>2</v>
      </c>
      <c r="F1569" s="7" t="n">
        <v>3</v>
      </c>
      <c r="G1569" s="7" t="s">
        <v>171</v>
      </c>
      <c r="H1569" s="7" t="n">
        <v>2</v>
      </c>
      <c r="I1569" s="7" t="n">
        <v>3</v>
      </c>
      <c r="J1569" s="7" t="s">
        <v>172</v>
      </c>
      <c r="K1569" s="7" t="n">
        <v>2</v>
      </c>
      <c r="L1569" s="7" t="n">
        <v>0</v>
      </c>
    </row>
    <row r="1570" spans="1:12">
      <c r="A1570" t="s">
        <v>4</v>
      </c>
      <c r="B1570" s="4" t="s">
        <v>5</v>
      </c>
    </row>
    <row r="1571" spans="1:12">
      <c r="A1571" t="n">
        <v>14887</v>
      </c>
      <c r="B1571" s="25" t="n">
        <v>28</v>
      </c>
    </row>
    <row r="1572" spans="1:12">
      <c r="A1572" t="s">
        <v>4</v>
      </c>
      <c r="B1572" s="4" t="s">
        <v>5</v>
      </c>
      <c r="C1572" s="4" t="s">
        <v>14</v>
      </c>
      <c r="D1572" s="4" t="s">
        <v>10</v>
      </c>
      <c r="E1572" s="4" t="s">
        <v>6</v>
      </c>
    </row>
    <row r="1573" spans="1:12">
      <c r="A1573" t="n">
        <v>14888</v>
      </c>
      <c r="B1573" s="36" t="n">
        <v>51</v>
      </c>
      <c r="C1573" s="7" t="n">
        <v>4</v>
      </c>
      <c r="D1573" s="7" t="n">
        <v>88</v>
      </c>
      <c r="E1573" s="7" t="s">
        <v>139</v>
      </c>
    </row>
    <row r="1574" spans="1:12">
      <c r="A1574" t="s">
        <v>4</v>
      </c>
      <c r="B1574" s="4" t="s">
        <v>5</v>
      </c>
      <c r="C1574" s="4" t="s">
        <v>10</v>
      </c>
    </row>
    <row r="1575" spans="1:12">
      <c r="A1575" t="n">
        <v>14901</v>
      </c>
      <c r="B1575" s="27" t="n">
        <v>16</v>
      </c>
      <c r="C1575" s="7" t="n">
        <v>0</v>
      </c>
    </row>
    <row r="1576" spans="1:12">
      <c r="A1576" t="s">
        <v>4</v>
      </c>
      <c r="B1576" s="4" t="s">
        <v>5</v>
      </c>
      <c r="C1576" s="4" t="s">
        <v>10</v>
      </c>
      <c r="D1576" s="4" t="s">
        <v>50</v>
      </c>
      <c r="E1576" s="4" t="s">
        <v>14</v>
      </c>
      <c r="F1576" s="4" t="s">
        <v>14</v>
      </c>
    </row>
    <row r="1577" spans="1:12">
      <c r="A1577" t="n">
        <v>14904</v>
      </c>
      <c r="B1577" s="37" t="n">
        <v>26</v>
      </c>
      <c r="C1577" s="7" t="n">
        <v>88</v>
      </c>
      <c r="D1577" s="7" t="s">
        <v>173</v>
      </c>
      <c r="E1577" s="7" t="n">
        <v>2</v>
      </c>
      <c r="F1577" s="7" t="n">
        <v>0</v>
      </c>
    </row>
    <row r="1578" spans="1:12">
      <c r="A1578" t="s">
        <v>4</v>
      </c>
      <c r="B1578" s="4" t="s">
        <v>5</v>
      </c>
    </row>
    <row r="1579" spans="1:12">
      <c r="A1579" t="n">
        <v>14962</v>
      </c>
      <c r="B1579" s="25" t="n">
        <v>28</v>
      </c>
    </row>
    <row r="1580" spans="1:12">
      <c r="A1580" t="s">
        <v>4</v>
      </c>
      <c r="B1580" s="4" t="s">
        <v>5</v>
      </c>
      <c r="C1580" s="4" t="s">
        <v>10</v>
      </c>
    </row>
    <row r="1581" spans="1:12">
      <c r="A1581" t="n">
        <v>14963</v>
      </c>
      <c r="B1581" s="39" t="n">
        <v>12</v>
      </c>
      <c r="C1581" s="7" t="n">
        <v>10585</v>
      </c>
    </row>
    <row r="1582" spans="1:12">
      <c r="A1582" t="s">
        <v>4</v>
      </c>
      <c r="B1582" s="4" t="s">
        <v>5</v>
      </c>
      <c r="C1582" s="4" t="s">
        <v>14</v>
      </c>
      <c r="D1582" s="4" t="s">
        <v>10</v>
      </c>
      <c r="E1582" s="4" t="s">
        <v>10</v>
      </c>
    </row>
    <row r="1583" spans="1:12">
      <c r="A1583" t="n">
        <v>14966</v>
      </c>
      <c r="B1583" s="60" t="n">
        <v>135</v>
      </c>
      <c r="C1583" s="7" t="n">
        <v>0</v>
      </c>
      <c r="D1583" s="7" t="n">
        <v>100</v>
      </c>
      <c r="E1583" s="7" t="n">
        <v>32</v>
      </c>
    </row>
    <row r="1584" spans="1:12">
      <c r="A1584" t="s">
        <v>4</v>
      </c>
      <c r="B1584" s="4" t="s">
        <v>5</v>
      </c>
      <c r="C1584" s="4" t="s">
        <v>36</v>
      </c>
    </row>
    <row r="1585" spans="1:12">
      <c r="A1585" t="n">
        <v>14972</v>
      </c>
      <c r="B1585" s="21" t="n">
        <v>3</v>
      </c>
      <c r="C1585" s="17" t="n">
        <f t="normal" ca="1">A1617</f>
        <v>0</v>
      </c>
    </row>
    <row r="1586" spans="1:12">
      <c r="A1586" t="s">
        <v>4</v>
      </c>
      <c r="B1586" s="4" t="s">
        <v>5</v>
      </c>
      <c r="C1586" s="4" t="s">
        <v>14</v>
      </c>
      <c r="D1586" s="4" t="s">
        <v>10</v>
      </c>
      <c r="E1586" s="4" t="s">
        <v>6</v>
      </c>
    </row>
    <row r="1587" spans="1:12">
      <c r="A1587" t="n">
        <v>14977</v>
      </c>
      <c r="B1587" s="36" t="n">
        <v>51</v>
      </c>
      <c r="C1587" s="7" t="n">
        <v>4</v>
      </c>
      <c r="D1587" s="7" t="n">
        <v>100</v>
      </c>
      <c r="E1587" s="7" t="s">
        <v>139</v>
      </c>
    </row>
    <row r="1588" spans="1:12">
      <c r="A1588" t="s">
        <v>4</v>
      </c>
      <c r="B1588" s="4" t="s">
        <v>5</v>
      </c>
      <c r="C1588" s="4" t="s">
        <v>10</v>
      </c>
    </row>
    <row r="1589" spans="1:12">
      <c r="A1589" t="n">
        <v>14990</v>
      </c>
      <c r="B1589" s="27" t="n">
        <v>16</v>
      </c>
      <c r="C1589" s="7" t="n">
        <v>0</v>
      </c>
    </row>
    <row r="1590" spans="1:12">
      <c r="A1590" t="s">
        <v>4</v>
      </c>
      <c r="B1590" s="4" t="s">
        <v>5</v>
      </c>
      <c r="C1590" s="4" t="s">
        <v>10</v>
      </c>
      <c r="D1590" s="4" t="s">
        <v>50</v>
      </c>
      <c r="E1590" s="4" t="s">
        <v>14</v>
      </c>
      <c r="F1590" s="4" t="s">
        <v>14</v>
      </c>
      <c r="G1590" s="4" t="s">
        <v>50</v>
      </c>
      <c r="H1590" s="4" t="s">
        <v>14</v>
      </c>
      <c r="I1590" s="4" t="s">
        <v>14</v>
      </c>
      <c r="J1590" s="4" t="s">
        <v>50</v>
      </c>
      <c r="K1590" s="4" t="s">
        <v>14</v>
      </c>
      <c r="L1590" s="4" t="s">
        <v>14</v>
      </c>
    </row>
    <row r="1591" spans="1:12">
      <c r="A1591" t="n">
        <v>14993</v>
      </c>
      <c r="B1591" s="37" t="n">
        <v>26</v>
      </c>
      <c r="C1591" s="7" t="n">
        <v>100</v>
      </c>
      <c r="D1591" s="7" t="s">
        <v>174</v>
      </c>
      <c r="E1591" s="7" t="n">
        <v>2</v>
      </c>
      <c r="F1591" s="7" t="n">
        <v>3</v>
      </c>
      <c r="G1591" s="7" t="s">
        <v>175</v>
      </c>
      <c r="H1591" s="7" t="n">
        <v>2</v>
      </c>
      <c r="I1591" s="7" t="n">
        <v>3</v>
      </c>
      <c r="J1591" s="7" t="s">
        <v>176</v>
      </c>
      <c r="K1591" s="7" t="n">
        <v>2</v>
      </c>
      <c r="L1591" s="7" t="n">
        <v>0</v>
      </c>
    </row>
    <row r="1592" spans="1:12">
      <c r="A1592" t="s">
        <v>4</v>
      </c>
      <c r="B1592" s="4" t="s">
        <v>5</v>
      </c>
    </row>
    <row r="1593" spans="1:12">
      <c r="A1593" t="n">
        <v>15399</v>
      </c>
      <c r="B1593" s="25" t="n">
        <v>28</v>
      </c>
    </row>
    <row r="1594" spans="1:12">
      <c r="A1594" t="s">
        <v>4</v>
      </c>
      <c r="B1594" s="4" t="s">
        <v>5</v>
      </c>
      <c r="C1594" s="4" t="s">
        <v>14</v>
      </c>
      <c r="D1594" s="4" t="s">
        <v>10</v>
      </c>
      <c r="E1594" s="4" t="s">
        <v>6</v>
      </c>
    </row>
    <row r="1595" spans="1:12">
      <c r="A1595" t="n">
        <v>15400</v>
      </c>
      <c r="B1595" s="36" t="n">
        <v>51</v>
      </c>
      <c r="C1595" s="7" t="n">
        <v>4</v>
      </c>
      <c r="D1595" s="7" t="n">
        <v>88</v>
      </c>
      <c r="E1595" s="7" t="s">
        <v>139</v>
      </c>
    </row>
    <row r="1596" spans="1:12">
      <c r="A1596" t="s">
        <v>4</v>
      </c>
      <c r="B1596" s="4" t="s">
        <v>5</v>
      </c>
      <c r="C1596" s="4" t="s">
        <v>10</v>
      </c>
    </row>
    <row r="1597" spans="1:12">
      <c r="A1597" t="n">
        <v>15413</v>
      </c>
      <c r="B1597" s="27" t="n">
        <v>16</v>
      </c>
      <c r="C1597" s="7" t="n">
        <v>0</v>
      </c>
    </row>
    <row r="1598" spans="1:12">
      <c r="A1598" t="s">
        <v>4</v>
      </c>
      <c r="B1598" s="4" t="s">
        <v>5</v>
      </c>
      <c r="C1598" s="4" t="s">
        <v>10</v>
      </c>
      <c r="D1598" s="4" t="s">
        <v>50</v>
      </c>
      <c r="E1598" s="4" t="s">
        <v>14</v>
      </c>
      <c r="F1598" s="4" t="s">
        <v>14</v>
      </c>
      <c r="G1598" s="4" t="s">
        <v>50</v>
      </c>
      <c r="H1598" s="4" t="s">
        <v>14</v>
      </c>
      <c r="I1598" s="4" t="s">
        <v>14</v>
      </c>
    </row>
    <row r="1599" spans="1:12">
      <c r="A1599" t="n">
        <v>15416</v>
      </c>
      <c r="B1599" s="37" t="n">
        <v>26</v>
      </c>
      <c r="C1599" s="7" t="n">
        <v>88</v>
      </c>
      <c r="D1599" s="7" t="s">
        <v>177</v>
      </c>
      <c r="E1599" s="7" t="n">
        <v>2</v>
      </c>
      <c r="F1599" s="7" t="n">
        <v>3</v>
      </c>
      <c r="G1599" s="7" t="s">
        <v>178</v>
      </c>
      <c r="H1599" s="7" t="n">
        <v>2</v>
      </c>
      <c r="I1599" s="7" t="n">
        <v>0</v>
      </c>
    </row>
    <row r="1600" spans="1:12">
      <c r="A1600" t="s">
        <v>4</v>
      </c>
      <c r="B1600" s="4" t="s">
        <v>5</v>
      </c>
    </row>
    <row r="1601" spans="1:12">
      <c r="A1601" t="n">
        <v>15556</v>
      </c>
      <c r="B1601" s="25" t="n">
        <v>28</v>
      </c>
    </row>
    <row r="1602" spans="1:12">
      <c r="A1602" t="s">
        <v>4</v>
      </c>
      <c r="B1602" s="4" t="s">
        <v>5</v>
      </c>
      <c r="C1602" s="4" t="s">
        <v>10</v>
      </c>
      <c r="D1602" s="4" t="s">
        <v>14</v>
      </c>
      <c r="E1602" s="4" t="s">
        <v>25</v>
      </c>
      <c r="F1602" s="4" t="s">
        <v>10</v>
      </c>
    </row>
    <row r="1603" spans="1:12">
      <c r="A1603" t="n">
        <v>15557</v>
      </c>
      <c r="B1603" s="61" t="n">
        <v>59</v>
      </c>
      <c r="C1603" s="7" t="n">
        <v>100</v>
      </c>
      <c r="D1603" s="7" t="n">
        <v>6</v>
      </c>
      <c r="E1603" s="7" t="n">
        <v>0</v>
      </c>
      <c r="F1603" s="7" t="n">
        <v>0</v>
      </c>
    </row>
    <row r="1604" spans="1:12">
      <c r="A1604" t="s">
        <v>4</v>
      </c>
      <c r="B1604" s="4" t="s">
        <v>5</v>
      </c>
      <c r="C1604" s="4" t="s">
        <v>10</v>
      </c>
    </row>
    <row r="1605" spans="1:12">
      <c r="A1605" t="n">
        <v>15567</v>
      </c>
      <c r="B1605" s="27" t="n">
        <v>16</v>
      </c>
      <c r="C1605" s="7" t="n">
        <v>1300</v>
      </c>
    </row>
    <row r="1606" spans="1:12">
      <c r="A1606" t="s">
        <v>4</v>
      </c>
      <c r="B1606" s="4" t="s">
        <v>5</v>
      </c>
      <c r="C1606" s="4" t="s">
        <v>14</v>
      </c>
      <c r="D1606" s="4" t="s">
        <v>10</v>
      </c>
      <c r="E1606" s="4" t="s">
        <v>6</v>
      </c>
    </row>
    <row r="1607" spans="1:12">
      <c r="A1607" t="n">
        <v>15570</v>
      </c>
      <c r="B1607" s="36" t="n">
        <v>51</v>
      </c>
      <c r="C1607" s="7" t="n">
        <v>4</v>
      </c>
      <c r="D1607" s="7" t="n">
        <v>100</v>
      </c>
      <c r="E1607" s="7" t="s">
        <v>139</v>
      </c>
    </row>
    <row r="1608" spans="1:12">
      <c r="A1608" t="s">
        <v>4</v>
      </c>
      <c r="B1608" s="4" t="s">
        <v>5</v>
      </c>
      <c r="C1608" s="4" t="s">
        <v>10</v>
      </c>
    </row>
    <row r="1609" spans="1:12">
      <c r="A1609" t="n">
        <v>15583</v>
      </c>
      <c r="B1609" s="27" t="n">
        <v>16</v>
      </c>
      <c r="C1609" s="7" t="n">
        <v>0</v>
      </c>
    </row>
    <row r="1610" spans="1:12">
      <c r="A1610" t="s">
        <v>4</v>
      </c>
      <c r="B1610" s="4" t="s">
        <v>5</v>
      </c>
      <c r="C1610" s="4" t="s">
        <v>10</v>
      </c>
      <c r="D1610" s="4" t="s">
        <v>50</v>
      </c>
      <c r="E1610" s="4" t="s">
        <v>14</v>
      </c>
      <c r="F1610" s="4" t="s">
        <v>14</v>
      </c>
    </row>
    <row r="1611" spans="1:12">
      <c r="A1611" t="n">
        <v>15586</v>
      </c>
      <c r="B1611" s="37" t="n">
        <v>26</v>
      </c>
      <c r="C1611" s="7" t="n">
        <v>100</v>
      </c>
      <c r="D1611" s="7" t="s">
        <v>179</v>
      </c>
      <c r="E1611" s="7" t="n">
        <v>2</v>
      </c>
      <c r="F1611" s="7" t="n">
        <v>0</v>
      </c>
    </row>
    <row r="1612" spans="1:12">
      <c r="A1612" t="s">
        <v>4</v>
      </c>
      <c r="B1612" s="4" t="s">
        <v>5</v>
      </c>
    </row>
    <row r="1613" spans="1:12">
      <c r="A1613" t="n">
        <v>15681</v>
      </c>
      <c r="B1613" s="25" t="n">
        <v>28</v>
      </c>
    </row>
    <row r="1614" spans="1:12">
      <c r="A1614" t="s">
        <v>4</v>
      </c>
      <c r="B1614" s="4" t="s">
        <v>5</v>
      </c>
      <c r="C1614" s="4" t="s">
        <v>10</v>
      </c>
    </row>
    <row r="1615" spans="1:12">
      <c r="A1615" t="n">
        <v>15682</v>
      </c>
      <c r="B1615" s="39" t="n">
        <v>12</v>
      </c>
      <c r="C1615" s="7" t="n">
        <v>7226</v>
      </c>
    </row>
    <row r="1616" spans="1:12">
      <c r="A1616" t="s">
        <v>4</v>
      </c>
      <c r="B1616" s="4" t="s">
        <v>5</v>
      </c>
    </row>
    <row r="1617" spans="1:6">
      <c r="A1617" t="n">
        <v>15685</v>
      </c>
      <c r="B1617" s="5" t="n">
        <v>1</v>
      </c>
    </row>
    <row r="1618" spans="1:6" s="3" customFormat="1" customHeight="0">
      <c r="A1618" s="3" t="s">
        <v>2</v>
      </c>
      <c r="B1618" s="3" t="s">
        <v>180</v>
      </c>
    </row>
    <row r="1619" spans="1:6">
      <c r="A1619" t="s">
        <v>4</v>
      </c>
      <c r="B1619" s="4" t="s">
        <v>5</v>
      </c>
      <c r="C1619" s="4" t="s">
        <v>14</v>
      </c>
      <c r="D1619" s="4" t="s">
        <v>10</v>
      </c>
      <c r="E1619" s="4" t="s">
        <v>14</v>
      </c>
      <c r="F1619" s="4" t="s">
        <v>14</v>
      </c>
      <c r="G1619" s="4" t="s">
        <v>14</v>
      </c>
      <c r="H1619" s="4" t="s">
        <v>10</v>
      </c>
      <c r="I1619" s="4" t="s">
        <v>36</v>
      </c>
      <c r="J1619" s="4" t="s">
        <v>36</v>
      </c>
    </row>
    <row r="1620" spans="1:6">
      <c r="A1620" t="n">
        <v>15688</v>
      </c>
      <c r="B1620" s="49" t="n">
        <v>6</v>
      </c>
      <c r="C1620" s="7" t="n">
        <v>33</v>
      </c>
      <c r="D1620" s="7" t="n">
        <v>65534</v>
      </c>
      <c r="E1620" s="7" t="n">
        <v>9</v>
      </c>
      <c r="F1620" s="7" t="n">
        <v>1</v>
      </c>
      <c r="G1620" s="7" t="n">
        <v>1</v>
      </c>
      <c r="H1620" s="7" t="n">
        <v>100</v>
      </c>
      <c r="I1620" s="17" t="n">
        <f t="normal" ca="1">A1622</f>
        <v>0</v>
      </c>
      <c r="J1620" s="17" t="n">
        <f t="normal" ca="1">A1628</f>
        <v>0</v>
      </c>
    </row>
    <row r="1621" spans="1:6">
      <c r="A1621" t="s">
        <v>4</v>
      </c>
      <c r="B1621" s="4" t="s">
        <v>5</v>
      </c>
      <c r="C1621" s="4" t="s">
        <v>10</v>
      </c>
      <c r="D1621" s="4" t="s">
        <v>25</v>
      </c>
      <c r="E1621" s="4" t="s">
        <v>25</v>
      </c>
      <c r="F1621" s="4" t="s">
        <v>25</v>
      </c>
      <c r="G1621" s="4" t="s">
        <v>25</v>
      </c>
    </row>
    <row r="1622" spans="1:6">
      <c r="A1622" t="n">
        <v>15705</v>
      </c>
      <c r="B1622" s="45" t="n">
        <v>46</v>
      </c>
      <c r="C1622" s="7" t="n">
        <v>65534</v>
      </c>
      <c r="D1622" s="7" t="n">
        <v>-109.75</v>
      </c>
      <c r="E1622" s="7" t="n">
        <v>-3</v>
      </c>
      <c r="F1622" s="7" t="n">
        <v>-78.8399963378906</v>
      </c>
      <c r="G1622" s="7" t="n">
        <v>153.800003051758</v>
      </c>
    </row>
    <row r="1623" spans="1:6">
      <c r="A1623" t="s">
        <v>4</v>
      </c>
      <c r="B1623" s="4" t="s">
        <v>5</v>
      </c>
      <c r="C1623" s="4" t="s">
        <v>14</v>
      </c>
      <c r="D1623" s="4" t="s">
        <v>10</v>
      </c>
      <c r="E1623" s="4" t="s">
        <v>9</v>
      </c>
    </row>
    <row r="1624" spans="1:6">
      <c r="A1624" t="n">
        <v>15724</v>
      </c>
      <c r="B1624" s="12" t="n">
        <v>74</v>
      </c>
      <c r="C1624" s="7" t="n">
        <v>33</v>
      </c>
      <c r="D1624" s="7" t="n">
        <v>65534</v>
      </c>
      <c r="E1624" s="7" t="n">
        <v>1115815936</v>
      </c>
    </row>
    <row r="1625" spans="1:6">
      <c r="A1625" t="s">
        <v>4</v>
      </c>
      <c r="B1625" s="4" t="s">
        <v>5</v>
      </c>
      <c r="C1625" s="4" t="s">
        <v>36</v>
      </c>
    </row>
    <row r="1626" spans="1:6">
      <c r="A1626" t="n">
        <v>15732</v>
      </c>
      <c r="B1626" s="21" t="n">
        <v>3</v>
      </c>
      <c r="C1626" s="17" t="n">
        <f t="normal" ca="1">A1628</f>
        <v>0</v>
      </c>
    </row>
    <row r="1627" spans="1:6">
      <c r="A1627" t="s">
        <v>4</v>
      </c>
      <c r="B1627" s="4" t="s">
        <v>5</v>
      </c>
      <c r="C1627" s="4" t="s">
        <v>6</v>
      </c>
      <c r="D1627" s="4" t="s">
        <v>14</v>
      </c>
      <c r="E1627" s="4" t="s">
        <v>10</v>
      </c>
      <c r="F1627" s="4" t="s">
        <v>25</v>
      </c>
      <c r="G1627" s="4" t="s">
        <v>25</v>
      </c>
      <c r="H1627" s="4" t="s">
        <v>25</v>
      </c>
      <c r="I1627" s="4" t="s">
        <v>25</v>
      </c>
      <c r="J1627" s="4" t="s">
        <v>25</v>
      </c>
      <c r="K1627" s="4" t="s">
        <v>25</v>
      </c>
      <c r="L1627" s="4" t="s">
        <v>25</v>
      </c>
      <c r="M1627" s="4" t="s">
        <v>10</v>
      </c>
    </row>
    <row r="1628" spans="1:6">
      <c r="A1628" t="n">
        <v>15737</v>
      </c>
      <c r="B1628" s="54" t="n">
        <v>87</v>
      </c>
      <c r="C1628" s="7" t="s">
        <v>181</v>
      </c>
      <c r="D1628" s="7" t="n">
        <v>5</v>
      </c>
      <c r="E1628" s="7" t="n">
        <v>6512</v>
      </c>
      <c r="F1628" s="7" t="n">
        <v>1.5</v>
      </c>
      <c r="G1628" s="7" t="n">
        <v>0</v>
      </c>
      <c r="H1628" s="7" t="n">
        <v>0</v>
      </c>
      <c r="I1628" s="7" t="n">
        <v>0.5</v>
      </c>
      <c r="J1628" s="7" t="n">
        <v>0</v>
      </c>
      <c r="K1628" s="7" t="n">
        <v>0</v>
      </c>
      <c r="L1628" s="7" t="n">
        <v>0</v>
      </c>
      <c r="M1628" s="7" t="n">
        <v>7</v>
      </c>
    </row>
    <row r="1629" spans="1:6">
      <c r="A1629" t="s">
        <v>4</v>
      </c>
      <c r="B1629" s="4" t="s">
        <v>5</v>
      </c>
    </row>
    <row r="1630" spans="1:6">
      <c r="A1630" t="n">
        <v>15785</v>
      </c>
      <c r="B1630" s="5" t="n">
        <v>1</v>
      </c>
    </row>
    <row r="1631" spans="1:6" s="3" customFormat="1" customHeight="0">
      <c r="A1631" s="3" t="s">
        <v>2</v>
      </c>
      <c r="B1631" s="3" t="s">
        <v>182</v>
      </c>
    </row>
    <row r="1632" spans="1:6">
      <c r="A1632" t="s">
        <v>4</v>
      </c>
      <c r="B1632" s="4" t="s">
        <v>5</v>
      </c>
      <c r="C1632" s="4" t="s">
        <v>10</v>
      </c>
      <c r="D1632" s="4" t="s">
        <v>14</v>
      </c>
      <c r="E1632" s="4" t="s">
        <v>14</v>
      </c>
      <c r="F1632" s="4" t="s">
        <v>6</v>
      </c>
    </row>
    <row r="1633" spans="1:13">
      <c r="A1633" t="n">
        <v>15788</v>
      </c>
      <c r="B1633" s="58" t="n">
        <v>20</v>
      </c>
      <c r="C1633" s="7" t="n">
        <v>65534</v>
      </c>
      <c r="D1633" s="7" t="n">
        <v>3</v>
      </c>
      <c r="E1633" s="7" t="n">
        <v>10</v>
      </c>
      <c r="F1633" s="7" t="s">
        <v>138</v>
      </c>
    </row>
    <row r="1634" spans="1:13">
      <c r="A1634" t="s">
        <v>4</v>
      </c>
      <c r="B1634" s="4" t="s">
        <v>5</v>
      </c>
      <c r="C1634" s="4" t="s">
        <v>10</v>
      </c>
    </row>
    <row r="1635" spans="1:13">
      <c r="A1635" t="n">
        <v>15809</v>
      </c>
      <c r="B1635" s="27" t="n">
        <v>16</v>
      </c>
      <c r="C1635" s="7" t="n">
        <v>0</v>
      </c>
    </row>
    <row r="1636" spans="1:13">
      <c r="A1636" t="s">
        <v>4</v>
      </c>
      <c r="B1636" s="4" t="s">
        <v>5</v>
      </c>
      <c r="C1636" s="4" t="s">
        <v>14</v>
      </c>
      <c r="D1636" s="4" t="s">
        <v>9</v>
      </c>
    </row>
    <row r="1637" spans="1:13">
      <c r="A1637" t="n">
        <v>15812</v>
      </c>
      <c r="B1637" s="12" t="n">
        <v>74</v>
      </c>
      <c r="C1637" s="7" t="n">
        <v>48</v>
      </c>
      <c r="D1637" s="7" t="n">
        <v>64</v>
      </c>
    </row>
    <row r="1638" spans="1:13">
      <c r="A1638" t="s">
        <v>4</v>
      </c>
      <c r="B1638" s="4" t="s">
        <v>5</v>
      </c>
      <c r="C1638" s="4" t="s">
        <v>14</v>
      </c>
      <c r="D1638" s="4" t="s">
        <v>10</v>
      </c>
    </row>
    <row r="1639" spans="1:13">
      <c r="A1639" t="n">
        <v>15818</v>
      </c>
      <c r="B1639" s="22" t="n">
        <v>22</v>
      </c>
      <c r="C1639" s="7" t="n">
        <v>10</v>
      </c>
      <c r="D1639" s="7" t="n">
        <v>0</v>
      </c>
    </row>
    <row r="1640" spans="1:13">
      <c r="A1640" t="s">
        <v>4</v>
      </c>
      <c r="B1640" s="4" t="s">
        <v>5</v>
      </c>
      <c r="C1640" s="4" t="s">
        <v>14</v>
      </c>
      <c r="D1640" s="4" t="s">
        <v>10</v>
      </c>
      <c r="E1640" s="4" t="s">
        <v>25</v>
      </c>
      <c r="F1640" s="4" t="s">
        <v>10</v>
      </c>
      <c r="G1640" s="4" t="s">
        <v>9</v>
      </c>
      <c r="H1640" s="4" t="s">
        <v>9</v>
      </c>
      <c r="I1640" s="4" t="s">
        <v>10</v>
      </c>
      <c r="J1640" s="4" t="s">
        <v>10</v>
      </c>
      <c r="K1640" s="4" t="s">
        <v>9</v>
      </c>
      <c r="L1640" s="4" t="s">
        <v>9</v>
      </c>
      <c r="M1640" s="4" t="s">
        <v>9</v>
      </c>
      <c r="N1640" s="4" t="s">
        <v>9</v>
      </c>
      <c r="O1640" s="4" t="s">
        <v>6</v>
      </c>
    </row>
    <row r="1641" spans="1:13">
      <c r="A1641" t="n">
        <v>15822</v>
      </c>
      <c r="B1641" s="13" t="n">
        <v>50</v>
      </c>
      <c r="C1641" s="7" t="n">
        <v>0</v>
      </c>
      <c r="D1641" s="7" t="n">
        <v>10000</v>
      </c>
      <c r="E1641" s="7" t="n">
        <v>1</v>
      </c>
      <c r="F1641" s="7" t="n">
        <v>0</v>
      </c>
      <c r="G1641" s="7" t="n">
        <v>0</v>
      </c>
      <c r="H1641" s="7" t="n">
        <v>0</v>
      </c>
      <c r="I1641" s="7" t="n">
        <v>0</v>
      </c>
      <c r="J1641" s="7" t="n">
        <v>65533</v>
      </c>
      <c r="K1641" s="7" t="n">
        <v>0</v>
      </c>
      <c r="L1641" s="7" t="n">
        <v>0</v>
      </c>
      <c r="M1641" s="7" t="n">
        <v>0</v>
      </c>
      <c r="N1641" s="7" t="n">
        <v>0</v>
      </c>
      <c r="O1641" s="7" t="s">
        <v>13</v>
      </c>
    </row>
    <row r="1642" spans="1:13">
      <c r="A1642" t="s">
        <v>4</v>
      </c>
      <c r="B1642" s="4" t="s">
        <v>5</v>
      </c>
      <c r="C1642" s="4" t="s">
        <v>10</v>
      </c>
    </row>
    <row r="1643" spans="1:13">
      <c r="A1643" t="n">
        <v>15861</v>
      </c>
      <c r="B1643" s="27" t="n">
        <v>16</v>
      </c>
      <c r="C1643" s="7" t="n">
        <v>700</v>
      </c>
    </row>
    <row r="1644" spans="1:13">
      <c r="A1644" t="s">
        <v>4</v>
      </c>
      <c r="B1644" s="4" t="s">
        <v>5</v>
      </c>
      <c r="C1644" s="4" t="s">
        <v>14</v>
      </c>
    </row>
    <row r="1645" spans="1:13">
      <c r="A1645" t="n">
        <v>15864</v>
      </c>
      <c r="B1645" s="28" t="n">
        <v>23</v>
      </c>
      <c r="C1645" s="7" t="n">
        <v>10</v>
      </c>
    </row>
    <row r="1646" spans="1:13">
      <c r="A1646" t="s">
        <v>4</v>
      </c>
      <c r="B1646" s="4" t="s">
        <v>5</v>
      </c>
      <c r="C1646" s="4" t="s">
        <v>14</v>
      </c>
      <c r="D1646" s="4" t="s">
        <v>6</v>
      </c>
    </row>
    <row r="1647" spans="1:13">
      <c r="A1647" t="n">
        <v>15866</v>
      </c>
      <c r="B1647" s="8" t="n">
        <v>2</v>
      </c>
      <c r="C1647" s="7" t="n">
        <v>10</v>
      </c>
      <c r="D1647" s="7" t="s">
        <v>52</v>
      </c>
    </row>
    <row r="1648" spans="1:13">
      <c r="A1648" t="s">
        <v>4</v>
      </c>
      <c r="B1648" s="4" t="s">
        <v>5</v>
      </c>
      <c r="C1648" s="4" t="s">
        <v>14</v>
      </c>
    </row>
    <row r="1649" spans="1:15">
      <c r="A1649" t="n">
        <v>15889</v>
      </c>
      <c r="B1649" s="12" t="n">
        <v>74</v>
      </c>
      <c r="C1649" s="7" t="n">
        <v>46</v>
      </c>
    </row>
    <row r="1650" spans="1:15">
      <c r="A1650" t="s">
        <v>4</v>
      </c>
      <c r="B1650" s="4" t="s">
        <v>5</v>
      </c>
      <c r="C1650" s="4" t="s">
        <v>14</v>
      </c>
    </row>
    <row r="1651" spans="1:15">
      <c r="A1651" t="n">
        <v>15891</v>
      </c>
      <c r="B1651" s="12" t="n">
        <v>74</v>
      </c>
      <c r="C1651" s="7" t="n">
        <v>54</v>
      </c>
    </row>
    <row r="1652" spans="1:15">
      <c r="A1652" t="s">
        <v>4</v>
      </c>
      <c r="B1652" s="4" t="s">
        <v>5</v>
      </c>
    </row>
    <row r="1653" spans="1:15">
      <c r="A1653" t="n">
        <v>15893</v>
      </c>
      <c r="B1653" s="5" t="n">
        <v>1</v>
      </c>
    </row>
    <row r="1654" spans="1:15" s="3" customFormat="1" customHeight="0">
      <c r="A1654" s="3" t="s">
        <v>2</v>
      </c>
      <c r="B1654" s="3" t="s">
        <v>183</v>
      </c>
    </row>
    <row r="1655" spans="1:15">
      <c r="A1655" t="s">
        <v>4</v>
      </c>
      <c r="B1655" s="4" t="s">
        <v>5</v>
      </c>
      <c r="C1655" s="4" t="s">
        <v>14</v>
      </c>
      <c r="D1655" s="4" t="s">
        <v>10</v>
      </c>
      <c r="E1655" s="4" t="s">
        <v>14</v>
      </c>
      <c r="F1655" s="4" t="s">
        <v>14</v>
      </c>
      <c r="G1655" s="4" t="s">
        <v>14</v>
      </c>
      <c r="H1655" s="4" t="s">
        <v>10</v>
      </c>
      <c r="I1655" s="4" t="s">
        <v>36</v>
      </c>
      <c r="J1655" s="4" t="s">
        <v>36</v>
      </c>
    </row>
    <row r="1656" spans="1:15">
      <c r="A1656" t="n">
        <v>15896</v>
      </c>
      <c r="B1656" s="49" t="n">
        <v>6</v>
      </c>
      <c r="C1656" s="7" t="n">
        <v>33</v>
      </c>
      <c r="D1656" s="7" t="n">
        <v>65534</v>
      </c>
      <c r="E1656" s="7" t="n">
        <v>9</v>
      </c>
      <c r="F1656" s="7" t="n">
        <v>1</v>
      </c>
      <c r="G1656" s="7" t="n">
        <v>1</v>
      </c>
      <c r="H1656" s="7" t="n">
        <v>41</v>
      </c>
      <c r="I1656" s="17" t="n">
        <f t="normal" ca="1">A1658</f>
        <v>0</v>
      </c>
      <c r="J1656" s="17" t="n">
        <f t="normal" ca="1">A1664</f>
        <v>0</v>
      </c>
    </row>
    <row r="1657" spans="1:15">
      <c r="A1657" t="s">
        <v>4</v>
      </c>
      <c r="B1657" s="4" t="s">
        <v>5</v>
      </c>
      <c r="C1657" s="4" t="s">
        <v>10</v>
      </c>
      <c r="D1657" s="4" t="s">
        <v>25</v>
      </c>
      <c r="E1657" s="4" t="s">
        <v>25</v>
      </c>
      <c r="F1657" s="4" t="s">
        <v>25</v>
      </c>
      <c r="G1657" s="4" t="s">
        <v>25</v>
      </c>
    </row>
    <row r="1658" spans="1:15">
      <c r="A1658" t="n">
        <v>15913</v>
      </c>
      <c r="B1658" s="45" t="n">
        <v>46</v>
      </c>
      <c r="C1658" s="7" t="n">
        <v>65534</v>
      </c>
      <c r="D1658" s="7" t="n">
        <v>-90.6800003051758</v>
      </c>
      <c r="E1658" s="7" t="n">
        <v>-3</v>
      </c>
      <c r="F1658" s="7" t="n">
        <v>-60.5800018310547</v>
      </c>
      <c r="G1658" s="7" t="n">
        <v>39.7999992370605</v>
      </c>
    </row>
    <row r="1659" spans="1:15">
      <c r="A1659" t="s">
        <v>4</v>
      </c>
      <c r="B1659" s="4" t="s">
        <v>5</v>
      </c>
      <c r="C1659" s="4" t="s">
        <v>14</v>
      </c>
      <c r="D1659" s="4" t="s">
        <v>10</v>
      </c>
      <c r="E1659" s="4" t="s">
        <v>9</v>
      </c>
    </row>
    <row r="1660" spans="1:15">
      <c r="A1660" t="n">
        <v>15932</v>
      </c>
      <c r="B1660" s="12" t="n">
        <v>74</v>
      </c>
      <c r="C1660" s="7" t="n">
        <v>33</v>
      </c>
      <c r="D1660" s="7" t="n">
        <v>65534</v>
      </c>
      <c r="E1660" s="7" t="n">
        <v>1113325568</v>
      </c>
    </row>
    <row r="1661" spans="1:15">
      <c r="A1661" t="s">
        <v>4</v>
      </c>
      <c r="B1661" s="4" t="s">
        <v>5</v>
      </c>
      <c r="C1661" s="4" t="s">
        <v>36</v>
      </c>
    </row>
    <row r="1662" spans="1:15">
      <c r="A1662" t="n">
        <v>15940</v>
      </c>
      <c r="B1662" s="21" t="n">
        <v>3</v>
      </c>
      <c r="C1662" s="17" t="n">
        <f t="normal" ca="1">A1664</f>
        <v>0</v>
      </c>
    </row>
    <row r="1663" spans="1:15">
      <c r="A1663" t="s">
        <v>4</v>
      </c>
      <c r="B1663" s="4" t="s">
        <v>5</v>
      </c>
    </row>
    <row r="1664" spans="1:15">
      <c r="A1664" t="n">
        <v>15945</v>
      </c>
      <c r="B1664" s="5" t="n">
        <v>1</v>
      </c>
    </row>
    <row r="1665" spans="1:10" s="3" customFormat="1" customHeight="0">
      <c r="A1665" s="3" t="s">
        <v>2</v>
      </c>
      <c r="B1665" s="3" t="s">
        <v>184</v>
      </c>
    </row>
    <row r="1666" spans="1:10">
      <c r="A1666" t="s">
        <v>4</v>
      </c>
      <c r="B1666" s="4" t="s">
        <v>5</v>
      </c>
      <c r="C1666" s="4" t="s">
        <v>10</v>
      </c>
      <c r="D1666" s="4" t="s">
        <v>14</v>
      </c>
      <c r="E1666" s="4" t="s">
        <v>14</v>
      </c>
      <c r="F1666" s="4" t="s">
        <v>6</v>
      </c>
    </row>
    <row r="1667" spans="1:10">
      <c r="A1667" t="n">
        <v>15948</v>
      </c>
      <c r="B1667" s="58" t="n">
        <v>20</v>
      </c>
      <c r="C1667" s="7" t="n">
        <v>65534</v>
      </c>
      <c r="D1667" s="7" t="n">
        <v>3</v>
      </c>
      <c r="E1667" s="7" t="n">
        <v>10</v>
      </c>
      <c r="F1667" s="7" t="s">
        <v>138</v>
      </c>
    </row>
    <row r="1668" spans="1:10">
      <c r="A1668" t="s">
        <v>4</v>
      </c>
      <c r="B1668" s="4" t="s">
        <v>5</v>
      </c>
      <c r="C1668" s="4" t="s">
        <v>10</v>
      </c>
    </row>
    <row r="1669" spans="1:10">
      <c r="A1669" t="n">
        <v>15969</v>
      </c>
      <c r="B1669" s="27" t="n">
        <v>16</v>
      </c>
      <c r="C1669" s="7" t="n">
        <v>0</v>
      </c>
    </row>
    <row r="1670" spans="1:10">
      <c r="A1670" t="s">
        <v>4</v>
      </c>
      <c r="B1670" s="4" t="s">
        <v>5</v>
      </c>
      <c r="C1670" s="4" t="s">
        <v>14</v>
      </c>
      <c r="D1670" s="4" t="s">
        <v>9</v>
      </c>
    </row>
    <row r="1671" spans="1:10">
      <c r="A1671" t="n">
        <v>15972</v>
      </c>
      <c r="B1671" s="12" t="n">
        <v>74</v>
      </c>
      <c r="C1671" s="7" t="n">
        <v>48</v>
      </c>
      <c r="D1671" s="7" t="n">
        <v>64</v>
      </c>
    </row>
    <row r="1672" spans="1:10">
      <c r="A1672" t="s">
        <v>4</v>
      </c>
      <c r="B1672" s="4" t="s">
        <v>5</v>
      </c>
      <c r="C1672" s="4" t="s">
        <v>14</v>
      </c>
      <c r="D1672" s="4" t="s">
        <v>10</v>
      </c>
    </row>
    <row r="1673" spans="1:10">
      <c r="A1673" t="n">
        <v>15978</v>
      </c>
      <c r="B1673" s="22" t="n">
        <v>22</v>
      </c>
      <c r="C1673" s="7" t="n">
        <v>10</v>
      </c>
      <c r="D1673" s="7" t="n">
        <v>0</v>
      </c>
    </row>
    <row r="1674" spans="1:10">
      <c r="A1674" t="s">
        <v>4</v>
      </c>
      <c r="B1674" s="4" t="s">
        <v>5</v>
      </c>
      <c r="C1674" s="4" t="s">
        <v>14</v>
      </c>
      <c r="D1674" s="4" t="s">
        <v>10</v>
      </c>
      <c r="E1674" s="4" t="s">
        <v>25</v>
      </c>
      <c r="F1674" s="4" t="s">
        <v>10</v>
      </c>
      <c r="G1674" s="4" t="s">
        <v>9</v>
      </c>
      <c r="H1674" s="4" t="s">
        <v>9</v>
      </c>
      <c r="I1674" s="4" t="s">
        <v>10</v>
      </c>
      <c r="J1674" s="4" t="s">
        <v>10</v>
      </c>
      <c r="K1674" s="4" t="s">
        <v>9</v>
      </c>
      <c r="L1674" s="4" t="s">
        <v>9</v>
      </c>
      <c r="M1674" s="4" t="s">
        <v>9</v>
      </c>
      <c r="N1674" s="4" t="s">
        <v>9</v>
      </c>
      <c r="O1674" s="4" t="s">
        <v>6</v>
      </c>
    </row>
    <row r="1675" spans="1:10">
      <c r="A1675" t="n">
        <v>15982</v>
      </c>
      <c r="B1675" s="13" t="n">
        <v>50</v>
      </c>
      <c r="C1675" s="7" t="n">
        <v>0</v>
      </c>
      <c r="D1675" s="7" t="n">
        <v>10000</v>
      </c>
      <c r="E1675" s="7" t="n">
        <v>1</v>
      </c>
      <c r="F1675" s="7" t="n">
        <v>0</v>
      </c>
      <c r="G1675" s="7" t="n">
        <v>0</v>
      </c>
      <c r="H1675" s="7" t="n">
        <v>0</v>
      </c>
      <c r="I1675" s="7" t="n">
        <v>0</v>
      </c>
      <c r="J1675" s="7" t="n">
        <v>65533</v>
      </c>
      <c r="K1675" s="7" t="n">
        <v>0</v>
      </c>
      <c r="L1675" s="7" t="n">
        <v>0</v>
      </c>
      <c r="M1675" s="7" t="n">
        <v>0</v>
      </c>
      <c r="N1675" s="7" t="n">
        <v>0</v>
      </c>
      <c r="O1675" s="7" t="s">
        <v>13</v>
      </c>
    </row>
    <row r="1676" spans="1:10">
      <c r="A1676" t="s">
        <v>4</v>
      </c>
      <c r="B1676" s="4" t="s">
        <v>5</v>
      </c>
      <c r="C1676" s="4" t="s">
        <v>10</v>
      </c>
    </row>
    <row r="1677" spans="1:10">
      <c r="A1677" t="n">
        <v>16021</v>
      </c>
      <c r="B1677" s="27" t="n">
        <v>16</v>
      </c>
      <c r="C1677" s="7" t="n">
        <v>700</v>
      </c>
    </row>
    <row r="1678" spans="1:10">
      <c r="A1678" t="s">
        <v>4</v>
      </c>
      <c r="B1678" s="4" t="s">
        <v>5</v>
      </c>
      <c r="C1678" s="4" t="s">
        <v>14</v>
      </c>
    </row>
    <row r="1679" spans="1:10">
      <c r="A1679" t="n">
        <v>16024</v>
      </c>
      <c r="B1679" s="28" t="n">
        <v>23</v>
      </c>
      <c r="C1679" s="7" t="n">
        <v>10</v>
      </c>
    </row>
    <row r="1680" spans="1:10">
      <c r="A1680" t="s">
        <v>4</v>
      </c>
      <c r="B1680" s="4" t="s">
        <v>5</v>
      </c>
      <c r="C1680" s="4" t="s">
        <v>14</v>
      </c>
      <c r="D1680" s="4" t="s">
        <v>6</v>
      </c>
    </row>
    <row r="1681" spans="1:15">
      <c r="A1681" t="n">
        <v>16026</v>
      </c>
      <c r="B1681" s="8" t="n">
        <v>2</v>
      </c>
      <c r="C1681" s="7" t="n">
        <v>10</v>
      </c>
      <c r="D1681" s="7" t="s">
        <v>52</v>
      </c>
    </row>
    <row r="1682" spans="1:15">
      <c r="A1682" t="s">
        <v>4</v>
      </c>
      <c r="B1682" s="4" t="s">
        <v>5</v>
      </c>
      <c r="C1682" s="4" t="s">
        <v>14</v>
      </c>
    </row>
    <row r="1683" spans="1:15">
      <c r="A1683" t="n">
        <v>16049</v>
      </c>
      <c r="B1683" s="12" t="n">
        <v>74</v>
      </c>
      <c r="C1683" s="7" t="n">
        <v>46</v>
      </c>
    </row>
    <row r="1684" spans="1:15">
      <c r="A1684" t="s">
        <v>4</v>
      </c>
      <c r="B1684" s="4" t="s">
        <v>5</v>
      </c>
      <c r="C1684" s="4" t="s">
        <v>14</v>
      </c>
    </row>
    <row r="1685" spans="1:15">
      <c r="A1685" t="n">
        <v>16051</v>
      </c>
      <c r="B1685" s="12" t="n">
        <v>74</v>
      </c>
      <c r="C1685" s="7" t="n">
        <v>54</v>
      </c>
    </row>
    <row r="1686" spans="1:15">
      <c r="A1686" t="s">
        <v>4</v>
      </c>
      <c r="B1686" s="4" t="s">
        <v>5</v>
      </c>
    </row>
    <row r="1687" spans="1:15">
      <c r="A1687" t="n">
        <v>16053</v>
      </c>
      <c r="B1687" s="5" t="n">
        <v>1</v>
      </c>
    </row>
    <row r="1688" spans="1:15" s="3" customFormat="1" customHeight="0">
      <c r="A1688" s="3" t="s">
        <v>2</v>
      </c>
      <c r="B1688" s="3" t="s">
        <v>185</v>
      </c>
    </row>
    <row r="1689" spans="1:15">
      <c r="A1689" t="s">
        <v>4</v>
      </c>
      <c r="B1689" s="4" t="s">
        <v>5</v>
      </c>
      <c r="C1689" s="4" t="s">
        <v>14</v>
      </c>
      <c r="D1689" s="4" t="s">
        <v>10</v>
      </c>
      <c r="E1689" s="4" t="s">
        <v>14</v>
      </c>
      <c r="F1689" s="4" t="s">
        <v>14</v>
      </c>
      <c r="G1689" s="4" t="s">
        <v>14</v>
      </c>
      <c r="H1689" s="4" t="s">
        <v>10</v>
      </c>
      <c r="I1689" s="4" t="s">
        <v>36</v>
      </c>
      <c r="J1689" s="4" t="s">
        <v>10</v>
      </c>
      <c r="K1689" s="4" t="s">
        <v>36</v>
      </c>
      <c r="L1689" s="4" t="s">
        <v>10</v>
      </c>
      <c r="M1689" s="4" t="s">
        <v>36</v>
      </c>
      <c r="N1689" s="4" t="s">
        <v>36</v>
      </c>
    </row>
    <row r="1690" spans="1:15">
      <c r="A1690" t="n">
        <v>16056</v>
      </c>
      <c r="B1690" s="49" t="n">
        <v>6</v>
      </c>
      <c r="C1690" s="7" t="n">
        <v>33</v>
      </c>
      <c r="D1690" s="7" t="n">
        <v>65534</v>
      </c>
      <c r="E1690" s="7" t="n">
        <v>9</v>
      </c>
      <c r="F1690" s="7" t="n">
        <v>1</v>
      </c>
      <c r="G1690" s="7" t="n">
        <v>3</v>
      </c>
      <c r="H1690" s="7" t="n">
        <v>41</v>
      </c>
      <c r="I1690" s="17" t="n">
        <f t="normal" ca="1">A1692</f>
        <v>0</v>
      </c>
      <c r="J1690" s="7" t="n">
        <v>43</v>
      </c>
      <c r="K1690" s="17" t="n">
        <f t="normal" ca="1">A1698</f>
        <v>0</v>
      </c>
      <c r="L1690" s="7" t="n">
        <v>44</v>
      </c>
      <c r="M1690" s="17" t="n">
        <f t="normal" ca="1">A1706</f>
        <v>0</v>
      </c>
      <c r="N1690" s="17" t="n">
        <f t="normal" ca="1">A1712</f>
        <v>0</v>
      </c>
    </row>
    <row r="1691" spans="1:15">
      <c r="A1691" t="s">
        <v>4</v>
      </c>
      <c r="B1691" s="4" t="s">
        <v>5</v>
      </c>
      <c r="C1691" s="4" t="s">
        <v>10</v>
      </c>
      <c r="D1691" s="4" t="s">
        <v>25</v>
      </c>
      <c r="E1691" s="4" t="s">
        <v>25</v>
      </c>
      <c r="F1691" s="4" t="s">
        <v>25</v>
      </c>
      <c r="G1691" s="4" t="s">
        <v>25</v>
      </c>
    </row>
    <row r="1692" spans="1:15">
      <c r="A1692" t="n">
        <v>16085</v>
      </c>
      <c r="B1692" s="45" t="n">
        <v>46</v>
      </c>
      <c r="C1692" s="7" t="n">
        <v>65534</v>
      </c>
      <c r="D1692" s="7" t="n">
        <v>-91.5</v>
      </c>
      <c r="E1692" s="7" t="n">
        <v>-3</v>
      </c>
      <c r="F1692" s="7" t="n">
        <v>-62.8800010681152</v>
      </c>
      <c r="G1692" s="7" t="n">
        <v>39.7999992370605</v>
      </c>
    </row>
    <row r="1693" spans="1:15">
      <c r="A1693" t="s">
        <v>4</v>
      </c>
      <c r="B1693" s="4" t="s">
        <v>5</v>
      </c>
      <c r="C1693" s="4" t="s">
        <v>14</v>
      </c>
      <c r="D1693" s="4" t="s">
        <v>10</v>
      </c>
      <c r="E1693" s="4" t="s">
        <v>9</v>
      </c>
    </row>
    <row r="1694" spans="1:15">
      <c r="A1694" t="n">
        <v>16104</v>
      </c>
      <c r="B1694" s="12" t="n">
        <v>74</v>
      </c>
      <c r="C1694" s="7" t="n">
        <v>33</v>
      </c>
      <c r="D1694" s="7" t="n">
        <v>65534</v>
      </c>
      <c r="E1694" s="7" t="n">
        <v>1113325568</v>
      </c>
    </row>
    <row r="1695" spans="1:15">
      <c r="A1695" t="s">
        <v>4</v>
      </c>
      <c r="B1695" s="4" t="s">
        <v>5</v>
      </c>
      <c r="C1695" s="4" t="s">
        <v>36</v>
      </c>
    </row>
    <row r="1696" spans="1:15">
      <c r="A1696" t="n">
        <v>16112</v>
      </c>
      <c r="B1696" s="21" t="n">
        <v>3</v>
      </c>
      <c r="C1696" s="17" t="n">
        <f t="normal" ca="1">A1712</f>
        <v>0</v>
      </c>
    </row>
    <row r="1697" spans="1:14">
      <c r="A1697" t="s">
        <v>4</v>
      </c>
      <c r="B1697" s="4" t="s">
        <v>5</v>
      </c>
      <c r="C1697" s="4" t="s">
        <v>10</v>
      </c>
      <c r="D1697" s="4" t="s">
        <v>25</v>
      </c>
      <c r="E1697" s="4" t="s">
        <v>25</v>
      </c>
      <c r="F1697" s="4" t="s">
        <v>25</v>
      </c>
      <c r="G1697" s="4" t="s">
        <v>25</v>
      </c>
    </row>
    <row r="1698" spans="1:14">
      <c r="A1698" t="n">
        <v>16117</v>
      </c>
      <c r="B1698" s="45" t="n">
        <v>46</v>
      </c>
      <c r="C1698" s="7" t="n">
        <v>65534</v>
      </c>
      <c r="D1698" s="7" t="n">
        <v>-112.290000915527</v>
      </c>
      <c r="E1698" s="7" t="n">
        <v>-2.90000009536743</v>
      </c>
      <c r="F1698" s="7" t="n">
        <v>-86.3399963378906</v>
      </c>
      <c r="G1698" s="7" t="n">
        <v>231.699996948242</v>
      </c>
    </row>
    <row r="1699" spans="1:14">
      <c r="A1699" t="s">
        <v>4</v>
      </c>
      <c r="B1699" s="4" t="s">
        <v>5</v>
      </c>
      <c r="C1699" s="4" t="s">
        <v>6</v>
      </c>
      <c r="D1699" s="4" t="s">
        <v>14</v>
      </c>
      <c r="E1699" s="4" t="s">
        <v>10</v>
      </c>
      <c r="F1699" s="4" t="s">
        <v>25</v>
      </c>
      <c r="G1699" s="4" t="s">
        <v>25</v>
      </c>
      <c r="H1699" s="4" t="s">
        <v>25</v>
      </c>
      <c r="I1699" s="4" t="s">
        <v>25</v>
      </c>
      <c r="J1699" s="4" t="s">
        <v>25</v>
      </c>
      <c r="K1699" s="4" t="s">
        <v>25</v>
      </c>
      <c r="L1699" s="4" t="s">
        <v>25</v>
      </c>
      <c r="M1699" s="4" t="s">
        <v>10</v>
      </c>
    </row>
    <row r="1700" spans="1:14">
      <c r="A1700" t="n">
        <v>16136</v>
      </c>
      <c r="B1700" s="54" t="n">
        <v>87</v>
      </c>
      <c r="C1700" s="7" t="s">
        <v>186</v>
      </c>
      <c r="D1700" s="7" t="n">
        <v>5</v>
      </c>
      <c r="E1700" s="7" t="n">
        <v>6514</v>
      </c>
      <c r="F1700" s="7" t="n">
        <v>1.5</v>
      </c>
      <c r="G1700" s="7" t="n">
        <v>0</v>
      </c>
      <c r="H1700" s="7" t="n">
        <v>0</v>
      </c>
      <c r="I1700" s="7" t="n">
        <v>0.5</v>
      </c>
      <c r="J1700" s="7" t="n">
        <v>0</v>
      </c>
      <c r="K1700" s="7" t="n">
        <v>0</v>
      </c>
      <c r="L1700" s="7" t="n">
        <v>0</v>
      </c>
      <c r="M1700" s="7" t="n">
        <v>7</v>
      </c>
    </row>
    <row r="1701" spans="1:14">
      <c r="A1701" t="s">
        <v>4</v>
      </c>
      <c r="B1701" s="4" t="s">
        <v>5</v>
      </c>
      <c r="C1701" s="4" t="s">
        <v>14</v>
      </c>
      <c r="D1701" s="4" t="s">
        <v>10</v>
      </c>
      <c r="E1701" s="4" t="s">
        <v>9</v>
      </c>
    </row>
    <row r="1702" spans="1:14">
      <c r="A1702" t="n">
        <v>16184</v>
      </c>
      <c r="B1702" s="12" t="n">
        <v>74</v>
      </c>
      <c r="C1702" s="7" t="n">
        <v>33</v>
      </c>
      <c r="D1702" s="7" t="n">
        <v>65534</v>
      </c>
      <c r="E1702" s="7" t="n">
        <v>1115815936</v>
      </c>
    </row>
    <row r="1703" spans="1:14">
      <c r="A1703" t="s">
        <v>4</v>
      </c>
      <c r="B1703" s="4" t="s">
        <v>5</v>
      </c>
      <c r="C1703" s="4" t="s">
        <v>36</v>
      </c>
    </row>
    <row r="1704" spans="1:14">
      <c r="A1704" t="n">
        <v>16192</v>
      </c>
      <c r="B1704" s="21" t="n">
        <v>3</v>
      </c>
      <c r="C1704" s="17" t="n">
        <f t="normal" ca="1">A1712</f>
        <v>0</v>
      </c>
    </row>
    <row r="1705" spans="1:14">
      <c r="A1705" t="s">
        <v>4</v>
      </c>
      <c r="B1705" s="4" t="s">
        <v>5</v>
      </c>
      <c r="C1705" s="4" t="s">
        <v>10</v>
      </c>
      <c r="D1705" s="4" t="s">
        <v>25</v>
      </c>
      <c r="E1705" s="4" t="s">
        <v>25</v>
      </c>
      <c r="F1705" s="4" t="s">
        <v>25</v>
      </c>
      <c r="G1705" s="4" t="s">
        <v>25</v>
      </c>
    </row>
    <row r="1706" spans="1:14">
      <c r="A1706" t="n">
        <v>16197</v>
      </c>
      <c r="B1706" s="45" t="n">
        <v>46</v>
      </c>
      <c r="C1706" s="7" t="n">
        <v>65534</v>
      </c>
      <c r="D1706" s="7" t="n">
        <v>-105.610000610352</v>
      </c>
      <c r="E1706" s="7" t="n">
        <v>-3</v>
      </c>
      <c r="F1706" s="7" t="n">
        <v>-83.8199996948242</v>
      </c>
      <c r="G1706" s="7" t="n">
        <v>10.3999996185303</v>
      </c>
    </row>
    <row r="1707" spans="1:14">
      <c r="A1707" t="s">
        <v>4</v>
      </c>
      <c r="B1707" s="4" t="s">
        <v>5</v>
      </c>
      <c r="C1707" s="4" t="s">
        <v>14</v>
      </c>
      <c r="D1707" s="4" t="s">
        <v>10</v>
      </c>
      <c r="E1707" s="4" t="s">
        <v>9</v>
      </c>
    </row>
    <row r="1708" spans="1:14">
      <c r="A1708" t="n">
        <v>16216</v>
      </c>
      <c r="B1708" s="12" t="n">
        <v>74</v>
      </c>
      <c r="C1708" s="7" t="n">
        <v>33</v>
      </c>
      <c r="D1708" s="7" t="n">
        <v>65534</v>
      </c>
      <c r="E1708" s="7" t="n">
        <v>1115815936</v>
      </c>
    </row>
    <row r="1709" spans="1:14">
      <c r="A1709" t="s">
        <v>4</v>
      </c>
      <c r="B1709" s="4" t="s">
        <v>5</v>
      </c>
      <c r="C1709" s="4" t="s">
        <v>36</v>
      </c>
    </row>
    <row r="1710" spans="1:14">
      <c r="A1710" t="n">
        <v>16224</v>
      </c>
      <c r="B1710" s="21" t="n">
        <v>3</v>
      </c>
      <c r="C1710" s="17" t="n">
        <f t="normal" ca="1">A1712</f>
        <v>0</v>
      </c>
    </row>
    <row r="1711" spans="1:14">
      <c r="A1711" t="s">
        <v>4</v>
      </c>
      <c r="B1711" s="4" t="s">
        <v>5</v>
      </c>
    </row>
    <row r="1712" spans="1:14">
      <c r="A1712" t="n">
        <v>16229</v>
      </c>
      <c r="B1712" s="5" t="n">
        <v>1</v>
      </c>
    </row>
    <row r="1713" spans="1:13" s="3" customFormat="1" customHeight="0">
      <c r="A1713" s="3" t="s">
        <v>2</v>
      </c>
      <c r="B1713" s="3" t="s">
        <v>187</v>
      </c>
    </row>
    <row r="1714" spans="1:13">
      <c r="A1714" t="s">
        <v>4</v>
      </c>
      <c r="B1714" s="4" t="s">
        <v>5</v>
      </c>
      <c r="C1714" s="4" t="s">
        <v>10</v>
      </c>
      <c r="D1714" s="4" t="s">
        <v>14</v>
      </c>
      <c r="E1714" s="4" t="s">
        <v>14</v>
      </c>
      <c r="F1714" s="4" t="s">
        <v>6</v>
      </c>
    </row>
    <row r="1715" spans="1:13">
      <c r="A1715" t="n">
        <v>16232</v>
      </c>
      <c r="B1715" s="58" t="n">
        <v>20</v>
      </c>
      <c r="C1715" s="7" t="n">
        <v>65534</v>
      </c>
      <c r="D1715" s="7" t="n">
        <v>3</v>
      </c>
      <c r="E1715" s="7" t="n">
        <v>10</v>
      </c>
      <c r="F1715" s="7" t="s">
        <v>138</v>
      </c>
    </row>
    <row r="1716" spans="1:13">
      <c r="A1716" t="s">
        <v>4</v>
      </c>
      <c r="B1716" s="4" t="s">
        <v>5</v>
      </c>
      <c r="C1716" s="4" t="s">
        <v>10</v>
      </c>
    </row>
    <row r="1717" spans="1:13">
      <c r="A1717" t="n">
        <v>16253</v>
      </c>
      <c r="B1717" s="27" t="n">
        <v>16</v>
      </c>
      <c r="C1717" s="7" t="n">
        <v>0</v>
      </c>
    </row>
    <row r="1718" spans="1:13">
      <c r="A1718" t="s">
        <v>4</v>
      </c>
      <c r="B1718" s="4" t="s">
        <v>5</v>
      </c>
      <c r="C1718" s="4" t="s">
        <v>14</v>
      </c>
      <c r="D1718" s="4" t="s">
        <v>9</v>
      </c>
    </row>
    <row r="1719" spans="1:13">
      <c r="A1719" t="n">
        <v>16256</v>
      </c>
      <c r="B1719" s="12" t="n">
        <v>74</v>
      </c>
      <c r="C1719" s="7" t="n">
        <v>48</v>
      </c>
      <c r="D1719" s="7" t="n">
        <v>64</v>
      </c>
    </row>
    <row r="1720" spans="1:13">
      <c r="A1720" t="s">
        <v>4</v>
      </c>
      <c r="B1720" s="4" t="s">
        <v>5</v>
      </c>
      <c r="C1720" s="4" t="s">
        <v>14</v>
      </c>
      <c r="D1720" s="4" t="s">
        <v>10</v>
      </c>
    </row>
    <row r="1721" spans="1:13">
      <c r="A1721" t="n">
        <v>16262</v>
      </c>
      <c r="B1721" s="22" t="n">
        <v>22</v>
      </c>
      <c r="C1721" s="7" t="n">
        <v>10</v>
      </c>
      <c r="D1721" s="7" t="n">
        <v>0</v>
      </c>
    </row>
    <row r="1722" spans="1:13">
      <c r="A1722" t="s">
        <v>4</v>
      </c>
      <c r="B1722" s="4" t="s">
        <v>5</v>
      </c>
      <c r="C1722" s="4" t="s">
        <v>14</v>
      </c>
      <c r="D1722" s="4" t="s">
        <v>10</v>
      </c>
      <c r="E1722" s="4" t="s">
        <v>25</v>
      </c>
      <c r="F1722" s="4" t="s">
        <v>10</v>
      </c>
      <c r="G1722" s="4" t="s">
        <v>9</v>
      </c>
      <c r="H1722" s="4" t="s">
        <v>9</v>
      </c>
      <c r="I1722" s="4" t="s">
        <v>10</v>
      </c>
      <c r="J1722" s="4" t="s">
        <v>10</v>
      </c>
      <c r="K1722" s="4" t="s">
        <v>9</v>
      </c>
      <c r="L1722" s="4" t="s">
        <v>9</v>
      </c>
      <c r="M1722" s="4" t="s">
        <v>9</v>
      </c>
      <c r="N1722" s="4" t="s">
        <v>9</v>
      </c>
      <c r="O1722" s="4" t="s">
        <v>6</v>
      </c>
    </row>
    <row r="1723" spans="1:13">
      <c r="A1723" t="n">
        <v>16266</v>
      </c>
      <c r="B1723" s="13" t="n">
        <v>50</v>
      </c>
      <c r="C1723" s="7" t="n">
        <v>0</v>
      </c>
      <c r="D1723" s="7" t="n">
        <v>10000</v>
      </c>
      <c r="E1723" s="7" t="n">
        <v>1</v>
      </c>
      <c r="F1723" s="7" t="n">
        <v>0</v>
      </c>
      <c r="G1723" s="7" t="n">
        <v>0</v>
      </c>
      <c r="H1723" s="7" t="n">
        <v>0</v>
      </c>
      <c r="I1723" s="7" t="n">
        <v>0</v>
      </c>
      <c r="J1723" s="7" t="n">
        <v>65533</v>
      </c>
      <c r="K1723" s="7" t="n">
        <v>0</v>
      </c>
      <c r="L1723" s="7" t="n">
        <v>0</v>
      </c>
      <c r="M1723" s="7" t="n">
        <v>0</v>
      </c>
      <c r="N1723" s="7" t="n">
        <v>0</v>
      </c>
      <c r="O1723" s="7" t="s">
        <v>13</v>
      </c>
    </row>
    <row r="1724" spans="1:13">
      <c r="A1724" t="s">
        <v>4</v>
      </c>
      <c r="B1724" s="4" t="s">
        <v>5</v>
      </c>
      <c r="C1724" s="4" t="s">
        <v>10</v>
      </c>
    </row>
    <row r="1725" spans="1:13">
      <c r="A1725" t="n">
        <v>16305</v>
      </c>
      <c r="B1725" s="27" t="n">
        <v>16</v>
      </c>
      <c r="C1725" s="7" t="n">
        <v>700</v>
      </c>
    </row>
    <row r="1726" spans="1:13">
      <c r="A1726" t="s">
        <v>4</v>
      </c>
      <c r="B1726" s="4" t="s">
        <v>5</v>
      </c>
      <c r="C1726" s="4" t="s">
        <v>14</v>
      </c>
    </row>
    <row r="1727" spans="1:13">
      <c r="A1727" t="n">
        <v>16308</v>
      </c>
      <c r="B1727" s="28" t="n">
        <v>23</v>
      </c>
      <c r="C1727" s="7" t="n">
        <v>10</v>
      </c>
    </row>
    <row r="1728" spans="1:13">
      <c r="A1728" t="s">
        <v>4</v>
      </c>
      <c r="B1728" s="4" t="s">
        <v>5</v>
      </c>
      <c r="C1728" s="4" t="s">
        <v>14</v>
      </c>
      <c r="D1728" s="4" t="s">
        <v>6</v>
      </c>
    </row>
    <row r="1729" spans="1:15">
      <c r="A1729" t="n">
        <v>16310</v>
      </c>
      <c r="B1729" s="8" t="n">
        <v>2</v>
      </c>
      <c r="C1729" s="7" t="n">
        <v>10</v>
      </c>
      <c r="D1729" s="7" t="s">
        <v>52</v>
      </c>
    </row>
    <row r="1730" spans="1:15">
      <c r="A1730" t="s">
        <v>4</v>
      </c>
      <c r="B1730" s="4" t="s">
        <v>5</v>
      </c>
      <c r="C1730" s="4" t="s">
        <v>14</v>
      </c>
    </row>
    <row r="1731" spans="1:15">
      <c r="A1731" t="n">
        <v>16333</v>
      </c>
      <c r="B1731" s="12" t="n">
        <v>74</v>
      </c>
      <c r="C1731" s="7" t="n">
        <v>46</v>
      </c>
    </row>
    <row r="1732" spans="1:15">
      <c r="A1732" t="s">
        <v>4</v>
      </c>
      <c r="B1732" s="4" t="s">
        <v>5</v>
      </c>
      <c r="C1732" s="4" t="s">
        <v>14</v>
      </c>
    </row>
    <row r="1733" spans="1:15">
      <c r="A1733" t="n">
        <v>16335</v>
      </c>
      <c r="B1733" s="12" t="n">
        <v>74</v>
      </c>
      <c r="C1733" s="7" t="n">
        <v>54</v>
      </c>
    </row>
    <row r="1734" spans="1:15">
      <c r="A1734" t="s">
        <v>4</v>
      </c>
      <c r="B1734" s="4" t="s">
        <v>5</v>
      </c>
    </row>
    <row r="1735" spans="1:15">
      <c r="A1735" t="n">
        <v>16337</v>
      </c>
      <c r="B1735" s="5" t="n">
        <v>1</v>
      </c>
    </row>
    <row r="1736" spans="1:15" s="3" customFormat="1" customHeight="0">
      <c r="A1736" s="3" t="s">
        <v>2</v>
      </c>
      <c r="B1736" s="3" t="s">
        <v>188</v>
      </c>
    </row>
    <row r="1737" spans="1:15">
      <c r="A1737" t="s">
        <v>4</v>
      </c>
      <c r="B1737" s="4" t="s">
        <v>5</v>
      </c>
      <c r="C1737" s="4" t="s">
        <v>10</v>
      </c>
      <c r="D1737" s="4" t="s">
        <v>14</v>
      </c>
      <c r="E1737" s="4" t="s">
        <v>14</v>
      </c>
      <c r="F1737" s="4" t="s">
        <v>6</v>
      </c>
    </row>
    <row r="1738" spans="1:15">
      <c r="A1738" t="n">
        <v>16340</v>
      </c>
      <c r="B1738" s="58" t="n">
        <v>20</v>
      </c>
      <c r="C1738" s="7" t="n">
        <v>6521</v>
      </c>
      <c r="D1738" s="7" t="n">
        <v>3</v>
      </c>
      <c r="E1738" s="7" t="n">
        <v>10</v>
      </c>
      <c r="F1738" s="7" t="s">
        <v>138</v>
      </c>
    </row>
    <row r="1739" spans="1:15">
      <c r="A1739" t="s">
        <v>4</v>
      </c>
      <c r="B1739" s="4" t="s">
        <v>5</v>
      </c>
      <c r="C1739" s="4" t="s">
        <v>10</v>
      </c>
    </row>
    <row r="1740" spans="1:15">
      <c r="A1740" t="n">
        <v>16361</v>
      </c>
      <c r="B1740" s="27" t="n">
        <v>16</v>
      </c>
      <c r="C1740" s="7" t="n">
        <v>0</v>
      </c>
    </row>
    <row r="1741" spans="1:15">
      <c r="A1741" t="s">
        <v>4</v>
      </c>
      <c r="B1741" s="4" t="s">
        <v>5</v>
      </c>
      <c r="C1741" s="4" t="s">
        <v>10</v>
      </c>
      <c r="D1741" s="4" t="s">
        <v>9</v>
      </c>
    </row>
    <row r="1742" spans="1:15">
      <c r="A1742" t="n">
        <v>16364</v>
      </c>
      <c r="B1742" s="43" t="n">
        <v>43</v>
      </c>
      <c r="C1742" s="7" t="n">
        <v>6521</v>
      </c>
      <c r="D1742" s="7" t="n">
        <v>1088</v>
      </c>
    </row>
    <row r="1743" spans="1:15">
      <c r="A1743" t="s">
        <v>4</v>
      </c>
      <c r="B1743" s="4" t="s">
        <v>5</v>
      </c>
      <c r="C1743" s="4" t="s">
        <v>10</v>
      </c>
      <c r="D1743" s="4" t="s">
        <v>14</v>
      </c>
      <c r="E1743" s="4" t="s">
        <v>14</v>
      </c>
      <c r="F1743" s="4" t="s">
        <v>6</v>
      </c>
    </row>
    <row r="1744" spans="1:15">
      <c r="A1744" t="n">
        <v>16371</v>
      </c>
      <c r="B1744" s="58" t="n">
        <v>20</v>
      </c>
      <c r="C1744" s="7" t="n">
        <v>6522</v>
      </c>
      <c r="D1744" s="7" t="n">
        <v>3</v>
      </c>
      <c r="E1744" s="7" t="n">
        <v>10</v>
      </c>
      <c r="F1744" s="7" t="s">
        <v>138</v>
      </c>
    </row>
    <row r="1745" spans="1:6">
      <c r="A1745" t="s">
        <v>4</v>
      </c>
      <c r="B1745" s="4" t="s">
        <v>5</v>
      </c>
      <c r="C1745" s="4" t="s">
        <v>10</v>
      </c>
    </row>
    <row r="1746" spans="1:6">
      <c r="A1746" t="n">
        <v>16392</v>
      </c>
      <c r="B1746" s="27" t="n">
        <v>16</v>
      </c>
      <c r="C1746" s="7" t="n">
        <v>0</v>
      </c>
    </row>
    <row r="1747" spans="1:6">
      <c r="A1747" t="s">
        <v>4</v>
      </c>
      <c r="B1747" s="4" t="s">
        <v>5</v>
      </c>
      <c r="C1747" s="4" t="s">
        <v>10</v>
      </c>
      <c r="D1747" s="4" t="s">
        <v>9</v>
      </c>
    </row>
    <row r="1748" spans="1:6">
      <c r="A1748" t="n">
        <v>16395</v>
      </c>
      <c r="B1748" s="43" t="n">
        <v>43</v>
      </c>
      <c r="C1748" s="7" t="n">
        <v>6522</v>
      </c>
      <c r="D1748" s="7" t="n">
        <v>1088</v>
      </c>
    </row>
    <row r="1749" spans="1:6">
      <c r="A1749" t="s">
        <v>4</v>
      </c>
      <c r="B1749" s="4" t="s">
        <v>5</v>
      </c>
      <c r="C1749" s="4" t="s">
        <v>14</v>
      </c>
      <c r="D1749" s="4" t="s">
        <v>10</v>
      </c>
    </row>
    <row r="1750" spans="1:6">
      <c r="A1750" t="n">
        <v>16402</v>
      </c>
      <c r="B1750" s="22" t="n">
        <v>22</v>
      </c>
      <c r="C1750" s="7" t="n">
        <v>11</v>
      </c>
      <c r="D1750" s="7" t="n">
        <v>0</v>
      </c>
    </row>
    <row r="1751" spans="1:6">
      <c r="A1751" t="s">
        <v>4</v>
      </c>
      <c r="B1751" s="4" t="s">
        <v>5</v>
      </c>
      <c r="C1751" s="4" t="s">
        <v>14</v>
      </c>
      <c r="D1751" s="4" t="s">
        <v>10</v>
      </c>
      <c r="E1751" s="4" t="s">
        <v>6</v>
      </c>
    </row>
    <row r="1752" spans="1:6">
      <c r="A1752" t="n">
        <v>16406</v>
      </c>
      <c r="B1752" s="36" t="n">
        <v>51</v>
      </c>
      <c r="C1752" s="7" t="n">
        <v>4</v>
      </c>
      <c r="D1752" s="7" t="n">
        <v>6521</v>
      </c>
      <c r="E1752" s="7" t="s">
        <v>139</v>
      </c>
    </row>
    <row r="1753" spans="1:6">
      <c r="A1753" t="s">
        <v>4</v>
      </c>
      <c r="B1753" s="4" t="s">
        <v>5</v>
      </c>
      <c r="C1753" s="4" t="s">
        <v>10</v>
      </c>
    </row>
    <row r="1754" spans="1:6">
      <c r="A1754" t="n">
        <v>16419</v>
      </c>
      <c r="B1754" s="27" t="n">
        <v>16</v>
      </c>
      <c r="C1754" s="7" t="n">
        <v>0</v>
      </c>
    </row>
    <row r="1755" spans="1:6">
      <c r="A1755" t="s">
        <v>4</v>
      </c>
      <c r="B1755" s="4" t="s">
        <v>5</v>
      </c>
      <c r="C1755" s="4" t="s">
        <v>10</v>
      </c>
      <c r="D1755" s="4" t="s">
        <v>50</v>
      </c>
      <c r="E1755" s="4" t="s">
        <v>14</v>
      </c>
      <c r="F1755" s="4" t="s">
        <v>14</v>
      </c>
    </row>
    <row r="1756" spans="1:6">
      <c r="A1756" t="n">
        <v>16422</v>
      </c>
      <c r="B1756" s="37" t="n">
        <v>26</v>
      </c>
      <c r="C1756" s="7" t="n">
        <v>6521</v>
      </c>
      <c r="D1756" s="7" t="s">
        <v>189</v>
      </c>
      <c r="E1756" s="7" t="n">
        <v>2</v>
      </c>
      <c r="F1756" s="7" t="n">
        <v>0</v>
      </c>
    </row>
    <row r="1757" spans="1:6">
      <c r="A1757" t="s">
        <v>4</v>
      </c>
      <c r="B1757" s="4" t="s">
        <v>5</v>
      </c>
    </row>
    <row r="1758" spans="1:6">
      <c r="A1758" t="n">
        <v>16516</v>
      </c>
      <c r="B1758" s="25" t="n">
        <v>28</v>
      </c>
    </row>
    <row r="1759" spans="1:6">
      <c r="A1759" t="s">
        <v>4</v>
      </c>
      <c r="B1759" s="4" t="s">
        <v>5</v>
      </c>
      <c r="C1759" s="4" t="s">
        <v>14</v>
      </c>
      <c r="D1759" s="4" t="s">
        <v>10</v>
      </c>
      <c r="E1759" s="4" t="s">
        <v>6</v>
      </c>
    </row>
    <row r="1760" spans="1:6">
      <c r="A1760" t="n">
        <v>16517</v>
      </c>
      <c r="B1760" s="36" t="n">
        <v>51</v>
      </c>
      <c r="C1760" s="7" t="n">
        <v>4</v>
      </c>
      <c r="D1760" s="7" t="n">
        <v>6522</v>
      </c>
      <c r="E1760" s="7" t="s">
        <v>139</v>
      </c>
    </row>
    <row r="1761" spans="1:6">
      <c r="A1761" t="s">
        <v>4</v>
      </c>
      <c r="B1761" s="4" t="s">
        <v>5</v>
      </c>
      <c r="C1761" s="4" t="s">
        <v>10</v>
      </c>
    </row>
    <row r="1762" spans="1:6">
      <c r="A1762" t="n">
        <v>16530</v>
      </c>
      <c r="B1762" s="27" t="n">
        <v>16</v>
      </c>
      <c r="C1762" s="7" t="n">
        <v>0</v>
      </c>
    </row>
    <row r="1763" spans="1:6">
      <c r="A1763" t="s">
        <v>4</v>
      </c>
      <c r="B1763" s="4" t="s">
        <v>5</v>
      </c>
      <c r="C1763" s="4" t="s">
        <v>10</v>
      </c>
      <c r="D1763" s="4" t="s">
        <v>50</v>
      </c>
      <c r="E1763" s="4" t="s">
        <v>14</v>
      </c>
      <c r="F1763" s="4" t="s">
        <v>14</v>
      </c>
      <c r="G1763" s="4" t="s">
        <v>50</v>
      </c>
      <c r="H1763" s="4" t="s">
        <v>14</v>
      </c>
      <c r="I1763" s="4" t="s">
        <v>14</v>
      </c>
    </row>
    <row r="1764" spans="1:6">
      <c r="A1764" t="n">
        <v>16533</v>
      </c>
      <c r="B1764" s="37" t="n">
        <v>26</v>
      </c>
      <c r="C1764" s="7" t="n">
        <v>6522</v>
      </c>
      <c r="D1764" s="7" t="s">
        <v>190</v>
      </c>
      <c r="E1764" s="7" t="n">
        <v>2</v>
      </c>
      <c r="F1764" s="7" t="n">
        <v>3</v>
      </c>
      <c r="G1764" s="7" t="s">
        <v>191</v>
      </c>
      <c r="H1764" s="7" t="n">
        <v>2</v>
      </c>
      <c r="I1764" s="7" t="n">
        <v>0</v>
      </c>
    </row>
    <row r="1765" spans="1:6">
      <c r="A1765" t="s">
        <v>4</v>
      </c>
      <c r="B1765" s="4" t="s">
        <v>5</v>
      </c>
    </row>
    <row r="1766" spans="1:6">
      <c r="A1766" t="n">
        <v>16757</v>
      </c>
      <c r="B1766" s="25" t="n">
        <v>28</v>
      </c>
    </row>
    <row r="1767" spans="1:6">
      <c r="A1767" t="s">
        <v>4</v>
      </c>
      <c r="B1767" s="4" t="s">
        <v>5</v>
      </c>
      <c r="C1767" s="4" t="s">
        <v>14</v>
      </c>
      <c r="D1767" s="4" t="s">
        <v>10</v>
      </c>
      <c r="E1767" s="4" t="s">
        <v>6</v>
      </c>
    </row>
    <row r="1768" spans="1:6">
      <c r="A1768" t="n">
        <v>16758</v>
      </c>
      <c r="B1768" s="36" t="n">
        <v>51</v>
      </c>
      <c r="C1768" s="7" t="n">
        <v>4</v>
      </c>
      <c r="D1768" s="7" t="n">
        <v>6521</v>
      </c>
      <c r="E1768" s="7" t="s">
        <v>139</v>
      </c>
    </row>
    <row r="1769" spans="1:6">
      <c r="A1769" t="s">
        <v>4</v>
      </c>
      <c r="B1769" s="4" t="s">
        <v>5</v>
      </c>
      <c r="C1769" s="4" t="s">
        <v>10</v>
      </c>
    </row>
    <row r="1770" spans="1:6">
      <c r="A1770" t="n">
        <v>16771</v>
      </c>
      <c r="B1770" s="27" t="n">
        <v>16</v>
      </c>
      <c r="C1770" s="7" t="n">
        <v>0</v>
      </c>
    </row>
    <row r="1771" spans="1:6">
      <c r="A1771" t="s">
        <v>4</v>
      </c>
      <c r="B1771" s="4" t="s">
        <v>5</v>
      </c>
      <c r="C1771" s="4" t="s">
        <v>10</v>
      </c>
      <c r="D1771" s="4" t="s">
        <v>50</v>
      </c>
      <c r="E1771" s="4" t="s">
        <v>14</v>
      </c>
      <c r="F1771" s="4" t="s">
        <v>14</v>
      </c>
      <c r="G1771" s="4" t="s">
        <v>50</v>
      </c>
      <c r="H1771" s="4" t="s">
        <v>14</v>
      </c>
      <c r="I1771" s="4" t="s">
        <v>14</v>
      </c>
    </row>
    <row r="1772" spans="1:6">
      <c r="A1772" t="n">
        <v>16774</v>
      </c>
      <c r="B1772" s="37" t="n">
        <v>26</v>
      </c>
      <c r="C1772" s="7" t="n">
        <v>6521</v>
      </c>
      <c r="D1772" s="7" t="s">
        <v>192</v>
      </c>
      <c r="E1772" s="7" t="n">
        <v>2</v>
      </c>
      <c r="F1772" s="7" t="n">
        <v>3</v>
      </c>
      <c r="G1772" s="7" t="s">
        <v>193</v>
      </c>
      <c r="H1772" s="7" t="n">
        <v>2</v>
      </c>
      <c r="I1772" s="7" t="n">
        <v>0</v>
      </c>
    </row>
    <row r="1773" spans="1:6">
      <c r="A1773" t="s">
        <v>4</v>
      </c>
      <c r="B1773" s="4" t="s">
        <v>5</v>
      </c>
    </row>
    <row r="1774" spans="1:6">
      <c r="A1774" t="n">
        <v>16916</v>
      </c>
      <c r="B1774" s="25" t="n">
        <v>28</v>
      </c>
    </row>
    <row r="1775" spans="1:6">
      <c r="A1775" t="s">
        <v>4</v>
      </c>
      <c r="B1775" s="4" t="s">
        <v>5</v>
      </c>
      <c r="C1775" s="4" t="s">
        <v>10</v>
      </c>
    </row>
    <row r="1776" spans="1:6">
      <c r="A1776" t="n">
        <v>16917</v>
      </c>
      <c r="B1776" s="39" t="n">
        <v>12</v>
      </c>
      <c r="C1776" s="7" t="n">
        <v>2</v>
      </c>
    </row>
    <row r="1777" spans="1:9">
      <c r="A1777" t="s">
        <v>4</v>
      </c>
      <c r="B1777" s="4" t="s">
        <v>5</v>
      </c>
    </row>
    <row r="1778" spans="1:9">
      <c r="A1778" t="n">
        <v>16920</v>
      </c>
      <c r="B1778" s="5" t="n">
        <v>1</v>
      </c>
    </row>
    <row r="1779" spans="1:9" s="3" customFormat="1" customHeight="0">
      <c r="A1779" s="3" t="s">
        <v>2</v>
      </c>
      <c r="B1779" s="3" t="s">
        <v>194</v>
      </c>
    </row>
    <row r="1780" spans="1:9">
      <c r="A1780" t="s">
        <v>4</v>
      </c>
      <c r="B1780" s="4" t="s">
        <v>5</v>
      </c>
      <c r="C1780" s="4" t="s">
        <v>14</v>
      </c>
      <c r="D1780" s="4" t="s">
        <v>10</v>
      </c>
      <c r="E1780" s="4" t="s">
        <v>14</v>
      </c>
      <c r="F1780" s="4" t="s">
        <v>14</v>
      </c>
      <c r="G1780" s="4" t="s">
        <v>14</v>
      </c>
      <c r="H1780" s="4" t="s">
        <v>10</v>
      </c>
      <c r="I1780" s="4" t="s">
        <v>36</v>
      </c>
      <c r="J1780" s="4" t="s">
        <v>36</v>
      </c>
    </row>
    <row r="1781" spans="1:9">
      <c r="A1781" t="n">
        <v>16924</v>
      </c>
      <c r="B1781" s="49" t="n">
        <v>6</v>
      </c>
      <c r="C1781" s="7" t="n">
        <v>33</v>
      </c>
      <c r="D1781" s="7" t="n">
        <v>65534</v>
      </c>
      <c r="E1781" s="7" t="n">
        <v>9</v>
      </c>
      <c r="F1781" s="7" t="n">
        <v>1</v>
      </c>
      <c r="G1781" s="7" t="n">
        <v>1</v>
      </c>
      <c r="H1781" s="7" t="n">
        <v>41</v>
      </c>
      <c r="I1781" s="17" t="n">
        <f t="normal" ca="1">A1783</f>
        <v>0</v>
      </c>
      <c r="J1781" s="17" t="n">
        <f t="normal" ca="1">A1787</f>
        <v>0</v>
      </c>
    </row>
    <row r="1782" spans="1:9">
      <c r="A1782" t="s">
        <v>4</v>
      </c>
      <c r="B1782" s="4" t="s">
        <v>5</v>
      </c>
      <c r="C1782" s="4" t="s">
        <v>10</v>
      </c>
      <c r="D1782" s="4" t="s">
        <v>25</v>
      </c>
      <c r="E1782" s="4" t="s">
        <v>25</v>
      </c>
      <c r="F1782" s="4" t="s">
        <v>25</v>
      </c>
      <c r="G1782" s="4" t="s">
        <v>25</v>
      </c>
    </row>
    <row r="1783" spans="1:9">
      <c r="A1783" t="n">
        <v>16941</v>
      </c>
      <c r="B1783" s="45" t="n">
        <v>46</v>
      </c>
      <c r="C1783" s="7" t="n">
        <v>65534</v>
      </c>
      <c r="D1783" s="7" t="n">
        <v>9.64999961853027</v>
      </c>
      <c r="E1783" s="7" t="n">
        <v>-0.25</v>
      </c>
      <c r="F1783" s="7" t="n">
        <v>-12.0799999237061</v>
      </c>
      <c r="G1783" s="7" t="n">
        <v>220.300003051758</v>
      </c>
    </row>
    <row r="1784" spans="1:9">
      <c r="A1784" t="s">
        <v>4</v>
      </c>
      <c r="B1784" s="4" t="s">
        <v>5</v>
      </c>
      <c r="C1784" s="4" t="s">
        <v>36</v>
      </c>
    </row>
    <row r="1785" spans="1:9">
      <c r="A1785" t="n">
        <v>16960</v>
      </c>
      <c r="B1785" s="21" t="n">
        <v>3</v>
      </c>
      <c r="C1785" s="17" t="n">
        <f t="normal" ca="1">A1787</f>
        <v>0</v>
      </c>
    </row>
    <row r="1786" spans="1:9">
      <c r="A1786" t="s">
        <v>4</v>
      </c>
      <c r="B1786" s="4" t="s">
        <v>5</v>
      </c>
    </row>
    <row r="1787" spans="1:9">
      <c r="A1787" t="n">
        <v>16965</v>
      </c>
      <c r="B1787" s="5" t="n">
        <v>1</v>
      </c>
    </row>
    <row r="1788" spans="1:9" s="3" customFormat="1" customHeight="0">
      <c r="A1788" s="3" t="s">
        <v>2</v>
      </c>
      <c r="B1788" s="3" t="s">
        <v>195</v>
      </c>
    </row>
    <row r="1789" spans="1:9">
      <c r="A1789" t="s">
        <v>4</v>
      </c>
      <c r="B1789" s="4" t="s">
        <v>5</v>
      </c>
      <c r="C1789" s="4" t="s">
        <v>14</v>
      </c>
      <c r="D1789" s="4" t="s">
        <v>10</v>
      </c>
      <c r="E1789" s="4" t="s">
        <v>14</v>
      </c>
      <c r="F1789" s="4" t="s">
        <v>36</v>
      </c>
    </row>
    <row r="1790" spans="1:9">
      <c r="A1790" t="n">
        <v>16968</v>
      </c>
      <c r="B1790" s="16" t="n">
        <v>5</v>
      </c>
      <c r="C1790" s="7" t="n">
        <v>30</v>
      </c>
      <c r="D1790" s="7" t="n">
        <v>10992</v>
      </c>
      <c r="E1790" s="7" t="n">
        <v>1</v>
      </c>
      <c r="F1790" s="17" t="n">
        <f t="normal" ca="1">A1814</f>
        <v>0</v>
      </c>
    </row>
    <row r="1791" spans="1:9">
      <c r="A1791" t="s">
        <v>4</v>
      </c>
      <c r="B1791" s="4" t="s">
        <v>5</v>
      </c>
      <c r="C1791" s="4" t="s">
        <v>14</v>
      </c>
      <c r="D1791" s="4" t="s">
        <v>10</v>
      </c>
      <c r="E1791" s="4" t="s">
        <v>14</v>
      </c>
      <c r="F1791" s="4" t="s">
        <v>14</v>
      </c>
      <c r="G1791" s="4" t="s">
        <v>36</v>
      </c>
    </row>
    <row r="1792" spans="1:9">
      <c r="A1792" t="n">
        <v>16977</v>
      </c>
      <c r="B1792" s="16" t="n">
        <v>5</v>
      </c>
      <c r="C1792" s="7" t="n">
        <v>30</v>
      </c>
      <c r="D1792" s="7" t="n">
        <v>2</v>
      </c>
      <c r="E1792" s="7" t="n">
        <v>8</v>
      </c>
      <c r="F1792" s="7" t="n">
        <v>1</v>
      </c>
      <c r="G1792" s="17" t="n">
        <f t="normal" ca="1">A1798</f>
        <v>0</v>
      </c>
    </row>
    <row r="1793" spans="1:10">
      <c r="A1793" t="s">
        <v>4</v>
      </c>
      <c r="B1793" s="4" t="s">
        <v>5</v>
      </c>
      <c r="C1793" s="4" t="s">
        <v>14</v>
      </c>
      <c r="D1793" s="4" t="s">
        <v>6</v>
      </c>
    </row>
    <row r="1794" spans="1:10">
      <c r="A1794" t="n">
        <v>16987</v>
      </c>
      <c r="B1794" s="8" t="n">
        <v>2</v>
      </c>
      <c r="C1794" s="7" t="n">
        <v>11</v>
      </c>
      <c r="D1794" s="7" t="s">
        <v>196</v>
      </c>
    </row>
    <row r="1795" spans="1:10">
      <c r="A1795" t="s">
        <v>4</v>
      </c>
      <c r="B1795" s="4" t="s">
        <v>5</v>
      </c>
      <c r="C1795" s="4" t="s">
        <v>36</v>
      </c>
    </row>
    <row r="1796" spans="1:10">
      <c r="A1796" t="n">
        <v>17007</v>
      </c>
      <c r="B1796" s="21" t="n">
        <v>3</v>
      </c>
      <c r="C1796" s="17" t="n">
        <f t="normal" ca="1">A1814</f>
        <v>0</v>
      </c>
    </row>
    <row r="1797" spans="1:10">
      <c r="A1797" t="s">
        <v>4</v>
      </c>
      <c r="B1797" s="4" t="s">
        <v>5</v>
      </c>
      <c r="C1797" s="4" t="s">
        <v>10</v>
      </c>
      <c r="D1797" s="4" t="s">
        <v>14</v>
      </c>
      <c r="E1797" s="4" t="s">
        <v>14</v>
      </c>
      <c r="F1797" s="4" t="s">
        <v>6</v>
      </c>
    </row>
    <row r="1798" spans="1:10">
      <c r="A1798" t="n">
        <v>17012</v>
      </c>
      <c r="B1798" s="58" t="n">
        <v>20</v>
      </c>
      <c r="C1798" s="7" t="n">
        <v>65534</v>
      </c>
      <c r="D1798" s="7" t="n">
        <v>3</v>
      </c>
      <c r="E1798" s="7" t="n">
        <v>10</v>
      </c>
      <c r="F1798" s="7" t="s">
        <v>138</v>
      </c>
    </row>
    <row r="1799" spans="1:10">
      <c r="A1799" t="s">
        <v>4</v>
      </c>
      <c r="B1799" s="4" t="s">
        <v>5</v>
      </c>
      <c r="C1799" s="4" t="s">
        <v>10</v>
      </c>
    </row>
    <row r="1800" spans="1:10">
      <c r="A1800" t="n">
        <v>17033</v>
      </c>
      <c r="B1800" s="27" t="n">
        <v>16</v>
      </c>
      <c r="C1800" s="7" t="n">
        <v>0</v>
      </c>
    </row>
    <row r="1801" spans="1:10">
      <c r="A1801" t="s">
        <v>4</v>
      </c>
      <c r="B1801" s="4" t="s">
        <v>5</v>
      </c>
      <c r="C1801" s="4" t="s">
        <v>14</v>
      </c>
      <c r="D1801" s="4" t="s">
        <v>9</v>
      </c>
    </row>
    <row r="1802" spans="1:10">
      <c r="A1802" t="n">
        <v>17036</v>
      </c>
      <c r="B1802" s="12" t="n">
        <v>74</v>
      </c>
      <c r="C1802" s="7" t="n">
        <v>48</v>
      </c>
      <c r="D1802" s="7" t="n">
        <v>1088</v>
      </c>
    </row>
    <row r="1803" spans="1:10">
      <c r="A1803" t="s">
        <v>4</v>
      </c>
      <c r="B1803" s="4" t="s">
        <v>5</v>
      </c>
      <c r="C1803" s="4" t="s">
        <v>14</v>
      </c>
      <c r="D1803" s="4" t="s">
        <v>10</v>
      </c>
    </row>
    <row r="1804" spans="1:10">
      <c r="A1804" t="n">
        <v>17042</v>
      </c>
      <c r="B1804" s="22" t="n">
        <v>22</v>
      </c>
      <c r="C1804" s="7" t="n">
        <v>10</v>
      </c>
      <c r="D1804" s="7" t="n">
        <v>0</v>
      </c>
    </row>
    <row r="1805" spans="1:10">
      <c r="A1805" t="s">
        <v>4</v>
      </c>
      <c r="B1805" s="4" t="s">
        <v>5</v>
      </c>
      <c r="C1805" s="4" t="s">
        <v>14</v>
      </c>
      <c r="D1805" s="4" t="s">
        <v>10</v>
      </c>
      <c r="E1805" s="4" t="s">
        <v>6</v>
      </c>
    </row>
    <row r="1806" spans="1:10">
      <c r="A1806" t="n">
        <v>17046</v>
      </c>
      <c r="B1806" s="36" t="n">
        <v>51</v>
      </c>
      <c r="C1806" s="7" t="n">
        <v>4</v>
      </c>
      <c r="D1806" s="7" t="n">
        <v>65534</v>
      </c>
      <c r="E1806" s="7" t="s">
        <v>139</v>
      </c>
    </row>
    <row r="1807" spans="1:10">
      <c r="A1807" t="s">
        <v>4</v>
      </c>
      <c r="B1807" s="4" t="s">
        <v>5</v>
      </c>
      <c r="C1807" s="4" t="s">
        <v>10</v>
      </c>
    </row>
    <row r="1808" spans="1:10">
      <c r="A1808" t="n">
        <v>17059</v>
      </c>
      <c r="B1808" s="27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10</v>
      </c>
      <c r="D1809" s="4" t="s">
        <v>50</v>
      </c>
      <c r="E1809" s="4" t="s">
        <v>14</v>
      </c>
      <c r="F1809" s="4" t="s">
        <v>14</v>
      </c>
      <c r="G1809" s="4" t="s">
        <v>50</v>
      </c>
      <c r="H1809" s="4" t="s">
        <v>14</v>
      </c>
      <c r="I1809" s="4" t="s">
        <v>14</v>
      </c>
    </row>
    <row r="1810" spans="1:6">
      <c r="A1810" t="n">
        <v>17062</v>
      </c>
      <c r="B1810" s="37" t="n">
        <v>26</v>
      </c>
      <c r="C1810" s="7" t="n">
        <v>65534</v>
      </c>
      <c r="D1810" s="7" t="s">
        <v>197</v>
      </c>
      <c r="E1810" s="7" t="n">
        <v>2</v>
      </c>
      <c r="F1810" s="7" t="n">
        <v>3</v>
      </c>
      <c r="G1810" s="7" t="s">
        <v>198</v>
      </c>
      <c r="H1810" s="7" t="n">
        <v>2</v>
      </c>
      <c r="I1810" s="7" t="n">
        <v>0</v>
      </c>
    </row>
    <row r="1811" spans="1:6">
      <c r="A1811" t="s">
        <v>4</v>
      </c>
      <c r="B1811" s="4" t="s">
        <v>5</v>
      </c>
    </row>
    <row r="1812" spans="1:6">
      <c r="A1812" t="n">
        <v>17233</v>
      </c>
      <c r="B1812" s="25" t="n">
        <v>28</v>
      </c>
    </row>
    <row r="1813" spans="1:6">
      <c r="A1813" t="s">
        <v>4</v>
      </c>
      <c r="B1813" s="4" t="s">
        <v>5</v>
      </c>
      <c r="C1813" s="4" t="s">
        <v>14</v>
      </c>
    </row>
    <row r="1814" spans="1:6">
      <c r="A1814" t="n">
        <v>17234</v>
      </c>
      <c r="B1814" s="28" t="n">
        <v>23</v>
      </c>
      <c r="C1814" s="7" t="n">
        <v>10</v>
      </c>
    </row>
    <row r="1815" spans="1:6">
      <c r="A1815" t="s">
        <v>4</v>
      </c>
      <c r="B1815" s="4" t="s">
        <v>5</v>
      </c>
      <c r="C1815" s="4" t="s">
        <v>14</v>
      </c>
      <c r="D1815" s="4" t="s">
        <v>6</v>
      </c>
    </row>
    <row r="1816" spans="1:6">
      <c r="A1816" t="n">
        <v>17236</v>
      </c>
      <c r="B1816" s="8" t="n">
        <v>2</v>
      </c>
      <c r="C1816" s="7" t="n">
        <v>10</v>
      </c>
      <c r="D1816" s="7" t="s">
        <v>52</v>
      </c>
    </row>
    <row r="1817" spans="1:6">
      <c r="A1817" t="s">
        <v>4</v>
      </c>
      <c r="B1817" s="4" t="s">
        <v>5</v>
      </c>
      <c r="C1817" s="4" t="s">
        <v>14</v>
      </c>
    </row>
    <row r="1818" spans="1:6">
      <c r="A1818" t="n">
        <v>17259</v>
      </c>
      <c r="B1818" s="12" t="n">
        <v>74</v>
      </c>
      <c r="C1818" s="7" t="n">
        <v>46</v>
      </c>
    </row>
    <row r="1819" spans="1:6">
      <c r="A1819" t="s">
        <v>4</v>
      </c>
      <c r="B1819" s="4" t="s">
        <v>5</v>
      </c>
      <c r="C1819" s="4" t="s">
        <v>14</v>
      </c>
    </row>
    <row r="1820" spans="1:6">
      <c r="A1820" t="n">
        <v>17261</v>
      </c>
      <c r="B1820" s="12" t="n">
        <v>74</v>
      </c>
      <c r="C1820" s="7" t="n">
        <v>54</v>
      </c>
    </row>
    <row r="1821" spans="1:6">
      <c r="A1821" t="s">
        <v>4</v>
      </c>
      <c r="B1821" s="4" t="s">
        <v>5</v>
      </c>
    </row>
    <row r="1822" spans="1:6">
      <c r="A1822" t="n">
        <v>17263</v>
      </c>
      <c r="B1822" s="5" t="n">
        <v>1</v>
      </c>
    </row>
    <row r="1823" spans="1:6" s="3" customFormat="1" customHeight="0">
      <c r="A1823" s="3" t="s">
        <v>2</v>
      </c>
      <c r="B1823" s="3" t="s">
        <v>199</v>
      </c>
    </row>
    <row r="1824" spans="1:6">
      <c r="A1824" t="s">
        <v>4</v>
      </c>
      <c r="B1824" s="4" t="s">
        <v>5</v>
      </c>
      <c r="C1824" s="4" t="s">
        <v>14</v>
      </c>
      <c r="D1824" s="4" t="s">
        <v>10</v>
      </c>
      <c r="E1824" s="4" t="s">
        <v>14</v>
      </c>
      <c r="F1824" s="4" t="s">
        <v>14</v>
      </c>
      <c r="G1824" s="4" t="s">
        <v>14</v>
      </c>
      <c r="H1824" s="4" t="s">
        <v>10</v>
      </c>
      <c r="I1824" s="4" t="s">
        <v>36</v>
      </c>
      <c r="J1824" s="4" t="s">
        <v>36</v>
      </c>
    </row>
    <row r="1825" spans="1:10">
      <c r="A1825" t="n">
        <v>17264</v>
      </c>
      <c r="B1825" s="49" t="n">
        <v>6</v>
      </c>
      <c r="C1825" s="7" t="n">
        <v>33</v>
      </c>
      <c r="D1825" s="7" t="n">
        <v>65534</v>
      </c>
      <c r="E1825" s="7" t="n">
        <v>9</v>
      </c>
      <c r="F1825" s="7" t="n">
        <v>1</v>
      </c>
      <c r="G1825" s="7" t="n">
        <v>1</v>
      </c>
      <c r="H1825" s="7" t="n">
        <v>41</v>
      </c>
      <c r="I1825" s="17" t="n">
        <f t="normal" ca="1">A1827</f>
        <v>0</v>
      </c>
      <c r="J1825" s="17" t="n">
        <f t="normal" ca="1">A1837</f>
        <v>0</v>
      </c>
    </row>
    <row r="1826" spans="1:10">
      <c r="A1826" t="s">
        <v>4</v>
      </c>
      <c r="B1826" s="4" t="s">
        <v>5</v>
      </c>
      <c r="C1826" s="4" t="s">
        <v>14</v>
      </c>
      <c r="D1826" s="4" t="s">
        <v>10</v>
      </c>
      <c r="E1826" s="4" t="s">
        <v>14</v>
      </c>
      <c r="F1826" s="4" t="s">
        <v>6</v>
      </c>
      <c r="G1826" s="4" t="s">
        <v>6</v>
      </c>
      <c r="H1826" s="4" t="s">
        <v>6</v>
      </c>
      <c r="I1826" s="4" t="s">
        <v>6</v>
      </c>
      <c r="J1826" s="4" t="s">
        <v>6</v>
      </c>
      <c r="K1826" s="4" t="s">
        <v>6</v>
      </c>
      <c r="L1826" s="4" t="s">
        <v>6</v>
      </c>
      <c r="M1826" s="4" t="s">
        <v>6</v>
      </c>
      <c r="N1826" s="4" t="s">
        <v>6</v>
      </c>
      <c r="O1826" s="4" t="s">
        <v>6</v>
      </c>
      <c r="P1826" s="4" t="s">
        <v>6</v>
      </c>
      <c r="Q1826" s="4" t="s">
        <v>6</v>
      </c>
      <c r="R1826" s="4" t="s">
        <v>6</v>
      </c>
      <c r="S1826" s="4" t="s">
        <v>6</v>
      </c>
      <c r="T1826" s="4" t="s">
        <v>6</v>
      </c>
      <c r="U1826" s="4" t="s">
        <v>6</v>
      </c>
    </row>
    <row r="1827" spans="1:10">
      <c r="A1827" t="n">
        <v>17281</v>
      </c>
      <c r="B1827" s="50" t="n">
        <v>36</v>
      </c>
      <c r="C1827" s="7" t="n">
        <v>8</v>
      </c>
      <c r="D1827" s="7" t="n">
        <v>65534</v>
      </c>
      <c r="E1827" s="7" t="n">
        <v>0</v>
      </c>
      <c r="F1827" s="7" t="s">
        <v>87</v>
      </c>
      <c r="G1827" s="7" t="s">
        <v>13</v>
      </c>
      <c r="H1827" s="7" t="s">
        <v>13</v>
      </c>
      <c r="I1827" s="7" t="s">
        <v>13</v>
      </c>
      <c r="J1827" s="7" t="s">
        <v>13</v>
      </c>
      <c r="K1827" s="7" t="s">
        <v>13</v>
      </c>
      <c r="L1827" s="7" t="s">
        <v>13</v>
      </c>
      <c r="M1827" s="7" t="s">
        <v>13</v>
      </c>
      <c r="N1827" s="7" t="s">
        <v>13</v>
      </c>
      <c r="O1827" s="7" t="s">
        <v>13</v>
      </c>
      <c r="P1827" s="7" t="s">
        <v>13</v>
      </c>
      <c r="Q1827" s="7" t="s">
        <v>13</v>
      </c>
      <c r="R1827" s="7" t="s">
        <v>13</v>
      </c>
      <c r="S1827" s="7" t="s">
        <v>13</v>
      </c>
      <c r="T1827" s="7" t="s">
        <v>13</v>
      </c>
      <c r="U1827" s="7" t="s">
        <v>13</v>
      </c>
    </row>
    <row r="1828" spans="1:10">
      <c r="A1828" t="s">
        <v>4</v>
      </c>
      <c r="B1828" s="4" t="s">
        <v>5</v>
      </c>
      <c r="C1828" s="4" t="s">
        <v>10</v>
      </c>
      <c r="D1828" s="4" t="s">
        <v>14</v>
      </c>
      <c r="E1828" s="4" t="s">
        <v>6</v>
      </c>
      <c r="F1828" s="4" t="s">
        <v>25</v>
      </c>
      <c r="G1828" s="4" t="s">
        <v>25</v>
      </c>
      <c r="H1828" s="4" t="s">
        <v>25</v>
      </c>
    </row>
    <row r="1829" spans="1:10">
      <c r="A1829" t="n">
        <v>17313</v>
      </c>
      <c r="B1829" s="52" t="n">
        <v>48</v>
      </c>
      <c r="C1829" s="7" t="n">
        <v>65534</v>
      </c>
      <c r="D1829" s="7" t="n">
        <v>0</v>
      </c>
      <c r="E1829" s="7" t="s">
        <v>87</v>
      </c>
      <c r="F1829" s="7" t="n">
        <v>0</v>
      </c>
      <c r="G1829" s="7" t="n">
        <v>1</v>
      </c>
      <c r="H1829" s="7" t="n">
        <v>1.40129846432482e-45</v>
      </c>
    </row>
    <row r="1830" spans="1:10">
      <c r="A1830" t="s">
        <v>4</v>
      </c>
      <c r="B1830" s="4" t="s">
        <v>5</v>
      </c>
      <c r="C1830" s="4" t="s">
        <v>10</v>
      </c>
      <c r="D1830" s="4" t="s">
        <v>9</v>
      </c>
    </row>
    <row r="1831" spans="1:10">
      <c r="A1831" t="n">
        <v>17341</v>
      </c>
      <c r="B1831" s="43" t="n">
        <v>43</v>
      </c>
      <c r="C1831" s="7" t="n">
        <v>65534</v>
      </c>
      <c r="D1831" s="7" t="n">
        <v>64</v>
      </c>
    </row>
    <row r="1832" spans="1:10">
      <c r="A1832" t="s">
        <v>4</v>
      </c>
      <c r="B1832" s="4" t="s">
        <v>5</v>
      </c>
      <c r="C1832" s="4" t="s">
        <v>10</v>
      </c>
      <c r="D1832" s="4" t="s">
        <v>25</v>
      </c>
      <c r="E1832" s="4" t="s">
        <v>25</v>
      </c>
      <c r="F1832" s="4" t="s">
        <v>25</v>
      </c>
      <c r="G1832" s="4" t="s">
        <v>25</v>
      </c>
    </row>
    <row r="1833" spans="1:10">
      <c r="A1833" t="n">
        <v>17348</v>
      </c>
      <c r="B1833" s="45" t="n">
        <v>46</v>
      </c>
      <c r="C1833" s="7" t="n">
        <v>65534</v>
      </c>
      <c r="D1833" s="7" t="n">
        <v>8.89000034332275</v>
      </c>
      <c r="E1833" s="7" t="n">
        <v>-0.25</v>
      </c>
      <c r="F1833" s="7" t="n">
        <v>-12.9799995422363</v>
      </c>
      <c r="G1833" s="7" t="n">
        <v>40.2999992370605</v>
      </c>
    </row>
    <row r="1834" spans="1:10">
      <c r="A1834" t="s">
        <v>4</v>
      </c>
      <c r="B1834" s="4" t="s">
        <v>5</v>
      </c>
      <c r="C1834" s="4" t="s">
        <v>36</v>
      </c>
    </row>
    <row r="1835" spans="1:10">
      <c r="A1835" t="n">
        <v>17367</v>
      </c>
      <c r="B1835" s="21" t="n">
        <v>3</v>
      </c>
      <c r="C1835" s="17" t="n">
        <f t="normal" ca="1">A1837</f>
        <v>0</v>
      </c>
    </row>
    <row r="1836" spans="1:10">
      <c r="A1836" t="s">
        <v>4</v>
      </c>
      <c r="B1836" s="4" t="s">
        <v>5</v>
      </c>
    </row>
    <row r="1837" spans="1:10">
      <c r="A1837" t="n">
        <v>17372</v>
      </c>
      <c r="B1837" s="5" t="n">
        <v>1</v>
      </c>
    </row>
    <row r="1838" spans="1:10" s="3" customFormat="1" customHeight="0">
      <c r="A1838" s="3" t="s">
        <v>2</v>
      </c>
      <c r="B1838" s="3" t="s">
        <v>200</v>
      </c>
    </row>
    <row r="1839" spans="1:10">
      <c r="A1839" t="s">
        <v>4</v>
      </c>
      <c r="B1839" s="4" t="s">
        <v>5</v>
      </c>
      <c r="C1839" s="4" t="s">
        <v>14</v>
      </c>
      <c r="D1839" s="4" t="s">
        <v>10</v>
      </c>
      <c r="E1839" s="4" t="s">
        <v>14</v>
      </c>
      <c r="F1839" s="4" t="s">
        <v>36</v>
      </c>
    </row>
    <row r="1840" spans="1:10">
      <c r="A1840" t="n">
        <v>17376</v>
      </c>
      <c r="B1840" s="16" t="n">
        <v>5</v>
      </c>
      <c r="C1840" s="7" t="n">
        <v>30</v>
      </c>
      <c r="D1840" s="7" t="n">
        <v>10992</v>
      </c>
      <c r="E1840" s="7" t="n">
        <v>1</v>
      </c>
      <c r="F1840" s="17" t="n">
        <f t="normal" ca="1">A1862</f>
        <v>0</v>
      </c>
    </row>
    <row r="1841" spans="1:21">
      <c r="A1841" t="s">
        <v>4</v>
      </c>
      <c r="B1841" s="4" t="s">
        <v>5</v>
      </c>
      <c r="C1841" s="4" t="s">
        <v>14</v>
      </c>
      <c r="D1841" s="4" t="s">
        <v>10</v>
      </c>
      <c r="E1841" s="4" t="s">
        <v>14</v>
      </c>
      <c r="F1841" s="4" t="s">
        <v>14</v>
      </c>
      <c r="G1841" s="4" t="s">
        <v>36</v>
      </c>
    </row>
    <row r="1842" spans="1:21">
      <c r="A1842" t="n">
        <v>17385</v>
      </c>
      <c r="B1842" s="16" t="n">
        <v>5</v>
      </c>
      <c r="C1842" s="7" t="n">
        <v>30</v>
      </c>
      <c r="D1842" s="7" t="n">
        <v>2</v>
      </c>
      <c r="E1842" s="7" t="n">
        <v>8</v>
      </c>
      <c r="F1842" s="7" t="n">
        <v>1</v>
      </c>
      <c r="G1842" s="17" t="n">
        <f t="normal" ca="1">A1848</f>
        <v>0</v>
      </c>
    </row>
    <row r="1843" spans="1:21">
      <c r="A1843" t="s">
        <v>4</v>
      </c>
      <c r="B1843" s="4" t="s">
        <v>5</v>
      </c>
      <c r="C1843" s="4" t="s">
        <v>14</v>
      </c>
      <c r="D1843" s="4" t="s">
        <v>6</v>
      </c>
    </row>
    <row r="1844" spans="1:21">
      <c r="A1844" t="n">
        <v>17395</v>
      </c>
      <c r="B1844" s="8" t="n">
        <v>2</v>
      </c>
      <c r="C1844" s="7" t="n">
        <v>11</v>
      </c>
      <c r="D1844" s="7" t="s">
        <v>196</v>
      </c>
    </row>
    <row r="1845" spans="1:21">
      <c r="A1845" t="s">
        <v>4</v>
      </c>
      <c r="B1845" s="4" t="s">
        <v>5</v>
      </c>
      <c r="C1845" s="4" t="s">
        <v>36</v>
      </c>
    </row>
    <row r="1846" spans="1:21">
      <c r="A1846" t="n">
        <v>17415</v>
      </c>
      <c r="B1846" s="21" t="n">
        <v>3</v>
      </c>
      <c r="C1846" s="17" t="n">
        <f t="normal" ca="1">A1862</f>
        <v>0</v>
      </c>
    </row>
    <row r="1847" spans="1:21">
      <c r="A1847" t="s">
        <v>4</v>
      </c>
      <c r="B1847" s="4" t="s">
        <v>5</v>
      </c>
      <c r="C1847" s="4" t="s">
        <v>10</v>
      </c>
      <c r="D1847" s="4" t="s">
        <v>14</v>
      </c>
      <c r="E1847" s="4" t="s">
        <v>14</v>
      </c>
      <c r="F1847" s="4" t="s">
        <v>6</v>
      </c>
    </row>
    <row r="1848" spans="1:21">
      <c r="A1848" t="n">
        <v>17420</v>
      </c>
      <c r="B1848" s="58" t="n">
        <v>20</v>
      </c>
      <c r="C1848" s="7" t="n">
        <v>65534</v>
      </c>
      <c r="D1848" s="7" t="n">
        <v>3</v>
      </c>
      <c r="E1848" s="7" t="n">
        <v>10</v>
      </c>
      <c r="F1848" s="7" t="s">
        <v>138</v>
      </c>
    </row>
    <row r="1849" spans="1:21">
      <c r="A1849" t="s">
        <v>4</v>
      </c>
      <c r="B1849" s="4" t="s">
        <v>5</v>
      </c>
      <c r="C1849" s="4" t="s">
        <v>10</v>
      </c>
    </row>
    <row r="1850" spans="1:21">
      <c r="A1850" t="n">
        <v>17441</v>
      </c>
      <c r="B1850" s="27" t="n">
        <v>16</v>
      </c>
      <c r="C1850" s="7" t="n">
        <v>0</v>
      </c>
    </row>
    <row r="1851" spans="1:21">
      <c r="A1851" t="s">
        <v>4</v>
      </c>
      <c r="B1851" s="4" t="s">
        <v>5</v>
      </c>
      <c r="C1851" s="4" t="s">
        <v>14</v>
      </c>
      <c r="D1851" s="4" t="s">
        <v>10</v>
      </c>
    </row>
    <row r="1852" spans="1:21">
      <c r="A1852" t="n">
        <v>17444</v>
      </c>
      <c r="B1852" s="22" t="n">
        <v>22</v>
      </c>
      <c r="C1852" s="7" t="n">
        <v>10</v>
      </c>
      <c r="D1852" s="7" t="n">
        <v>0</v>
      </c>
    </row>
    <row r="1853" spans="1:21">
      <c r="A1853" t="s">
        <v>4</v>
      </c>
      <c r="B1853" s="4" t="s">
        <v>5</v>
      </c>
      <c r="C1853" s="4" t="s">
        <v>14</v>
      </c>
      <c r="D1853" s="4" t="s">
        <v>10</v>
      </c>
      <c r="E1853" s="4" t="s">
        <v>6</v>
      </c>
    </row>
    <row r="1854" spans="1:21">
      <c r="A1854" t="n">
        <v>17448</v>
      </c>
      <c r="B1854" s="36" t="n">
        <v>51</v>
      </c>
      <c r="C1854" s="7" t="n">
        <v>4</v>
      </c>
      <c r="D1854" s="7" t="n">
        <v>65534</v>
      </c>
      <c r="E1854" s="7" t="s">
        <v>139</v>
      </c>
    </row>
    <row r="1855" spans="1:21">
      <c r="A1855" t="s">
        <v>4</v>
      </c>
      <c r="B1855" s="4" t="s">
        <v>5</v>
      </c>
      <c r="C1855" s="4" t="s">
        <v>10</v>
      </c>
    </row>
    <row r="1856" spans="1:21">
      <c r="A1856" t="n">
        <v>17461</v>
      </c>
      <c r="B1856" s="27" t="n">
        <v>16</v>
      </c>
      <c r="C1856" s="7" t="n">
        <v>0</v>
      </c>
    </row>
    <row r="1857" spans="1:7">
      <c r="A1857" t="s">
        <v>4</v>
      </c>
      <c r="B1857" s="4" t="s">
        <v>5</v>
      </c>
      <c r="C1857" s="4" t="s">
        <v>10</v>
      </c>
      <c r="D1857" s="4" t="s">
        <v>50</v>
      </c>
      <c r="E1857" s="4" t="s">
        <v>14</v>
      </c>
      <c r="F1857" s="4" t="s">
        <v>14</v>
      </c>
      <c r="G1857" s="4" t="s">
        <v>50</v>
      </c>
      <c r="H1857" s="4" t="s">
        <v>14</v>
      </c>
      <c r="I1857" s="4" t="s">
        <v>14</v>
      </c>
    </row>
    <row r="1858" spans="1:7">
      <c r="A1858" t="n">
        <v>17464</v>
      </c>
      <c r="B1858" s="37" t="n">
        <v>26</v>
      </c>
      <c r="C1858" s="7" t="n">
        <v>65534</v>
      </c>
      <c r="D1858" s="7" t="s">
        <v>201</v>
      </c>
      <c r="E1858" s="7" t="n">
        <v>2</v>
      </c>
      <c r="F1858" s="7" t="n">
        <v>3</v>
      </c>
      <c r="G1858" s="7" t="s">
        <v>202</v>
      </c>
      <c r="H1858" s="7" t="n">
        <v>2</v>
      </c>
      <c r="I1858" s="7" t="n">
        <v>0</v>
      </c>
    </row>
    <row r="1859" spans="1:7">
      <c r="A1859" t="s">
        <v>4</v>
      </c>
      <c r="B1859" s="4" t="s">
        <v>5</v>
      </c>
    </row>
    <row r="1860" spans="1:7">
      <c r="A1860" t="n">
        <v>17519</v>
      </c>
      <c r="B1860" s="25" t="n">
        <v>28</v>
      </c>
    </row>
    <row r="1861" spans="1:7">
      <c r="A1861" t="s">
        <v>4</v>
      </c>
      <c r="B1861" s="4" t="s">
        <v>5</v>
      </c>
      <c r="C1861" s="4" t="s">
        <v>14</v>
      </c>
    </row>
    <row r="1862" spans="1:7">
      <c r="A1862" t="n">
        <v>17520</v>
      </c>
      <c r="B1862" s="28" t="n">
        <v>23</v>
      </c>
      <c r="C1862" s="7" t="n">
        <v>10</v>
      </c>
    </row>
    <row r="1863" spans="1:7">
      <c r="A1863" t="s">
        <v>4</v>
      </c>
      <c r="B1863" s="4" t="s">
        <v>5</v>
      </c>
      <c r="C1863" s="4" t="s">
        <v>14</v>
      </c>
      <c r="D1863" s="4" t="s">
        <v>6</v>
      </c>
    </row>
    <row r="1864" spans="1:7">
      <c r="A1864" t="n">
        <v>17522</v>
      </c>
      <c r="B1864" s="8" t="n">
        <v>2</v>
      </c>
      <c r="C1864" s="7" t="n">
        <v>10</v>
      </c>
      <c r="D1864" s="7" t="s">
        <v>52</v>
      </c>
    </row>
    <row r="1865" spans="1:7">
      <c r="A1865" t="s">
        <v>4</v>
      </c>
      <c r="B1865" s="4" t="s">
        <v>5</v>
      </c>
      <c r="C1865" s="4" t="s">
        <v>14</v>
      </c>
    </row>
    <row r="1866" spans="1:7">
      <c r="A1866" t="n">
        <v>17545</v>
      </c>
      <c r="B1866" s="12" t="n">
        <v>74</v>
      </c>
      <c r="C1866" s="7" t="n">
        <v>46</v>
      </c>
    </row>
    <row r="1867" spans="1:7">
      <c r="A1867" t="s">
        <v>4</v>
      </c>
      <c r="B1867" s="4" t="s">
        <v>5</v>
      </c>
      <c r="C1867" s="4" t="s">
        <v>14</v>
      </c>
    </row>
    <row r="1868" spans="1:7">
      <c r="A1868" t="n">
        <v>17547</v>
      </c>
      <c r="B1868" s="12" t="n">
        <v>74</v>
      </c>
      <c r="C1868" s="7" t="n">
        <v>54</v>
      </c>
    </row>
    <row r="1869" spans="1:7">
      <c r="A1869" t="s">
        <v>4</v>
      </c>
      <c r="B1869" s="4" t="s">
        <v>5</v>
      </c>
    </row>
    <row r="1870" spans="1:7">
      <c r="A1870" t="n">
        <v>17549</v>
      </c>
      <c r="B1870" s="5" t="n">
        <v>1</v>
      </c>
    </row>
    <row r="1871" spans="1:7" s="3" customFormat="1" customHeight="0">
      <c r="A1871" s="3" t="s">
        <v>2</v>
      </c>
      <c r="B1871" s="3" t="s">
        <v>203</v>
      </c>
    </row>
    <row r="1872" spans="1:7">
      <c r="A1872" t="s">
        <v>4</v>
      </c>
      <c r="B1872" s="4" t="s">
        <v>5</v>
      </c>
      <c r="C1872" s="4" t="s">
        <v>14</v>
      </c>
      <c r="D1872" s="4" t="s">
        <v>10</v>
      </c>
      <c r="E1872" s="4" t="s">
        <v>14</v>
      </c>
      <c r="F1872" s="4" t="s">
        <v>14</v>
      </c>
      <c r="G1872" s="4" t="s">
        <v>14</v>
      </c>
      <c r="H1872" s="4" t="s">
        <v>10</v>
      </c>
      <c r="I1872" s="4" t="s">
        <v>36</v>
      </c>
      <c r="J1872" s="4" t="s">
        <v>36</v>
      </c>
    </row>
    <row r="1873" spans="1:10">
      <c r="A1873" t="n">
        <v>17552</v>
      </c>
      <c r="B1873" s="49" t="n">
        <v>6</v>
      </c>
      <c r="C1873" s="7" t="n">
        <v>33</v>
      </c>
      <c r="D1873" s="7" t="n">
        <v>65534</v>
      </c>
      <c r="E1873" s="7" t="n">
        <v>9</v>
      </c>
      <c r="F1873" s="7" t="n">
        <v>1</v>
      </c>
      <c r="G1873" s="7" t="n">
        <v>1</v>
      </c>
      <c r="H1873" s="7" t="n">
        <v>100</v>
      </c>
      <c r="I1873" s="17" t="n">
        <f t="normal" ca="1">A1875</f>
        <v>0</v>
      </c>
      <c r="J1873" s="17" t="n">
        <f t="normal" ca="1">A1879</f>
        <v>0</v>
      </c>
    </row>
    <row r="1874" spans="1:10">
      <c r="A1874" t="s">
        <v>4</v>
      </c>
      <c r="B1874" s="4" t="s">
        <v>5</v>
      </c>
      <c r="C1874" s="4" t="s">
        <v>10</v>
      </c>
      <c r="D1874" s="4" t="s">
        <v>25</v>
      </c>
      <c r="E1874" s="4" t="s">
        <v>25</v>
      </c>
      <c r="F1874" s="4" t="s">
        <v>25</v>
      </c>
      <c r="G1874" s="4" t="s">
        <v>25</v>
      </c>
    </row>
    <row r="1875" spans="1:10">
      <c r="A1875" t="n">
        <v>17569</v>
      </c>
      <c r="B1875" s="45" t="n">
        <v>46</v>
      </c>
      <c r="C1875" s="7" t="n">
        <v>65534</v>
      </c>
      <c r="D1875" s="7" t="n">
        <v>-31.7900009155273</v>
      </c>
      <c r="E1875" s="7" t="n">
        <v>-0.25</v>
      </c>
      <c r="F1875" s="7" t="n">
        <v>-10.0799999237061</v>
      </c>
      <c r="G1875" s="7" t="n">
        <v>396</v>
      </c>
    </row>
    <row r="1876" spans="1:10">
      <c r="A1876" t="s">
        <v>4</v>
      </c>
      <c r="B1876" s="4" t="s">
        <v>5</v>
      </c>
      <c r="C1876" s="4" t="s">
        <v>36</v>
      </c>
    </row>
    <row r="1877" spans="1:10">
      <c r="A1877" t="n">
        <v>17588</v>
      </c>
      <c r="B1877" s="21" t="n">
        <v>3</v>
      </c>
      <c r="C1877" s="17" t="n">
        <f t="normal" ca="1">A1879</f>
        <v>0</v>
      </c>
    </row>
    <row r="1878" spans="1:10">
      <c r="A1878" t="s">
        <v>4</v>
      </c>
      <c r="B1878" s="4" t="s">
        <v>5</v>
      </c>
    </row>
    <row r="1879" spans="1:10">
      <c r="A1879" t="n">
        <v>17593</v>
      </c>
      <c r="B1879" s="5" t="n">
        <v>1</v>
      </c>
    </row>
    <row r="1880" spans="1:10" s="3" customFormat="1" customHeight="0">
      <c r="A1880" s="3" t="s">
        <v>2</v>
      </c>
      <c r="B1880" s="3" t="s">
        <v>204</v>
      </c>
    </row>
    <row r="1881" spans="1:10">
      <c r="A1881" t="s">
        <v>4</v>
      </c>
      <c r="B1881" s="4" t="s">
        <v>5</v>
      </c>
      <c r="C1881" s="4" t="s">
        <v>14</v>
      </c>
      <c r="D1881" s="4" t="s">
        <v>10</v>
      </c>
      <c r="E1881" s="4" t="s">
        <v>14</v>
      </c>
      <c r="F1881" s="4" t="s">
        <v>36</v>
      </c>
    </row>
    <row r="1882" spans="1:10">
      <c r="A1882" t="n">
        <v>17596</v>
      </c>
      <c r="B1882" s="16" t="n">
        <v>5</v>
      </c>
      <c r="C1882" s="7" t="n">
        <v>30</v>
      </c>
      <c r="D1882" s="7" t="n">
        <v>10995</v>
      </c>
      <c r="E1882" s="7" t="n">
        <v>1</v>
      </c>
      <c r="F1882" s="17" t="n">
        <f t="normal" ca="1">A1918</f>
        <v>0</v>
      </c>
    </row>
    <row r="1883" spans="1:10">
      <c r="A1883" t="s">
        <v>4</v>
      </c>
      <c r="B1883" s="4" t="s">
        <v>5</v>
      </c>
      <c r="C1883" s="4" t="s">
        <v>10</v>
      </c>
      <c r="D1883" s="4" t="s">
        <v>14</v>
      </c>
      <c r="E1883" s="4" t="s">
        <v>14</v>
      </c>
      <c r="F1883" s="4" t="s">
        <v>6</v>
      </c>
    </row>
    <row r="1884" spans="1:10">
      <c r="A1884" t="n">
        <v>17605</v>
      </c>
      <c r="B1884" s="58" t="n">
        <v>20</v>
      </c>
      <c r="C1884" s="7" t="n">
        <v>65534</v>
      </c>
      <c r="D1884" s="7" t="n">
        <v>3</v>
      </c>
      <c r="E1884" s="7" t="n">
        <v>10</v>
      </c>
      <c r="F1884" s="7" t="s">
        <v>138</v>
      </c>
    </row>
    <row r="1885" spans="1:10">
      <c r="A1885" t="s">
        <v>4</v>
      </c>
      <c r="B1885" s="4" t="s">
        <v>5</v>
      </c>
      <c r="C1885" s="4" t="s">
        <v>10</v>
      </c>
    </row>
    <row r="1886" spans="1:10">
      <c r="A1886" t="n">
        <v>17626</v>
      </c>
      <c r="B1886" s="27" t="n">
        <v>16</v>
      </c>
      <c r="C1886" s="7" t="n">
        <v>0</v>
      </c>
    </row>
    <row r="1887" spans="1:10">
      <c r="A1887" t="s">
        <v>4</v>
      </c>
      <c r="B1887" s="4" t="s">
        <v>5</v>
      </c>
      <c r="C1887" s="4" t="s">
        <v>14</v>
      </c>
      <c r="D1887" s="4" t="s">
        <v>10</v>
      </c>
    </row>
    <row r="1888" spans="1:10">
      <c r="A1888" t="n">
        <v>17629</v>
      </c>
      <c r="B1888" s="22" t="n">
        <v>22</v>
      </c>
      <c r="C1888" s="7" t="n">
        <v>10</v>
      </c>
      <c r="D1888" s="7" t="n">
        <v>0</v>
      </c>
    </row>
    <row r="1889" spans="1:10">
      <c r="A1889" t="s">
        <v>4</v>
      </c>
      <c r="B1889" s="4" t="s">
        <v>5</v>
      </c>
      <c r="C1889" s="4" t="s">
        <v>14</v>
      </c>
      <c r="D1889" s="4" t="s">
        <v>10</v>
      </c>
      <c r="E1889" s="4" t="s">
        <v>14</v>
      </c>
      <c r="F1889" s="4" t="s">
        <v>14</v>
      </c>
      <c r="G1889" s="4" t="s">
        <v>36</v>
      </c>
    </row>
    <row r="1890" spans="1:10">
      <c r="A1890" t="n">
        <v>17633</v>
      </c>
      <c r="B1890" s="16" t="n">
        <v>5</v>
      </c>
      <c r="C1890" s="7" t="n">
        <v>30</v>
      </c>
      <c r="D1890" s="7" t="n">
        <v>3</v>
      </c>
      <c r="E1890" s="7" t="n">
        <v>8</v>
      </c>
      <c r="F1890" s="7" t="n">
        <v>1</v>
      </c>
      <c r="G1890" s="17" t="n">
        <f t="normal" ca="1">A1908</f>
        <v>0</v>
      </c>
    </row>
    <row r="1891" spans="1:10">
      <c r="A1891" t="s">
        <v>4</v>
      </c>
      <c r="B1891" s="4" t="s">
        <v>5</v>
      </c>
      <c r="C1891" s="4" t="s">
        <v>10</v>
      </c>
      <c r="D1891" s="4" t="s">
        <v>14</v>
      </c>
      <c r="E1891" s="4" t="s">
        <v>25</v>
      </c>
      <c r="F1891" s="4" t="s">
        <v>10</v>
      </c>
    </row>
    <row r="1892" spans="1:10">
      <c r="A1892" t="n">
        <v>17643</v>
      </c>
      <c r="B1892" s="61" t="n">
        <v>59</v>
      </c>
      <c r="C1892" s="7" t="n">
        <v>65534</v>
      </c>
      <c r="D1892" s="7" t="n">
        <v>7</v>
      </c>
      <c r="E1892" s="7" t="n">
        <v>0.150000005960464</v>
      </c>
      <c r="F1892" s="7" t="n">
        <v>0</v>
      </c>
    </row>
    <row r="1893" spans="1:10">
      <c r="A1893" t="s">
        <v>4</v>
      </c>
      <c r="B1893" s="4" t="s">
        <v>5</v>
      </c>
      <c r="C1893" s="4" t="s">
        <v>10</v>
      </c>
    </row>
    <row r="1894" spans="1:10">
      <c r="A1894" t="n">
        <v>17653</v>
      </c>
      <c r="B1894" s="27" t="n">
        <v>16</v>
      </c>
      <c r="C1894" s="7" t="n">
        <v>1300</v>
      </c>
    </row>
    <row r="1895" spans="1:10">
      <c r="A1895" t="s">
        <v>4</v>
      </c>
      <c r="B1895" s="4" t="s">
        <v>5</v>
      </c>
      <c r="C1895" s="4" t="s">
        <v>14</v>
      </c>
      <c r="D1895" s="4" t="s">
        <v>10</v>
      </c>
      <c r="E1895" s="4" t="s">
        <v>6</v>
      </c>
    </row>
    <row r="1896" spans="1:10">
      <c r="A1896" t="n">
        <v>17656</v>
      </c>
      <c r="B1896" s="36" t="n">
        <v>51</v>
      </c>
      <c r="C1896" s="7" t="n">
        <v>4</v>
      </c>
      <c r="D1896" s="7" t="n">
        <v>65534</v>
      </c>
      <c r="E1896" s="7" t="s">
        <v>139</v>
      </c>
    </row>
    <row r="1897" spans="1:10">
      <c r="A1897" t="s">
        <v>4</v>
      </c>
      <c r="B1897" s="4" t="s">
        <v>5</v>
      </c>
      <c r="C1897" s="4" t="s">
        <v>10</v>
      </c>
    </row>
    <row r="1898" spans="1:10">
      <c r="A1898" t="n">
        <v>17669</v>
      </c>
      <c r="B1898" s="27" t="n">
        <v>16</v>
      </c>
      <c r="C1898" s="7" t="n">
        <v>0</v>
      </c>
    </row>
    <row r="1899" spans="1:10">
      <c r="A1899" t="s">
        <v>4</v>
      </c>
      <c r="B1899" s="4" t="s">
        <v>5</v>
      </c>
      <c r="C1899" s="4" t="s">
        <v>10</v>
      </c>
      <c r="D1899" s="4" t="s">
        <v>50</v>
      </c>
      <c r="E1899" s="4" t="s">
        <v>14</v>
      </c>
      <c r="F1899" s="4" t="s">
        <v>14</v>
      </c>
      <c r="G1899" s="4" t="s">
        <v>50</v>
      </c>
      <c r="H1899" s="4" t="s">
        <v>14</v>
      </c>
      <c r="I1899" s="4" t="s">
        <v>14</v>
      </c>
      <c r="J1899" s="4" t="s">
        <v>50</v>
      </c>
      <c r="K1899" s="4" t="s">
        <v>14</v>
      </c>
      <c r="L1899" s="4" t="s">
        <v>14</v>
      </c>
      <c r="M1899" s="4" t="s">
        <v>50</v>
      </c>
      <c r="N1899" s="4" t="s">
        <v>14</v>
      </c>
      <c r="O1899" s="4" t="s">
        <v>14</v>
      </c>
    </row>
    <row r="1900" spans="1:10">
      <c r="A1900" t="n">
        <v>17672</v>
      </c>
      <c r="B1900" s="37" t="n">
        <v>26</v>
      </c>
      <c r="C1900" s="7" t="n">
        <v>65534</v>
      </c>
      <c r="D1900" s="7" t="s">
        <v>205</v>
      </c>
      <c r="E1900" s="7" t="n">
        <v>2</v>
      </c>
      <c r="F1900" s="7" t="n">
        <v>3</v>
      </c>
      <c r="G1900" s="7" t="s">
        <v>206</v>
      </c>
      <c r="H1900" s="7" t="n">
        <v>2</v>
      </c>
      <c r="I1900" s="7" t="n">
        <v>3</v>
      </c>
      <c r="J1900" s="7" t="s">
        <v>207</v>
      </c>
      <c r="K1900" s="7" t="n">
        <v>2</v>
      </c>
      <c r="L1900" s="7" t="n">
        <v>3</v>
      </c>
      <c r="M1900" s="7" t="s">
        <v>208</v>
      </c>
      <c r="N1900" s="7" t="n">
        <v>2</v>
      </c>
      <c r="O1900" s="7" t="n">
        <v>0</v>
      </c>
    </row>
    <row r="1901" spans="1:10">
      <c r="A1901" t="s">
        <v>4</v>
      </c>
      <c r="B1901" s="4" t="s">
        <v>5</v>
      </c>
    </row>
    <row r="1902" spans="1:10">
      <c r="A1902" t="n">
        <v>18007</v>
      </c>
      <c r="B1902" s="25" t="n">
        <v>28</v>
      </c>
    </row>
    <row r="1903" spans="1:10">
      <c r="A1903" t="s">
        <v>4</v>
      </c>
      <c r="B1903" s="4" t="s">
        <v>5</v>
      </c>
      <c r="C1903" s="4" t="s">
        <v>10</v>
      </c>
    </row>
    <row r="1904" spans="1:10">
      <c r="A1904" t="n">
        <v>18008</v>
      </c>
      <c r="B1904" s="39" t="n">
        <v>12</v>
      </c>
      <c r="C1904" s="7" t="n">
        <v>3</v>
      </c>
    </row>
    <row r="1905" spans="1:15">
      <c r="A1905" t="s">
        <v>4</v>
      </c>
      <c r="B1905" s="4" t="s">
        <v>5</v>
      </c>
      <c r="C1905" s="4" t="s">
        <v>36</v>
      </c>
    </row>
    <row r="1906" spans="1:15">
      <c r="A1906" t="n">
        <v>18011</v>
      </c>
      <c r="B1906" s="21" t="n">
        <v>3</v>
      </c>
      <c r="C1906" s="17" t="n">
        <f t="normal" ca="1">A1916</f>
        <v>0</v>
      </c>
    </row>
    <row r="1907" spans="1:15">
      <c r="A1907" t="s">
        <v>4</v>
      </c>
      <c r="B1907" s="4" t="s">
        <v>5</v>
      </c>
      <c r="C1907" s="4" t="s">
        <v>14</v>
      </c>
      <c r="D1907" s="4" t="s">
        <v>10</v>
      </c>
      <c r="E1907" s="4" t="s">
        <v>6</v>
      </c>
    </row>
    <row r="1908" spans="1:15">
      <c r="A1908" t="n">
        <v>18016</v>
      </c>
      <c r="B1908" s="36" t="n">
        <v>51</v>
      </c>
      <c r="C1908" s="7" t="n">
        <v>4</v>
      </c>
      <c r="D1908" s="7" t="n">
        <v>65534</v>
      </c>
      <c r="E1908" s="7" t="s">
        <v>139</v>
      </c>
    </row>
    <row r="1909" spans="1:15">
      <c r="A1909" t="s">
        <v>4</v>
      </c>
      <c r="B1909" s="4" t="s">
        <v>5</v>
      </c>
      <c r="C1909" s="4" t="s">
        <v>10</v>
      </c>
    </row>
    <row r="1910" spans="1:15">
      <c r="A1910" t="n">
        <v>18029</v>
      </c>
      <c r="B1910" s="27" t="n">
        <v>16</v>
      </c>
      <c r="C1910" s="7" t="n">
        <v>0</v>
      </c>
    </row>
    <row r="1911" spans="1:15">
      <c r="A1911" t="s">
        <v>4</v>
      </c>
      <c r="B1911" s="4" t="s">
        <v>5</v>
      </c>
      <c r="C1911" s="4" t="s">
        <v>10</v>
      </c>
      <c r="D1911" s="4" t="s">
        <v>50</v>
      </c>
      <c r="E1911" s="4" t="s">
        <v>14</v>
      </c>
      <c r="F1911" s="4" t="s">
        <v>14</v>
      </c>
      <c r="G1911" s="4" t="s">
        <v>50</v>
      </c>
      <c r="H1911" s="4" t="s">
        <v>14</v>
      </c>
      <c r="I1911" s="4" t="s">
        <v>14</v>
      </c>
    </row>
    <row r="1912" spans="1:15">
      <c r="A1912" t="n">
        <v>18032</v>
      </c>
      <c r="B1912" s="37" t="n">
        <v>26</v>
      </c>
      <c r="C1912" s="7" t="n">
        <v>65534</v>
      </c>
      <c r="D1912" s="7" t="s">
        <v>209</v>
      </c>
      <c r="E1912" s="7" t="n">
        <v>2</v>
      </c>
      <c r="F1912" s="7" t="n">
        <v>3</v>
      </c>
      <c r="G1912" s="7" t="s">
        <v>210</v>
      </c>
      <c r="H1912" s="7" t="n">
        <v>2</v>
      </c>
      <c r="I1912" s="7" t="n">
        <v>0</v>
      </c>
    </row>
    <row r="1913" spans="1:15">
      <c r="A1913" t="s">
        <v>4</v>
      </c>
      <c r="B1913" s="4" t="s">
        <v>5</v>
      </c>
    </row>
    <row r="1914" spans="1:15">
      <c r="A1914" t="n">
        <v>18206</v>
      </c>
      <c r="B1914" s="25" t="n">
        <v>28</v>
      </c>
    </row>
    <row r="1915" spans="1:15">
      <c r="A1915" t="s">
        <v>4</v>
      </c>
      <c r="B1915" s="4" t="s">
        <v>5</v>
      </c>
      <c r="C1915" s="4" t="s">
        <v>36</v>
      </c>
    </row>
    <row r="1916" spans="1:15">
      <c r="A1916" t="n">
        <v>18207</v>
      </c>
      <c r="B1916" s="21" t="n">
        <v>3</v>
      </c>
      <c r="C1916" s="17" t="n">
        <f t="normal" ca="1">A1936</f>
        <v>0</v>
      </c>
    </row>
    <row r="1917" spans="1:15">
      <c r="A1917" t="s">
        <v>4</v>
      </c>
      <c r="B1917" s="4" t="s">
        <v>5</v>
      </c>
      <c r="C1917" s="4" t="s">
        <v>14</v>
      </c>
      <c r="D1917" s="4" t="s">
        <v>10</v>
      </c>
      <c r="E1917" s="4" t="s">
        <v>14</v>
      </c>
      <c r="F1917" s="4" t="s">
        <v>36</v>
      </c>
    </row>
    <row r="1918" spans="1:15">
      <c r="A1918" t="n">
        <v>18212</v>
      </c>
      <c r="B1918" s="16" t="n">
        <v>5</v>
      </c>
      <c r="C1918" s="7" t="n">
        <v>30</v>
      </c>
      <c r="D1918" s="7" t="n">
        <v>10994</v>
      </c>
      <c r="E1918" s="7" t="n">
        <v>1</v>
      </c>
      <c r="F1918" s="17" t="n">
        <f t="normal" ca="1">A1936</f>
        <v>0</v>
      </c>
    </row>
    <row r="1919" spans="1:15">
      <c r="A1919" t="s">
        <v>4</v>
      </c>
      <c r="B1919" s="4" t="s">
        <v>5</v>
      </c>
      <c r="C1919" s="4" t="s">
        <v>10</v>
      </c>
      <c r="D1919" s="4" t="s">
        <v>14</v>
      </c>
      <c r="E1919" s="4" t="s">
        <v>14</v>
      </c>
      <c r="F1919" s="4" t="s">
        <v>6</v>
      </c>
    </row>
    <row r="1920" spans="1:15">
      <c r="A1920" t="n">
        <v>18221</v>
      </c>
      <c r="B1920" s="58" t="n">
        <v>20</v>
      </c>
      <c r="C1920" s="7" t="n">
        <v>65534</v>
      </c>
      <c r="D1920" s="7" t="n">
        <v>3</v>
      </c>
      <c r="E1920" s="7" t="n">
        <v>10</v>
      </c>
      <c r="F1920" s="7" t="s">
        <v>138</v>
      </c>
    </row>
    <row r="1921" spans="1:9">
      <c r="A1921" t="s">
        <v>4</v>
      </c>
      <c r="B1921" s="4" t="s">
        <v>5</v>
      </c>
      <c r="C1921" s="4" t="s">
        <v>10</v>
      </c>
    </row>
    <row r="1922" spans="1:9">
      <c r="A1922" t="n">
        <v>18242</v>
      </c>
      <c r="B1922" s="27" t="n">
        <v>16</v>
      </c>
      <c r="C1922" s="7" t="n">
        <v>0</v>
      </c>
    </row>
    <row r="1923" spans="1:9">
      <c r="A1923" t="s">
        <v>4</v>
      </c>
      <c r="B1923" s="4" t="s">
        <v>5</v>
      </c>
      <c r="C1923" s="4" t="s">
        <v>14</v>
      </c>
      <c r="D1923" s="4" t="s">
        <v>9</v>
      </c>
    </row>
    <row r="1924" spans="1:9">
      <c r="A1924" t="n">
        <v>18245</v>
      </c>
      <c r="B1924" s="12" t="n">
        <v>74</v>
      </c>
      <c r="C1924" s="7" t="n">
        <v>48</v>
      </c>
      <c r="D1924" s="7" t="n">
        <v>64</v>
      </c>
    </row>
    <row r="1925" spans="1:9">
      <c r="A1925" t="s">
        <v>4</v>
      </c>
      <c r="B1925" s="4" t="s">
        <v>5</v>
      </c>
      <c r="C1925" s="4" t="s">
        <v>14</v>
      </c>
      <c r="D1925" s="4" t="s">
        <v>10</v>
      </c>
    </row>
    <row r="1926" spans="1:9">
      <c r="A1926" t="n">
        <v>18251</v>
      </c>
      <c r="B1926" s="22" t="n">
        <v>22</v>
      </c>
      <c r="C1926" s="7" t="n">
        <v>10</v>
      </c>
      <c r="D1926" s="7" t="n">
        <v>0</v>
      </c>
    </row>
    <row r="1927" spans="1:9">
      <c r="A1927" t="s">
        <v>4</v>
      </c>
      <c r="B1927" s="4" t="s">
        <v>5</v>
      </c>
      <c r="C1927" s="4" t="s">
        <v>14</v>
      </c>
      <c r="D1927" s="4" t="s">
        <v>10</v>
      </c>
      <c r="E1927" s="4" t="s">
        <v>6</v>
      </c>
    </row>
    <row r="1928" spans="1:9">
      <c r="A1928" t="n">
        <v>18255</v>
      </c>
      <c r="B1928" s="36" t="n">
        <v>51</v>
      </c>
      <c r="C1928" s="7" t="n">
        <v>4</v>
      </c>
      <c r="D1928" s="7" t="n">
        <v>65534</v>
      </c>
      <c r="E1928" s="7" t="s">
        <v>139</v>
      </c>
    </row>
    <row r="1929" spans="1:9">
      <c r="A1929" t="s">
        <v>4</v>
      </c>
      <c r="B1929" s="4" t="s">
        <v>5</v>
      </c>
      <c r="C1929" s="4" t="s">
        <v>10</v>
      </c>
    </row>
    <row r="1930" spans="1:9">
      <c r="A1930" t="n">
        <v>18268</v>
      </c>
      <c r="B1930" s="27" t="n">
        <v>16</v>
      </c>
      <c r="C1930" s="7" t="n">
        <v>0</v>
      </c>
    </row>
    <row r="1931" spans="1:9">
      <c r="A1931" t="s">
        <v>4</v>
      </c>
      <c r="B1931" s="4" t="s">
        <v>5</v>
      </c>
      <c r="C1931" s="4" t="s">
        <v>10</v>
      </c>
      <c r="D1931" s="4" t="s">
        <v>50</v>
      </c>
      <c r="E1931" s="4" t="s">
        <v>14</v>
      </c>
      <c r="F1931" s="4" t="s">
        <v>14</v>
      </c>
      <c r="G1931" s="4" t="s">
        <v>50</v>
      </c>
      <c r="H1931" s="4" t="s">
        <v>14</v>
      </c>
      <c r="I1931" s="4" t="s">
        <v>14</v>
      </c>
    </row>
    <row r="1932" spans="1:9">
      <c r="A1932" t="n">
        <v>18271</v>
      </c>
      <c r="B1932" s="37" t="n">
        <v>26</v>
      </c>
      <c r="C1932" s="7" t="n">
        <v>65534</v>
      </c>
      <c r="D1932" s="7" t="s">
        <v>211</v>
      </c>
      <c r="E1932" s="7" t="n">
        <v>2</v>
      </c>
      <c r="F1932" s="7" t="n">
        <v>3</v>
      </c>
      <c r="G1932" s="7" t="s">
        <v>212</v>
      </c>
      <c r="H1932" s="7" t="n">
        <v>2</v>
      </c>
      <c r="I1932" s="7" t="n">
        <v>0</v>
      </c>
    </row>
    <row r="1933" spans="1:9">
      <c r="A1933" t="s">
        <v>4</v>
      </c>
      <c r="B1933" s="4" t="s">
        <v>5</v>
      </c>
    </row>
    <row r="1934" spans="1:9">
      <c r="A1934" t="n">
        <v>18418</v>
      </c>
      <c r="B1934" s="25" t="n">
        <v>28</v>
      </c>
    </row>
    <row r="1935" spans="1:9">
      <c r="A1935" t="s">
        <v>4</v>
      </c>
      <c r="B1935" s="4" t="s">
        <v>5</v>
      </c>
      <c r="C1935" s="4" t="s">
        <v>14</v>
      </c>
    </row>
    <row r="1936" spans="1:9">
      <c r="A1936" t="n">
        <v>18419</v>
      </c>
      <c r="B1936" s="28" t="n">
        <v>23</v>
      </c>
      <c r="C1936" s="7" t="n">
        <v>10</v>
      </c>
    </row>
    <row r="1937" spans="1:9">
      <c r="A1937" t="s">
        <v>4</v>
      </c>
      <c r="B1937" s="4" t="s">
        <v>5</v>
      </c>
      <c r="C1937" s="4" t="s">
        <v>14</v>
      </c>
      <c r="D1937" s="4" t="s">
        <v>6</v>
      </c>
    </row>
    <row r="1938" spans="1:9">
      <c r="A1938" t="n">
        <v>18421</v>
      </c>
      <c r="B1938" s="8" t="n">
        <v>2</v>
      </c>
      <c r="C1938" s="7" t="n">
        <v>10</v>
      </c>
      <c r="D1938" s="7" t="s">
        <v>52</v>
      </c>
    </row>
    <row r="1939" spans="1:9">
      <c r="A1939" t="s">
        <v>4</v>
      </c>
      <c r="B1939" s="4" t="s">
        <v>5</v>
      </c>
      <c r="C1939" s="4" t="s">
        <v>14</v>
      </c>
    </row>
    <row r="1940" spans="1:9">
      <c r="A1940" t="n">
        <v>18444</v>
      </c>
      <c r="B1940" s="12" t="n">
        <v>74</v>
      </c>
      <c r="C1940" s="7" t="n">
        <v>46</v>
      </c>
    </row>
    <row r="1941" spans="1:9">
      <c r="A1941" t="s">
        <v>4</v>
      </c>
      <c r="B1941" s="4" t="s">
        <v>5</v>
      </c>
      <c r="C1941" s="4" t="s">
        <v>14</v>
      </c>
    </row>
    <row r="1942" spans="1:9">
      <c r="A1942" t="n">
        <v>18446</v>
      </c>
      <c r="B1942" s="12" t="n">
        <v>74</v>
      </c>
      <c r="C1942" s="7" t="n">
        <v>54</v>
      </c>
    </row>
    <row r="1943" spans="1:9">
      <c r="A1943" t="s">
        <v>4</v>
      </c>
      <c r="B1943" s="4" t="s">
        <v>5</v>
      </c>
    </row>
    <row r="1944" spans="1:9">
      <c r="A1944" t="n">
        <v>18448</v>
      </c>
      <c r="B1944" s="5" t="n">
        <v>1</v>
      </c>
    </row>
    <row r="1945" spans="1:9" s="3" customFormat="1" customHeight="0">
      <c r="A1945" s="3" t="s">
        <v>2</v>
      </c>
      <c r="B1945" s="3" t="s">
        <v>213</v>
      </c>
    </row>
    <row r="1946" spans="1:9">
      <c r="A1946" t="s">
        <v>4</v>
      </c>
      <c r="B1946" s="4" t="s">
        <v>5</v>
      </c>
      <c r="C1946" s="4" t="s">
        <v>14</v>
      </c>
      <c r="D1946" s="4" t="s">
        <v>10</v>
      </c>
      <c r="E1946" s="4" t="s">
        <v>14</v>
      </c>
      <c r="F1946" s="4" t="s">
        <v>14</v>
      </c>
      <c r="G1946" s="4" t="s">
        <v>14</v>
      </c>
      <c r="H1946" s="4" t="s">
        <v>10</v>
      </c>
      <c r="I1946" s="4" t="s">
        <v>36</v>
      </c>
      <c r="J1946" s="4" t="s">
        <v>36</v>
      </c>
    </row>
    <row r="1947" spans="1:9">
      <c r="A1947" t="n">
        <v>18452</v>
      </c>
      <c r="B1947" s="49" t="n">
        <v>6</v>
      </c>
      <c r="C1947" s="7" t="n">
        <v>33</v>
      </c>
      <c r="D1947" s="7" t="n">
        <v>65534</v>
      </c>
      <c r="E1947" s="7" t="n">
        <v>9</v>
      </c>
      <c r="F1947" s="7" t="n">
        <v>1</v>
      </c>
      <c r="G1947" s="7" t="n">
        <v>1</v>
      </c>
      <c r="H1947" s="7" t="n">
        <v>100</v>
      </c>
      <c r="I1947" s="17" t="n">
        <f t="normal" ca="1">A1949</f>
        <v>0</v>
      </c>
      <c r="J1947" s="17" t="n">
        <f t="normal" ca="1">A1959</f>
        <v>0</v>
      </c>
    </row>
    <row r="1948" spans="1:9">
      <c r="A1948" t="s">
        <v>4</v>
      </c>
      <c r="B1948" s="4" t="s">
        <v>5</v>
      </c>
      <c r="C1948" s="4" t="s">
        <v>10</v>
      </c>
      <c r="D1948" s="4" t="s">
        <v>25</v>
      </c>
      <c r="E1948" s="4" t="s">
        <v>25</v>
      </c>
      <c r="F1948" s="4" t="s">
        <v>25</v>
      </c>
      <c r="G1948" s="4" t="s">
        <v>25</v>
      </c>
    </row>
    <row r="1949" spans="1:9">
      <c r="A1949" t="n">
        <v>18469</v>
      </c>
      <c r="B1949" s="45" t="n">
        <v>46</v>
      </c>
      <c r="C1949" s="7" t="n">
        <v>65534</v>
      </c>
      <c r="D1949" s="7" t="n">
        <v>-31.0100002288818</v>
      </c>
      <c r="E1949" s="7" t="n">
        <v>-0.25</v>
      </c>
      <c r="F1949" s="7" t="n">
        <v>-9.22999954223633</v>
      </c>
      <c r="G1949" s="7" t="n">
        <v>221.600006103516</v>
      </c>
    </row>
    <row r="1950" spans="1:9">
      <c r="A1950" t="s">
        <v>4</v>
      </c>
      <c r="B1950" s="4" t="s">
        <v>5</v>
      </c>
      <c r="C1950" s="4" t="s">
        <v>14</v>
      </c>
      <c r="D1950" s="4" t="s">
        <v>10</v>
      </c>
      <c r="E1950" s="4" t="s">
        <v>14</v>
      </c>
      <c r="F1950" s="4" t="s">
        <v>6</v>
      </c>
      <c r="G1950" s="4" t="s">
        <v>6</v>
      </c>
      <c r="H1950" s="4" t="s">
        <v>6</v>
      </c>
      <c r="I1950" s="4" t="s">
        <v>6</v>
      </c>
      <c r="J1950" s="4" t="s">
        <v>6</v>
      </c>
      <c r="K1950" s="4" t="s">
        <v>6</v>
      </c>
      <c r="L1950" s="4" t="s">
        <v>6</v>
      </c>
      <c r="M1950" s="4" t="s">
        <v>6</v>
      </c>
      <c r="N1950" s="4" t="s">
        <v>6</v>
      </c>
      <c r="O1950" s="4" t="s">
        <v>6</v>
      </c>
      <c r="P1950" s="4" t="s">
        <v>6</v>
      </c>
      <c r="Q1950" s="4" t="s">
        <v>6</v>
      </c>
      <c r="R1950" s="4" t="s">
        <v>6</v>
      </c>
      <c r="S1950" s="4" t="s">
        <v>6</v>
      </c>
      <c r="T1950" s="4" t="s">
        <v>6</v>
      </c>
      <c r="U1950" s="4" t="s">
        <v>6</v>
      </c>
    </row>
    <row r="1951" spans="1:9">
      <c r="A1951" t="n">
        <v>18488</v>
      </c>
      <c r="B1951" s="50" t="n">
        <v>36</v>
      </c>
      <c r="C1951" s="7" t="n">
        <v>8</v>
      </c>
      <c r="D1951" s="7" t="n">
        <v>65534</v>
      </c>
      <c r="E1951" s="7" t="n">
        <v>0</v>
      </c>
      <c r="F1951" s="7" t="s">
        <v>87</v>
      </c>
      <c r="G1951" s="7" t="s">
        <v>13</v>
      </c>
      <c r="H1951" s="7" t="s">
        <v>13</v>
      </c>
      <c r="I1951" s="7" t="s">
        <v>13</v>
      </c>
      <c r="J1951" s="7" t="s">
        <v>13</v>
      </c>
      <c r="K1951" s="7" t="s">
        <v>13</v>
      </c>
      <c r="L1951" s="7" t="s">
        <v>13</v>
      </c>
      <c r="M1951" s="7" t="s">
        <v>13</v>
      </c>
      <c r="N1951" s="7" t="s">
        <v>13</v>
      </c>
      <c r="O1951" s="7" t="s">
        <v>13</v>
      </c>
      <c r="P1951" s="7" t="s">
        <v>13</v>
      </c>
      <c r="Q1951" s="7" t="s">
        <v>13</v>
      </c>
      <c r="R1951" s="7" t="s">
        <v>13</v>
      </c>
      <c r="S1951" s="7" t="s">
        <v>13</v>
      </c>
      <c r="T1951" s="7" t="s">
        <v>13</v>
      </c>
      <c r="U1951" s="7" t="s">
        <v>13</v>
      </c>
    </row>
    <row r="1952" spans="1:9">
      <c r="A1952" t="s">
        <v>4</v>
      </c>
      <c r="B1952" s="4" t="s">
        <v>5</v>
      </c>
      <c r="C1952" s="4" t="s">
        <v>10</v>
      </c>
      <c r="D1952" s="4" t="s">
        <v>14</v>
      </c>
      <c r="E1952" s="4" t="s">
        <v>6</v>
      </c>
      <c r="F1952" s="4" t="s">
        <v>25</v>
      </c>
      <c r="G1952" s="4" t="s">
        <v>25</v>
      </c>
      <c r="H1952" s="4" t="s">
        <v>25</v>
      </c>
    </row>
    <row r="1953" spans="1:21">
      <c r="A1953" t="n">
        <v>18520</v>
      </c>
      <c r="B1953" s="52" t="n">
        <v>48</v>
      </c>
      <c r="C1953" s="7" t="n">
        <v>65534</v>
      </c>
      <c r="D1953" s="7" t="n">
        <v>0</v>
      </c>
      <c r="E1953" s="7" t="s">
        <v>87</v>
      </c>
      <c r="F1953" s="7" t="n">
        <v>0</v>
      </c>
      <c r="G1953" s="7" t="n">
        <v>1</v>
      </c>
      <c r="H1953" s="7" t="n">
        <v>1.40129846432482e-45</v>
      </c>
    </row>
    <row r="1954" spans="1:21">
      <c r="A1954" t="s">
        <v>4</v>
      </c>
      <c r="B1954" s="4" t="s">
        <v>5</v>
      </c>
      <c r="C1954" s="4" t="s">
        <v>10</v>
      </c>
      <c r="D1954" s="4" t="s">
        <v>9</v>
      </c>
    </row>
    <row r="1955" spans="1:21">
      <c r="A1955" t="n">
        <v>18548</v>
      </c>
      <c r="B1955" s="43" t="n">
        <v>43</v>
      </c>
      <c r="C1955" s="7" t="n">
        <v>65534</v>
      </c>
      <c r="D1955" s="7" t="n">
        <v>64</v>
      </c>
    </row>
    <row r="1956" spans="1:21">
      <c r="A1956" t="s">
        <v>4</v>
      </c>
      <c r="B1956" s="4" t="s">
        <v>5</v>
      </c>
      <c r="C1956" s="4" t="s">
        <v>36</v>
      </c>
    </row>
    <row r="1957" spans="1:21">
      <c r="A1957" t="n">
        <v>18555</v>
      </c>
      <c r="B1957" s="21" t="n">
        <v>3</v>
      </c>
      <c r="C1957" s="17" t="n">
        <f t="normal" ca="1">A1959</f>
        <v>0</v>
      </c>
    </row>
    <row r="1958" spans="1:21">
      <c r="A1958" t="s">
        <v>4</v>
      </c>
      <c r="B1958" s="4" t="s">
        <v>5</v>
      </c>
    </row>
    <row r="1959" spans="1:21">
      <c r="A1959" t="n">
        <v>18560</v>
      </c>
      <c r="B1959" s="5" t="n">
        <v>1</v>
      </c>
    </row>
    <row r="1960" spans="1:21" s="3" customFormat="1" customHeight="0">
      <c r="A1960" s="3" t="s">
        <v>2</v>
      </c>
      <c r="B1960" s="3" t="s">
        <v>214</v>
      </c>
    </row>
    <row r="1961" spans="1:21">
      <c r="A1961" t="s">
        <v>4</v>
      </c>
      <c r="B1961" s="4" t="s">
        <v>5</v>
      </c>
      <c r="C1961" s="4" t="s">
        <v>14</v>
      </c>
      <c r="D1961" s="4" t="s">
        <v>10</v>
      </c>
      <c r="E1961" s="4" t="s">
        <v>14</v>
      </c>
      <c r="F1961" s="4" t="s">
        <v>36</v>
      </c>
    </row>
    <row r="1962" spans="1:21">
      <c r="A1962" t="n">
        <v>18564</v>
      </c>
      <c r="B1962" s="16" t="n">
        <v>5</v>
      </c>
      <c r="C1962" s="7" t="n">
        <v>30</v>
      </c>
      <c r="D1962" s="7" t="n">
        <v>10995</v>
      </c>
      <c r="E1962" s="7" t="n">
        <v>1</v>
      </c>
      <c r="F1962" s="17" t="n">
        <f t="normal" ca="1">A1980</f>
        <v>0</v>
      </c>
    </row>
    <row r="1963" spans="1:21">
      <c r="A1963" t="s">
        <v>4</v>
      </c>
      <c r="B1963" s="4" t="s">
        <v>5</v>
      </c>
      <c r="C1963" s="4" t="s">
        <v>10</v>
      </c>
      <c r="D1963" s="4" t="s">
        <v>14</v>
      </c>
      <c r="E1963" s="4" t="s">
        <v>14</v>
      </c>
      <c r="F1963" s="4" t="s">
        <v>6</v>
      </c>
    </row>
    <row r="1964" spans="1:21">
      <c r="A1964" t="n">
        <v>18573</v>
      </c>
      <c r="B1964" s="58" t="n">
        <v>20</v>
      </c>
      <c r="C1964" s="7" t="n">
        <v>65534</v>
      </c>
      <c r="D1964" s="7" t="n">
        <v>3</v>
      </c>
      <c r="E1964" s="7" t="n">
        <v>10</v>
      </c>
      <c r="F1964" s="7" t="s">
        <v>138</v>
      </c>
    </row>
    <row r="1965" spans="1:21">
      <c r="A1965" t="s">
        <v>4</v>
      </c>
      <c r="B1965" s="4" t="s">
        <v>5</v>
      </c>
      <c r="C1965" s="4" t="s">
        <v>10</v>
      </c>
    </row>
    <row r="1966" spans="1:21">
      <c r="A1966" t="n">
        <v>18594</v>
      </c>
      <c r="B1966" s="27" t="n">
        <v>16</v>
      </c>
      <c r="C1966" s="7" t="n">
        <v>0</v>
      </c>
    </row>
    <row r="1967" spans="1:21">
      <c r="A1967" t="s">
        <v>4</v>
      </c>
      <c r="B1967" s="4" t="s">
        <v>5</v>
      </c>
      <c r="C1967" s="4" t="s">
        <v>14</v>
      </c>
      <c r="D1967" s="4" t="s">
        <v>10</v>
      </c>
    </row>
    <row r="1968" spans="1:21">
      <c r="A1968" t="n">
        <v>18597</v>
      </c>
      <c r="B1968" s="22" t="n">
        <v>22</v>
      </c>
      <c r="C1968" s="7" t="n">
        <v>10</v>
      </c>
      <c r="D1968" s="7" t="n">
        <v>0</v>
      </c>
    </row>
    <row r="1969" spans="1:8">
      <c r="A1969" t="s">
        <v>4</v>
      </c>
      <c r="B1969" s="4" t="s">
        <v>5</v>
      </c>
      <c r="C1969" s="4" t="s">
        <v>14</v>
      </c>
      <c r="D1969" s="4" t="s">
        <v>10</v>
      </c>
      <c r="E1969" s="4" t="s">
        <v>6</v>
      </c>
    </row>
    <row r="1970" spans="1:8">
      <c r="A1970" t="n">
        <v>18601</v>
      </c>
      <c r="B1970" s="36" t="n">
        <v>51</v>
      </c>
      <c r="C1970" s="7" t="n">
        <v>4</v>
      </c>
      <c r="D1970" s="7" t="n">
        <v>65534</v>
      </c>
      <c r="E1970" s="7" t="s">
        <v>139</v>
      </c>
    </row>
    <row r="1971" spans="1:8">
      <c r="A1971" t="s">
        <v>4</v>
      </c>
      <c r="B1971" s="4" t="s">
        <v>5</v>
      </c>
      <c r="C1971" s="4" t="s">
        <v>10</v>
      </c>
    </row>
    <row r="1972" spans="1:8">
      <c r="A1972" t="n">
        <v>18614</v>
      </c>
      <c r="B1972" s="27" t="n">
        <v>16</v>
      </c>
      <c r="C1972" s="7" t="n">
        <v>0</v>
      </c>
    </row>
    <row r="1973" spans="1:8">
      <c r="A1973" t="s">
        <v>4</v>
      </c>
      <c r="B1973" s="4" t="s">
        <v>5</v>
      </c>
      <c r="C1973" s="4" t="s">
        <v>10</v>
      </c>
      <c r="D1973" s="4" t="s">
        <v>50</v>
      </c>
      <c r="E1973" s="4" t="s">
        <v>14</v>
      </c>
      <c r="F1973" s="4" t="s">
        <v>14</v>
      </c>
      <c r="G1973" s="4" t="s">
        <v>50</v>
      </c>
      <c r="H1973" s="4" t="s">
        <v>14</v>
      </c>
      <c r="I1973" s="4" t="s">
        <v>14</v>
      </c>
      <c r="J1973" s="4" t="s">
        <v>50</v>
      </c>
      <c r="K1973" s="4" t="s">
        <v>14</v>
      </c>
      <c r="L1973" s="4" t="s">
        <v>14</v>
      </c>
    </row>
    <row r="1974" spans="1:8">
      <c r="A1974" t="n">
        <v>18617</v>
      </c>
      <c r="B1974" s="37" t="n">
        <v>26</v>
      </c>
      <c r="C1974" s="7" t="n">
        <v>65534</v>
      </c>
      <c r="D1974" s="7" t="s">
        <v>215</v>
      </c>
      <c r="E1974" s="7" t="n">
        <v>2</v>
      </c>
      <c r="F1974" s="7" t="n">
        <v>3</v>
      </c>
      <c r="G1974" s="7" t="s">
        <v>216</v>
      </c>
      <c r="H1974" s="7" t="n">
        <v>2</v>
      </c>
      <c r="I1974" s="7" t="n">
        <v>3</v>
      </c>
      <c r="J1974" s="7" t="s">
        <v>217</v>
      </c>
      <c r="K1974" s="7" t="n">
        <v>2</v>
      </c>
      <c r="L1974" s="7" t="n">
        <v>0</v>
      </c>
    </row>
    <row r="1975" spans="1:8">
      <c r="A1975" t="s">
        <v>4</v>
      </c>
      <c r="B1975" s="4" t="s">
        <v>5</v>
      </c>
    </row>
    <row r="1976" spans="1:8">
      <c r="A1976" t="n">
        <v>18824</v>
      </c>
      <c r="B1976" s="25" t="n">
        <v>28</v>
      </c>
    </row>
    <row r="1977" spans="1:8">
      <c r="A1977" t="s">
        <v>4</v>
      </c>
      <c r="B1977" s="4" t="s">
        <v>5</v>
      </c>
      <c r="C1977" s="4" t="s">
        <v>36</v>
      </c>
    </row>
    <row r="1978" spans="1:8">
      <c r="A1978" t="n">
        <v>18825</v>
      </c>
      <c r="B1978" s="21" t="n">
        <v>3</v>
      </c>
      <c r="C1978" s="17" t="n">
        <f t="normal" ca="1">A1998</f>
        <v>0</v>
      </c>
    </row>
    <row r="1979" spans="1:8">
      <c r="A1979" t="s">
        <v>4</v>
      </c>
      <c r="B1979" s="4" t="s">
        <v>5</v>
      </c>
      <c r="C1979" s="4" t="s">
        <v>14</v>
      </c>
      <c r="D1979" s="4" t="s">
        <v>10</v>
      </c>
      <c r="E1979" s="4" t="s">
        <v>14</v>
      </c>
      <c r="F1979" s="4" t="s">
        <v>36</v>
      </c>
    </row>
    <row r="1980" spans="1:8">
      <c r="A1980" t="n">
        <v>18830</v>
      </c>
      <c r="B1980" s="16" t="n">
        <v>5</v>
      </c>
      <c r="C1980" s="7" t="n">
        <v>30</v>
      </c>
      <c r="D1980" s="7" t="n">
        <v>10994</v>
      </c>
      <c r="E1980" s="7" t="n">
        <v>1</v>
      </c>
      <c r="F1980" s="17" t="n">
        <f t="normal" ca="1">A1998</f>
        <v>0</v>
      </c>
    </row>
    <row r="1981" spans="1:8">
      <c r="A1981" t="s">
        <v>4</v>
      </c>
      <c r="B1981" s="4" t="s">
        <v>5</v>
      </c>
      <c r="C1981" s="4" t="s">
        <v>10</v>
      </c>
      <c r="D1981" s="4" t="s">
        <v>14</v>
      </c>
      <c r="E1981" s="4" t="s">
        <v>14</v>
      </c>
      <c r="F1981" s="4" t="s">
        <v>6</v>
      </c>
    </row>
    <row r="1982" spans="1:8">
      <c r="A1982" t="n">
        <v>18839</v>
      </c>
      <c r="B1982" s="58" t="n">
        <v>20</v>
      </c>
      <c r="C1982" s="7" t="n">
        <v>65534</v>
      </c>
      <c r="D1982" s="7" t="n">
        <v>3</v>
      </c>
      <c r="E1982" s="7" t="n">
        <v>10</v>
      </c>
      <c r="F1982" s="7" t="s">
        <v>138</v>
      </c>
    </row>
    <row r="1983" spans="1:8">
      <c r="A1983" t="s">
        <v>4</v>
      </c>
      <c r="B1983" s="4" t="s">
        <v>5</v>
      </c>
      <c r="C1983" s="4" t="s">
        <v>10</v>
      </c>
    </row>
    <row r="1984" spans="1:8">
      <c r="A1984" t="n">
        <v>18860</v>
      </c>
      <c r="B1984" s="27" t="n">
        <v>16</v>
      </c>
      <c r="C1984" s="7" t="n">
        <v>0</v>
      </c>
    </row>
    <row r="1985" spans="1:12">
      <c r="A1985" t="s">
        <v>4</v>
      </c>
      <c r="B1985" s="4" t="s">
        <v>5</v>
      </c>
      <c r="C1985" s="4" t="s">
        <v>14</v>
      </c>
      <c r="D1985" s="4" t="s">
        <v>9</v>
      </c>
    </row>
    <row r="1986" spans="1:12">
      <c r="A1986" t="n">
        <v>18863</v>
      </c>
      <c r="B1986" s="12" t="n">
        <v>74</v>
      </c>
      <c r="C1986" s="7" t="n">
        <v>48</v>
      </c>
      <c r="D1986" s="7" t="n">
        <v>1088</v>
      </c>
    </row>
    <row r="1987" spans="1:12">
      <c r="A1987" t="s">
        <v>4</v>
      </c>
      <c r="B1987" s="4" t="s">
        <v>5</v>
      </c>
      <c r="C1987" s="4" t="s">
        <v>14</v>
      </c>
      <c r="D1987" s="4" t="s">
        <v>10</v>
      </c>
    </row>
    <row r="1988" spans="1:12">
      <c r="A1988" t="n">
        <v>18869</v>
      </c>
      <c r="B1988" s="22" t="n">
        <v>22</v>
      </c>
      <c r="C1988" s="7" t="n">
        <v>10</v>
      </c>
      <c r="D1988" s="7" t="n">
        <v>0</v>
      </c>
    </row>
    <row r="1989" spans="1:12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6</v>
      </c>
    </row>
    <row r="1990" spans="1:12">
      <c r="A1990" t="n">
        <v>18873</v>
      </c>
      <c r="B1990" s="36" t="n">
        <v>51</v>
      </c>
      <c r="C1990" s="7" t="n">
        <v>4</v>
      </c>
      <c r="D1990" s="7" t="n">
        <v>65534</v>
      </c>
      <c r="E1990" s="7" t="s">
        <v>139</v>
      </c>
    </row>
    <row r="1991" spans="1:12">
      <c r="A1991" t="s">
        <v>4</v>
      </c>
      <c r="B1991" s="4" t="s">
        <v>5</v>
      </c>
      <c r="C1991" s="4" t="s">
        <v>10</v>
      </c>
    </row>
    <row r="1992" spans="1:12">
      <c r="A1992" t="n">
        <v>18886</v>
      </c>
      <c r="B1992" s="27" t="n">
        <v>16</v>
      </c>
      <c r="C1992" s="7" t="n">
        <v>0</v>
      </c>
    </row>
    <row r="1993" spans="1:12">
      <c r="A1993" t="s">
        <v>4</v>
      </c>
      <c r="B1993" s="4" t="s">
        <v>5</v>
      </c>
      <c r="C1993" s="4" t="s">
        <v>10</v>
      </c>
      <c r="D1993" s="4" t="s">
        <v>50</v>
      </c>
      <c r="E1993" s="4" t="s">
        <v>14</v>
      </c>
      <c r="F1993" s="4" t="s">
        <v>14</v>
      </c>
      <c r="G1993" s="4" t="s">
        <v>50</v>
      </c>
      <c r="H1993" s="4" t="s">
        <v>14</v>
      </c>
      <c r="I1993" s="4" t="s">
        <v>14</v>
      </c>
    </row>
    <row r="1994" spans="1:12">
      <c r="A1994" t="n">
        <v>18889</v>
      </c>
      <c r="B1994" s="37" t="n">
        <v>26</v>
      </c>
      <c r="C1994" s="7" t="n">
        <v>65534</v>
      </c>
      <c r="D1994" s="7" t="s">
        <v>218</v>
      </c>
      <c r="E1994" s="7" t="n">
        <v>2</v>
      </c>
      <c r="F1994" s="7" t="n">
        <v>3</v>
      </c>
      <c r="G1994" s="7" t="s">
        <v>219</v>
      </c>
      <c r="H1994" s="7" t="n">
        <v>2</v>
      </c>
      <c r="I1994" s="7" t="n">
        <v>0</v>
      </c>
    </row>
    <row r="1995" spans="1:12">
      <c r="A1995" t="s">
        <v>4</v>
      </c>
      <c r="B1995" s="4" t="s">
        <v>5</v>
      </c>
    </row>
    <row r="1996" spans="1:12">
      <c r="A1996" t="n">
        <v>19031</v>
      </c>
      <c r="B1996" s="25" t="n">
        <v>28</v>
      </c>
    </row>
    <row r="1997" spans="1:12">
      <c r="A1997" t="s">
        <v>4</v>
      </c>
      <c r="B1997" s="4" t="s">
        <v>5</v>
      </c>
      <c r="C1997" s="4" t="s">
        <v>14</v>
      </c>
    </row>
    <row r="1998" spans="1:12">
      <c r="A1998" t="n">
        <v>19032</v>
      </c>
      <c r="B1998" s="28" t="n">
        <v>23</v>
      </c>
      <c r="C1998" s="7" t="n">
        <v>10</v>
      </c>
    </row>
    <row r="1999" spans="1:12">
      <c r="A1999" t="s">
        <v>4</v>
      </c>
      <c r="B1999" s="4" t="s">
        <v>5</v>
      </c>
      <c r="C1999" s="4" t="s">
        <v>14</v>
      </c>
      <c r="D1999" s="4" t="s">
        <v>6</v>
      </c>
    </row>
    <row r="2000" spans="1:12">
      <c r="A2000" t="n">
        <v>19034</v>
      </c>
      <c r="B2000" s="8" t="n">
        <v>2</v>
      </c>
      <c r="C2000" s="7" t="n">
        <v>10</v>
      </c>
      <c r="D2000" s="7" t="s">
        <v>52</v>
      </c>
    </row>
    <row r="2001" spans="1:9">
      <c r="A2001" t="s">
        <v>4</v>
      </c>
      <c r="B2001" s="4" t="s">
        <v>5</v>
      </c>
      <c r="C2001" s="4" t="s">
        <v>14</v>
      </c>
    </row>
    <row r="2002" spans="1:9">
      <c r="A2002" t="n">
        <v>19057</v>
      </c>
      <c r="B2002" s="12" t="n">
        <v>74</v>
      </c>
      <c r="C2002" s="7" t="n">
        <v>46</v>
      </c>
    </row>
    <row r="2003" spans="1:9">
      <c r="A2003" t="s">
        <v>4</v>
      </c>
      <c r="B2003" s="4" t="s">
        <v>5</v>
      </c>
      <c r="C2003" s="4" t="s">
        <v>14</v>
      </c>
    </row>
    <row r="2004" spans="1:9">
      <c r="A2004" t="n">
        <v>19059</v>
      </c>
      <c r="B2004" s="12" t="n">
        <v>74</v>
      </c>
      <c r="C2004" s="7" t="n">
        <v>54</v>
      </c>
    </row>
    <row r="2005" spans="1:9">
      <c r="A2005" t="s">
        <v>4</v>
      </c>
      <c r="B2005" s="4" t="s">
        <v>5</v>
      </c>
    </row>
    <row r="2006" spans="1:9">
      <c r="A2006" t="n">
        <v>19061</v>
      </c>
      <c r="B2006" s="5" t="n">
        <v>1</v>
      </c>
    </row>
    <row r="2007" spans="1:9" s="3" customFormat="1" customHeight="0">
      <c r="A2007" s="3" t="s">
        <v>2</v>
      </c>
      <c r="B2007" s="3" t="s">
        <v>220</v>
      </c>
    </row>
    <row r="2008" spans="1:9">
      <c r="A2008" t="s">
        <v>4</v>
      </c>
      <c r="B2008" s="4" t="s">
        <v>5</v>
      </c>
      <c r="C2008" s="4" t="s">
        <v>14</v>
      </c>
      <c r="D2008" s="4" t="s">
        <v>14</v>
      </c>
      <c r="E2008" s="4" t="s">
        <v>14</v>
      </c>
      <c r="F2008" s="4" t="s">
        <v>14</v>
      </c>
    </row>
    <row r="2009" spans="1:9">
      <c r="A2009" t="n">
        <v>19064</v>
      </c>
      <c r="B2009" s="10" t="n">
        <v>14</v>
      </c>
      <c r="C2009" s="7" t="n">
        <v>2</v>
      </c>
      <c r="D2009" s="7" t="n">
        <v>0</v>
      </c>
      <c r="E2009" s="7" t="n">
        <v>0</v>
      </c>
      <c r="F2009" s="7" t="n">
        <v>0</v>
      </c>
    </row>
    <row r="2010" spans="1:9">
      <c r="A2010" t="s">
        <v>4</v>
      </c>
      <c r="B2010" s="4" t="s">
        <v>5</v>
      </c>
      <c r="C2010" s="4" t="s">
        <v>14</v>
      </c>
      <c r="D2010" s="41" t="s">
        <v>71</v>
      </c>
      <c r="E2010" s="4" t="s">
        <v>5</v>
      </c>
      <c r="F2010" s="4" t="s">
        <v>14</v>
      </c>
      <c r="G2010" s="4" t="s">
        <v>10</v>
      </c>
      <c r="H2010" s="41" t="s">
        <v>72</v>
      </c>
      <c r="I2010" s="4" t="s">
        <v>14</v>
      </c>
      <c r="J2010" s="4" t="s">
        <v>9</v>
      </c>
      <c r="K2010" s="4" t="s">
        <v>14</v>
      </c>
      <c r="L2010" s="4" t="s">
        <v>14</v>
      </c>
      <c r="M2010" s="41" t="s">
        <v>71</v>
      </c>
      <c r="N2010" s="4" t="s">
        <v>5</v>
      </c>
      <c r="O2010" s="4" t="s">
        <v>14</v>
      </c>
      <c r="P2010" s="4" t="s">
        <v>10</v>
      </c>
      <c r="Q2010" s="41" t="s">
        <v>72</v>
      </c>
      <c r="R2010" s="4" t="s">
        <v>14</v>
      </c>
      <c r="S2010" s="4" t="s">
        <v>9</v>
      </c>
      <c r="T2010" s="4" t="s">
        <v>14</v>
      </c>
      <c r="U2010" s="4" t="s">
        <v>14</v>
      </c>
      <c r="V2010" s="4" t="s">
        <v>14</v>
      </c>
      <c r="W2010" s="4" t="s">
        <v>36</v>
      </c>
    </row>
    <row r="2011" spans="1:9">
      <c r="A2011" t="n">
        <v>19069</v>
      </c>
      <c r="B2011" s="16" t="n">
        <v>5</v>
      </c>
      <c r="C2011" s="7" t="n">
        <v>28</v>
      </c>
      <c r="D2011" s="41" t="s">
        <v>3</v>
      </c>
      <c r="E2011" s="9" t="n">
        <v>162</v>
      </c>
      <c r="F2011" s="7" t="n">
        <v>3</v>
      </c>
      <c r="G2011" s="7" t="n">
        <v>24586</v>
      </c>
      <c r="H2011" s="41" t="s">
        <v>3</v>
      </c>
      <c r="I2011" s="7" t="n">
        <v>0</v>
      </c>
      <c r="J2011" s="7" t="n">
        <v>1</v>
      </c>
      <c r="K2011" s="7" t="n">
        <v>2</v>
      </c>
      <c r="L2011" s="7" t="n">
        <v>28</v>
      </c>
      <c r="M2011" s="41" t="s">
        <v>3</v>
      </c>
      <c r="N2011" s="9" t="n">
        <v>162</v>
      </c>
      <c r="O2011" s="7" t="n">
        <v>3</v>
      </c>
      <c r="P2011" s="7" t="n">
        <v>24586</v>
      </c>
      <c r="Q2011" s="41" t="s">
        <v>3</v>
      </c>
      <c r="R2011" s="7" t="n">
        <v>0</v>
      </c>
      <c r="S2011" s="7" t="n">
        <v>2</v>
      </c>
      <c r="T2011" s="7" t="n">
        <v>2</v>
      </c>
      <c r="U2011" s="7" t="n">
        <v>11</v>
      </c>
      <c r="V2011" s="7" t="n">
        <v>1</v>
      </c>
      <c r="W2011" s="17" t="n">
        <f t="normal" ca="1">A2015</f>
        <v>0</v>
      </c>
    </row>
    <row r="2012" spans="1:9">
      <c r="A2012" t="s">
        <v>4</v>
      </c>
      <c r="B2012" s="4" t="s">
        <v>5</v>
      </c>
      <c r="C2012" s="4" t="s">
        <v>14</v>
      </c>
      <c r="D2012" s="4" t="s">
        <v>10</v>
      </c>
      <c r="E2012" s="4" t="s">
        <v>25</v>
      </c>
    </row>
    <row r="2013" spans="1:9">
      <c r="A2013" t="n">
        <v>19098</v>
      </c>
      <c r="B2013" s="33" t="n">
        <v>58</v>
      </c>
      <c r="C2013" s="7" t="n">
        <v>0</v>
      </c>
      <c r="D2013" s="7" t="n">
        <v>0</v>
      </c>
      <c r="E2013" s="7" t="n">
        <v>1</v>
      </c>
    </row>
    <row r="2014" spans="1:9">
      <c r="A2014" t="s">
        <v>4</v>
      </c>
      <c r="B2014" s="4" t="s">
        <v>5</v>
      </c>
      <c r="C2014" s="4" t="s">
        <v>14</v>
      </c>
      <c r="D2014" s="41" t="s">
        <v>71</v>
      </c>
      <c r="E2014" s="4" t="s">
        <v>5</v>
      </c>
      <c r="F2014" s="4" t="s">
        <v>14</v>
      </c>
      <c r="G2014" s="4" t="s">
        <v>10</v>
      </c>
      <c r="H2014" s="41" t="s">
        <v>72</v>
      </c>
      <c r="I2014" s="4" t="s">
        <v>14</v>
      </c>
      <c r="J2014" s="4" t="s">
        <v>9</v>
      </c>
      <c r="K2014" s="4" t="s">
        <v>14</v>
      </c>
      <c r="L2014" s="4" t="s">
        <v>14</v>
      </c>
      <c r="M2014" s="41" t="s">
        <v>71</v>
      </c>
      <c r="N2014" s="4" t="s">
        <v>5</v>
      </c>
      <c r="O2014" s="4" t="s">
        <v>14</v>
      </c>
      <c r="P2014" s="4" t="s">
        <v>10</v>
      </c>
      <c r="Q2014" s="41" t="s">
        <v>72</v>
      </c>
      <c r="R2014" s="4" t="s">
        <v>14</v>
      </c>
      <c r="S2014" s="4" t="s">
        <v>9</v>
      </c>
      <c r="T2014" s="4" t="s">
        <v>14</v>
      </c>
      <c r="U2014" s="4" t="s">
        <v>14</v>
      </c>
      <c r="V2014" s="4" t="s">
        <v>14</v>
      </c>
      <c r="W2014" s="4" t="s">
        <v>36</v>
      </c>
    </row>
    <row r="2015" spans="1:9">
      <c r="A2015" t="n">
        <v>19106</v>
      </c>
      <c r="B2015" s="16" t="n">
        <v>5</v>
      </c>
      <c r="C2015" s="7" t="n">
        <v>28</v>
      </c>
      <c r="D2015" s="41" t="s">
        <v>3</v>
      </c>
      <c r="E2015" s="9" t="n">
        <v>162</v>
      </c>
      <c r="F2015" s="7" t="n">
        <v>3</v>
      </c>
      <c r="G2015" s="7" t="n">
        <v>24586</v>
      </c>
      <c r="H2015" s="41" t="s">
        <v>3</v>
      </c>
      <c r="I2015" s="7" t="n">
        <v>0</v>
      </c>
      <c r="J2015" s="7" t="n">
        <v>1</v>
      </c>
      <c r="K2015" s="7" t="n">
        <v>3</v>
      </c>
      <c r="L2015" s="7" t="n">
        <v>28</v>
      </c>
      <c r="M2015" s="41" t="s">
        <v>3</v>
      </c>
      <c r="N2015" s="9" t="n">
        <v>162</v>
      </c>
      <c r="O2015" s="7" t="n">
        <v>3</v>
      </c>
      <c r="P2015" s="7" t="n">
        <v>24586</v>
      </c>
      <c r="Q2015" s="41" t="s">
        <v>3</v>
      </c>
      <c r="R2015" s="7" t="n">
        <v>0</v>
      </c>
      <c r="S2015" s="7" t="n">
        <v>2</v>
      </c>
      <c r="T2015" s="7" t="n">
        <v>3</v>
      </c>
      <c r="U2015" s="7" t="n">
        <v>9</v>
      </c>
      <c r="V2015" s="7" t="n">
        <v>1</v>
      </c>
      <c r="W2015" s="17" t="n">
        <f t="normal" ca="1">A2025</f>
        <v>0</v>
      </c>
    </row>
    <row r="2016" spans="1:9">
      <c r="A2016" t="s">
        <v>4</v>
      </c>
      <c r="B2016" s="4" t="s">
        <v>5</v>
      </c>
      <c r="C2016" s="4" t="s">
        <v>14</v>
      </c>
      <c r="D2016" s="41" t="s">
        <v>71</v>
      </c>
      <c r="E2016" s="4" t="s">
        <v>5</v>
      </c>
      <c r="F2016" s="4" t="s">
        <v>10</v>
      </c>
      <c r="G2016" s="4" t="s">
        <v>14</v>
      </c>
      <c r="H2016" s="4" t="s">
        <v>14</v>
      </c>
      <c r="I2016" s="4" t="s">
        <v>6</v>
      </c>
      <c r="J2016" s="41" t="s">
        <v>72</v>
      </c>
      <c r="K2016" s="4" t="s">
        <v>14</v>
      </c>
      <c r="L2016" s="4" t="s">
        <v>14</v>
      </c>
      <c r="M2016" s="41" t="s">
        <v>71</v>
      </c>
      <c r="N2016" s="4" t="s">
        <v>5</v>
      </c>
      <c r="O2016" s="4" t="s">
        <v>14</v>
      </c>
      <c r="P2016" s="41" t="s">
        <v>72</v>
      </c>
      <c r="Q2016" s="4" t="s">
        <v>14</v>
      </c>
      <c r="R2016" s="4" t="s">
        <v>9</v>
      </c>
      <c r="S2016" s="4" t="s">
        <v>14</v>
      </c>
      <c r="T2016" s="4" t="s">
        <v>14</v>
      </c>
      <c r="U2016" s="4" t="s">
        <v>14</v>
      </c>
      <c r="V2016" s="41" t="s">
        <v>71</v>
      </c>
      <c r="W2016" s="4" t="s">
        <v>5</v>
      </c>
      <c r="X2016" s="4" t="s">
        <v>14</v>
      </c>
      <c r="Y2016" s="41" t="s">
        <v>72</v>
      </c>
      <c r="Z2016" s="4" t="s">
        <v>14</v>
      </c>
      <c r="AA2016" s="4" t="s">
        <v>9</v>
      </c>
      <c r="AB2016" s="4" t="s">
        <v>14</v>
      </c>
      <c r="AC2016" s="4" t="s">
        <v>14</v>
      </c>
      <c r="AD2016" s="4" t="s">
        <v>14</v>
      </c>
      <c r="AE2016" s="4" t="s">
        <v>36</v>
      </c>
    </row>
    <row r="2017" spans="1:31">
      <c r="A2017" t="n">
        <v>19135</v>
      </c>
      <c r="B2017" s="16" t="n">
        <v>5</v>
      </c>
      <c r="C2017" s="7" t="n">
        <v>28</v>
      </c>
      <c r="D2017" s="41" t="s">
        <v>3</v>
      </c>
      <c r="E2017" s="51" t="n">
        <v>47</v>
      </c>
      <c r="F2017" s="7" t="n">
        <v>61456</v>
      </c>
      <c r="G2017" s="7" t="n">
        <v>2</v>
      </c>
      <c r="H2017" s="7" t="n">
        <v>0</v>
      </c>
      <c r="I2017" s="7" t="s">
        <v>221</v>
      </c>
      <c r="J2017" s="41" t="s">
        <v>3</v>
      </c>
      <c r="K2017" s="7" t="n">
        <v>8</v>
      </c>
      <c r="L2017" s="7" t="n">
        <v>28</v>
      </c>
      <c r="M2017" s="41" t="s">
        <v>3</v>
      </c>
      <c r="N2017" s="12" t="n">
        <v>74</v>
      </c>
      <c r="O2017" s="7" t="n">
        <v>65</v>
      </c>
      <c r="P2017" s="41" t="s">
        <v>3</v>
      </c>
      <c r="Q2017" s="7" t="n">
        <v>0</v>
      </c>
      <c r="R2017" s="7" t="n">
        <v>1</v>
      </c>
      <c r="S2017" s="7" t="n">
        <v>3</v>
      </c>
      <c r="T2017" s="7" t="n">
        <v>9</v>
      </c>
      <c r="U2017" s="7" t="n">
        <v>28</v>
      </c>
      <c r="V2017" s="41" t="s">
        <v>3</v>
      </c>
      <c r="W2017" s="12" t="n">
        <v>74</v>
      </c>
      <c r="X2017" s="7" t="n">
        <v>65</v>
      </c>
      <c r="Y2017" s="41" t="s">
        <v>3</v>
      </c>
      <c r="Z2017" s="7" t="n">
        <v>0</v>
      </c>
      <c r="AA2017" s="7" t="n">
        <v>2</v>
      </c>
      <c r="AB2017" s="7" t="n">
        <v>3</v>
      </c>
      <c r="AC2017" s="7" t="n">
        <v>9</v>
      </c>
      <c r="AD2017" s="7" t="n">
        <v>1</v>
      </c>
      <c r="AE2017" s="17" t="n">
        <f t="normal" ca="1">A2021</f>
        <v>0</v>
      </c>
    </row>
    <row r="2018" spans="1:31">
      <c r="A2018" t="s">
        <v>4</v>
      </c>
      <c r="B2018" s="4" t="s">
        <v>5</v>
      </c>
      <c r="C2018" s="4" t="s">
        <v>10</v>
      </c>
      <c r="D2018" s="4" t="s">
        <v>14</v>
      </c>
      <c r="E2018" s="4" t="s">
        <v>14</v>
      </c>
      <c r="F2018" s="4" t="s">
        <v>6</v>
      </c>
    </row>
    <row r="2019" spans="1:31">
      <c r="A2019" t="n">
        <v>19183</v>
      </c>
      <c r="B2019" s="51" t="n">
        <v>47</v>
      </c>
      <c r="C2019" s="7" t="n">
        <v>61456</v>
      </c>
      <c r="D2019" s="7" t="n">
        <v>0</v>
      </c>
      <c r="E2019" s="7" t="n">
        <v>0</v>
      </c>
      <c r="F2019" s="7" t="s">
        <v>222</v>
      </c>
    </row>
    <row r="2020" spans="1:31">
      <c r="A2020" t="s">
        <v>4</v>
      </c>
      <c r="B2020" s="4" t="s">
        <v>5</v>
      </c>
      <c r="C2020" s="4" t="s">
        <v>14</v>
      </c>
      <c r="D2020" s="4" t="s">
        <v>10</v>
      </c>
      <c r="E2020" s="4" t="s">
        <v>25</v>
      </c>
    </row>
    <row r="2021" spans="1:31">
      <c r="A2021" t="n">
        <v>19196</v>
      </c>
      <c r="B2021" s="33" t="n">
        <v>58</v>
      </c>
      <c r="C2021" s="7" t="n">
        <v>0</v>
      </c>
      <c r="D2021" s="7" t="n">
        <v>300</v>
      </c>
      <c r="E2021" s="7" t="n">
        <v>1</v>
      </c>
    </row>
    <row r="2022" spans="1:31">
      <c r="A2022" t="s">
        <v>4</v>
      </c>
      <c r="B2022" s="4" t="s">
        <v>5</v>
      </c>
      <c r="C2022" s="4" t="s">
        <v>14</v>
      </c>
      <c r="D2022" s="4" t="s">
        <v>10</v>
      </c>
    </row>
    <row r="2023" spans="1:31">
      <c r="A2023" t="n">
        <v>19204</v>
      </c>
      <c r="B2023" s="33" t="n">
        <v>58</v>
      </c>
      <c r="C2023" s="7" t="n">
        <v>255</v>
      </c>
      <c r="D2023" s="7" t="n">
        <v>0</v>
      </c>
    </row>
    <row r="2024" spans="1:31">
      <c r="A2024" t="s">
        <v>4</v>
      </c>
      <c r="B2024" s="4" t="s">
        <v>5</v>
      </c>
      <c r="C2024" s="4" t="s">
        <v>14</v>
      </c>
      <c r="D2024" s="4" t="s">
        <v>14</v>
      </c>
      <c r="E2024" s="4" t="s">
        <v>14</v>
      </c>
      <c r="F2024" s="4" t="s">
        <v>14</v>
      </c>
    </row>
    <row r="2025" spans="1:31">
      <c r="A2025" t="n">
        <v>19208</v>
      </c>
      <c r="B2025" s="10" t="n">
        <v>14</v>
      </c>
      <c r="C2025" s="7" t="n">
        <v>0</v>
      </c>
      <c r="D2025" s="7" t="n">
        <v>0</v>
      </c>
      <c r="E2025" s="7" t="n">
        <v>0</v>
      </c>
      <c r="F2025" s="7" t="n">
        <v>64</v>
      </c>
    </row>
    <row r="2026" spans="1:31">
      <c r="A2026" t="s">
        <v>4</v>
      </c>
      <c r="B2026" s="4" t="s">
        <v>5</v>
      </c>
      <c r="C2026" s="4" t="s">
        <v>14</v>
      </c>
      <c r="D2026" s="4" t="s">
        <v>10</v>
      </c>
    </row>
    <row r="2027" spans="1:31">
      <c r="A2027" t="n">
        <v>19213</v>
      </c>
      <c r="B2027" s="22" t="n">
        <v>22</v>
      </c>
      <c r="C2027" s="7" t="n">
        <v>0</v>
      </c>
      <c r="D2027" s="7" t="n">
        <v>24586</v>
      </c>
    </row>
    <row r="2028" spans="1:31">
      <c r="A2028" t="s">
        <v>4</v>
      </c>
      <c r="B2028" s="4" t="s">
        <v>5</v>
      </c>
      <c r="C2028" s="4" t="s">
        <v>14</v>
      </c>
      <c r="D2028" s="4" t="s">
        <v>10</v>
      </c>
    </row>
    <row r="2029" spans="1:31">
      <c r="A2029" t="n">
        <v>19217</v>
      </c>
      <c r="B2029" s="33" t="n">
        <v>58</v>
      </c>
      <c r="C2029" s="7" t="n">
        <v>5</v>
      </c>
      <c r="D2029" s="7" t="n">
        <v>300</v>
      </c>
    </row>
    <row r="2030" spans="1:31">
      <c r="A2030" t="s">
        <v>4</v>
      </c>
      <c r="B2030" s="4" t="s">
        <v>5</v>
      </c>
      <c r="C2030" s="4" t="s">
        <v>25</v>
      </c>
      <c r="D2030" s="4" t="s">
        <v>10</v>
      </c>
    </row>
    <row r="2031" spans="1:31">
      <c r="A2031" t="n">
        <v>19221</v>
      </c>
      <c r="B2031" s="62" t="n">
        <v>103</v>
      </c>
      <c r="C2031" s="7" t="n">
        <v>0</v>
      </c>
      <c r="D2031" s="7" t="n">
        <v>300</v>
      </c>
    </row>
    <row r="2032" spans="1:31">
      <c r="A2032" t="s">
        <v>4</v>
      </c>
      <c r="B2032" s="4" t="s">
        <v>5</v>
      </c>
      <c r="C2032" s="4" t="s">
        <v>14</v>
      </c>
    </row>
    <row r="2033" spans="1:31">
      <c r="A2033" t="n">
        <v>19228</v>
      </c>
      <c r="B2033" s="63" t="n">
        <v>64</v>
      </c>
      <c r="C2033" s="7" t="n">
        <v>7</v>
      </c>
    </row>
    <row r="2034" spans="1:31">
      <c r="A2034" t="s">
        <v>4</v>
      </c>
      <c r="B2034" s="4" t="s">
        <v>5</v>
      </c>
      <c r="C2034" s="4" t="s">
        <v>14</v>
      </c>
      <c r="D2034" s="4" t="s">
        <v>10</v>
      </c>
    </row>
    <row r="2035" spans="1:31">
      <c r="A2035" t="n">
        <v>19230</v>
      </c>
      <c r="B2035" s="64" t="n">
        <v>72</v>
      </c>
      <c r="C2035" s="7" t="n">
        <v>5</v>
      </c>
      <c r="D2035" s="7" t="n">
        <v>0</v>
      </c>
    </row>
    <row r="2036" spans="1:31">
      <c r="A2036" t="s">
        <v>4</v>
      </c>
      <c r="B2036" s="4" t="s">
        <v>5</v>
      </c>
      <c r="C2036" s="4" t="s">
        <v>14</v>
      </c>
      <c r="D2036" s="41" t="s">
        <v>71</v>
      </c>
      <c r="E2036" s="4" t="s">
        <v>5</v>
      </c>
      <c r="F2036" s="4" t="s">
        <v>14</v>
      </c>
      <c r="G2036" s="4" t="s">
        <v>10</v>
      </c>
      <c r="H2036" s="41" t="s">
        <v>72</v>
      </c>
      <c r="I2036" s="4" t="s">
        <v>14</v>
      </c>
      <c r="J2036" s="4" t="s">
        <v>9</v>
      </c>
      <c r="K2036" s="4" t="s">
        <v>14</v>
      </c>
      <c r="L2036" s="4" t="s">
        <v>14</v>
      </c>
      <c r="M2036" s="4" t="s">
        <v>36</v>
      </c>
    </row>
    <row r="2037" spans="1:31">
      <c r="A2037" t="n">
        <v>19234</v>
      </c>
      <c r="B2037" s="16" t="n">
        <v>5</v>
      </c>
      <c r="C2037" s="7" t="n">
        <v>28</v>
      </c>
      <c r="D2037" s="41" t="s">
        <v>3</v>
      </c>
      <c r="E2037" s="9" t="n">
        <v>162</v>
      </c>
      <c r="F2037" s="7" t="n">
        <v>4</v>
      </c>
      <c r="G2037" s="7" t="n">
        <v>24586</v>
      </c>
      <c r="H2037" s="41" t="s">
        <v>3</v>
      </c>
      <c r="I2037" s="7" t="n">
        <v>0</v>
      </c>
      <c r="J2037" s="7" t="n">
        <v>1</v>
      </c>
      <c r="K2037" s="7" t="n">
        <v>2</v>
      </c>
      <c r="L2037" s="7" t="n">
        <v>1</v>
      </c>
      <c r="M2037" s="17" t="n">
        <f t="normal" ca="1">A2043</f>
        <v>0</v>
      </c>
    </row>
    <row r="2038" spans="1:31">
      <c r="A2038" t="s">
        <v>4</v>
      </c>
      <c r="B2038" s="4" t="s">
        <v>5</v>
      </c>
      <c r="C2038" s="4" t="s">
        <v>14</v>
      </c>
      <c r="D2038" s="4" t="s">
        <v>6</v>
      </c>
    </row>
    <row r="2039" spans="1:31">
      <c r="A2039" t="n">
        <v>19251</v>
      </c>
      <c r="B2039" s="8" t="n">
        <v>2</v>
      </c>
      <c r="C2039" s="7" t="n">
        <v>10</v>
      </c>
      <c r="D2039" s="7" t="s">
        <v>223</v>
      </c>
    </row>
    <row r="2040" spans="1:31">
      <c r="A2040" t="s">
        <v>4</v>
      </c>
      <c r="B2040" s="4" t="s">
        <v>5</v>
      </c>
      <c r="C2040" s="4" t="s">
        <v>10</v>
      </c>
    </row>
    <row r="2041" spans="1:31">
      <c r="A2041" t="n">
        <v>19268</v>
      </c>
      <c r="B2041" s="27" t="n">
        <v>16</v>
      </c>
      <c r="C2041" s="7" t="n">
        <v>0</v>
      </c>
    </row>
    <row r="2042" spans="1:31">
      <c r="A2042" t="s">
        <v>4</v>
      </c>
      <c r="B2042" s="4" t="s">
        <v>5</v>
      </c>
      <c r="C2042" s="4" t="s">
        <v>14</v>
      </c>
    </row>
    <row r="2043" spans="1:31">
      <c r="A2043" t="n">
        <v>19271</v>
      </c>
      <c r="B2043" s="65" t="n">
        <v>116</v>
      </c>
      <c r="C2043" s="7" t="n">
        <v>0</v>
      </c>
    </row>
    <row r="2044" spans="1:31">
      <c r="A2044" t="s">
        <v>4</v>
      </c>
      <c r="B2044" s="4" t="s">
        <v>5</v>
      </c>
      <c r="C2044" s="4" t="s">
        <v>14</v>
      </c>
      <c r="D2044" s="4" t="s">
        <v>10</v>
      </c>
    </row>
    <row r="2045" spans="1:31">
      <c r="A2045" t="n">
        <v>19273</v>
      </c>
      <c r="B2045" s="65" t="n">
        <v>116</v>
      </c>
      <c r="C2045" s="7" t="n">
        <v>2</v>
      </c>
      <c r="D2045" s="7" t="n">
        <v>1</v>
      </c>
    </row>
    <row r="2046" spans="1:31">
      <c r="A2046" t="s">
        <v>4</v>
      </c>
      <c r="B2046" s="4" t="s">
        <v>5</v>
      </c>
      <c r="C2046" s="4" t="s">
        <v>14</v>
      </c>
      <c r="D2046" s="4" t="s">
        <v>9</v>
      </c>
    </row>
    <row r="2047" spans="1:31">
      <c r="A2047" t="n">
        <v>19277</v>
      </c>
      <c r="B2047" s="65" t="n">
        <v>116</v>
      </c>
      <c r="C2047" s="7" t="n">
        <v>5</v>
      </c>
      <c r="D2047" s="7" t="n">
        <v>1114636288</v>
      </c>
    </row>
    <row r="2048" spans="1:31">
      <c r="A2048" t="s">
        <v>4</v>
      </c>
      <c r="B2048" s="4" t="s">
        <v>5</v>
      </c>
      <c r="C2048" s="4" t="s">
        <v>14</v>
      </c>
      <c r="D2048" s="4" t="s">
        <v>10</v>
      </c>
    </row>
    <row r="2049" spans="1:13">
      <c r="A2049" t="n">
        <v>19283</v>
      </c>
      <c r="B2049" s="65" t="n">
        <v>116</v>
      </c>
      <c r="C2049" s="7" t="n">
        <v>6</v>
      </c>
      <c r="D2049" s="7" t="n">
        <v>1</v>
      </c>
    </row>
    <row r="2050" spans="1:13">
      <c r="A2050" t="s">
        <v>4</v>
      </c>
      <c r="B2050" s="4" t="s">
        <v>5</v>
      </c>
      <c r="C2050" s="4" t="s">
        <v>10</v>
      </c>
    </row>
    <row r="2051" spans="1:13">
      <c r="A2051" t="n">
        <v>19287</v>
      </c>
      <c r="B2051" s="39" t="n">
        <v>12</v>
      </c>
      <c r="C2051" s="7" t="n">
        <v>6697</v>
      </c>
    </row>
    <row r="2052" spans="1:13">
      <c r="A2052" t="s">
        <v>4</v>
      </c>
      <c r="B2052" s="4" t="s">
        <v>5</v>
      </c>
      <c r="C2052" s="4" t="s">
        <v>10</v>
      </c>
    </row>
    <row r="2053" spans="1:13">
      <c r="A2053" t="n">
        <v>19290</v>
      </c>
      <c r="B2053" s="66" t="n">
        <v>13</v>
      </c>
      <c r="C2053" s="7" t="n">
        <v>6686</v>
      </c>
    </row>
    <row r="2054" spans="1:13">
      <c r="A2054" t="s">
        <v>4</v>
      </c>
      <c r="B2054" s="4" t="s">
        <v>5</v>
      </c>
      <c r="C2054" s="4" t="s">
        <v>10</v>
      </c>
      <c r="D2054" s="4" t="s">
        <v>6</v>
      </c>
      <c r="E2054" s="4" t="s">
        <v>6</v>
      </c>
      <c r="F2054" s="4" t="s">
        <v>6</v>
      </c>
      <c r="G2054" s="4" t="s">
        <v>14</v>
      </c>
      <c r="H2054" s="4" t="s">
        <v>9</v>
      </c>
      <c r="I2054" s="4" t="s">
        <v>25</v>
      </c>
      <c r="J2054" s="4" t="s">
        <v>25</v>
      </c>
      <c r="K2054" s="4" t="s">
        <v>25</v>
      </c>
      <c r="L2054" s="4" t="s">
        <v>25</v>
      </c>
      <c r="M2054" s="4" t="s">
        <v>25</v>
      </c>
      <c r="N2054" s="4" t="s">
        <v>25</v>
      </c>
      <c r="O2054" s="4" t="s">
        <v>25</v>
      </c>
      <c r="P2054" s="4" t="s">
        <v>6</v>
      </c>
      <c r="Q2054" s="4" t="s">
        <v>6</v>
      </c>
      <c r="R2054" s="4" t="s">
        <v>9</v>
      </c>
      <c r="S2054" s="4" t="s">
        <v>14</v>
      </c>
      <c r="T2054" s="4" t="s">
        <v>9</v>
      </c>
      <c r="U2054" s="4" t="s">
        <v>9</v>
      </c>
      <c r="V2054" s="4" t="s">
        <v>10</v>
      </c>
    </row>
    <row r="2055" spans="1:13">
      <c r="A2055" t="n">
        <v>19293</v>
      </c>
      <c r="B2055" s="67" t="n">
        <v>19</v>
      </c>
      <c r="C2055" s="7" t="n">
        <v>1</v>
      </c>
      <c r="D2055" s="7" t="s">
        <v>224</v>
      </c>
      <c r="E2055" s="7" t="s">
        <v>225</v>
      </c>
      <c r="F2055" s="7" t="s">
        <v>13</v>
      </c>
      <c r="G2055" s="7" t="n">
        <v>0</v>
      </c>
      <c r="H2055" s="7" t="n">
        <v>1</v>
      </c>
      <c r="I2055" s="7" t="n">
        <v>0</v>
      </c>
      <c r="J2055" s="7" t="n">
        <v>0</v>
      </c>
      <c r="K2055" s="7" t="n">
        <v>0</v>
      </c>
      <c r="L2055" s="7" t="n">
        <v>0</v>
      </c>
      <c r="M2055" s="7" t="n">
        <v>1</v>
      </c>
      <c r="N2055" s="7" t="n">
        <v>1.60000002384186</v>
      </c>
      <c r="O2055" s="7" t="n">
        <v>0.0900000035762787</v>
      </c>
      <c r="P2055" s="7" t="s">
        <v>13</v>
      </c>
      <c r="Q2055" s="7" t="s">
        <v>13</v>
      </c>
      <c r="R2055" s="7" t="n">
        <v>-1</v>
      </c>
      <c r="S2055" s="7" t="n">
        <v>0</v>
      </c>
      <c r="T2055" s="7" t="n">
        <v>0</v>
      </c>
      <c r="U2055" s="7" t="n">
        <v>0</v>
      </c>
      <c r="V2055" s="7" t="n">
        <v>0</v>
      </c>
    </row>
    <row r="2056" spans="1:13">
      <c r="A2056" t="s">
        <v>4</v>
      </c>
      <c r="B2056" s="4" t="s">
        <v>5</v>
      </c>
      <c r="C2056" s="4" t="s">
        <v>10</v>
      </c>
      <c r="D2056" s="4" t="s">
        <v>6</v>
      </c>
      <c r="E2056" s="4" t="s">
        <v>6</v>
      </c>
      <c r="F2056" s="4" t="s">
        <v>6</v>
      </c>
      <c r="G2056" s="4" t="s">
        <v>14</v>
      </c>
      <c r="H2056" s="4" t="s">
        <v>9</v>
      </c>
      <c r="I2056" s="4" t="s">
        <v>25</v>
      </c>
      <c r="J2056" s="4" t="s">
        <v>25</v>
      </c>
      <c r="K2056" s="4" t="s">
        <v>25</v>
      </c>
      <c r="L2056" s="4" t="s">
        <v>25</v>
      </c>
      <c r="M2056" s="4" t="s">
        <v>25</v>
      </c>
      <c r="N2056" s="4" t="s">
        <v>25</v>
      </c>
      <c r="O2056" s="4" t="s">
        <v>25</v>
      </c>
      <c r="P2056" s="4" t="s">
        <v>6</v>
      </c>
      <c r="Q2056" s="4" t="s">
        <v>6</v>
      </c>
      <c r="R2056" s="4" t="s">
        <v>9</v>
      </c>
      <c r="S2056" s="4" t="s">
        <v>14</v>
      </c>
      <c r="T2056" s="4" t="s">
        <v>9</v>
      </c>
      <c r="U2056" s="4" t="s">
        <v>9</v>
      </c>
      <c r="V2056" s="4" t="s">
        <v>10</v>
      </c>
    </row>
    <row r="2057" spans="1:13">
      <c r="A2057" t="n">
        <v>19366</v>
      </c>
      <c r="B2057" s="67" t="n">
        <v>19</v>
      </c>
      <c r="C2057" s="7" t="n">
        <v>2</v>
      </c>
      <c r="D2057" s="7" t="s">
        <v>226</v>
      </c>
      <c r="E2057" s="7" t="s">
        <v>227</v>
      </c>
      <c r="F2057" s="7" t="s">
        <v>13</v>
      </c>
      <c r="G2057" s="7" t="n">
        <v>0</v>
      </c>
      <c r="H2057" s="7" t="n">
        <v>1</v>
      </c>
      <c r="I2057" s="7" t="n">
        <v>0</v>
      </c>
      <c r="J2057" s="7" t="n">
        <v>0</v>
      </c>
      <c r="K2057" s="7" t="n">
        <v>0</v>
      </c>
      <c r="L2057" s="7" t="n">
        <v>0</v>
      </c>
      <c r="M2057" s="7" t="n">
        <v>1</v>
      </c>
      <c r="N2057" s="7" t="n">
        <v>1.60000002384186</v>
      </c>
      <c r="O2057" s="7" t="n">
        <v>0.0900000035762787</v>
      </c>
      <c r="P2057" s="7" t="s">
        <v>13</v>
      </c>
      <c r="Q2057" s="7" t="s">
        <v>13</v>
      </c>
      <c r="R2057" s="7" t="n">
        <v>-1</v>
      </c>
      <c r="S2057" s="7" t="n">
        <v>0</v>
      </c>
      <c r="T2057" s="7" t="n">
        <v>0</v>
      </c>
      <c r="U2057" s="7" t="n">
        <v>0</v>
      </c>
      <c r="V2057" s="7" t="n">
        <v>0</v>
      </c>
    </row>
    <row r="2058" spans="1:13">
      <c r="A2058" t="s">
        <v>4</v>
      </c>
      <c r="B2058" s="4" t="s">
        <v>5</v>
      </c>
      <c r="C2058" s="4" t="s">
        <v>10</v>
      </c>
      <c r="D2058" s="4" t="s">
        <v>6</v>
      </c>
      <c r="E2058" s="4" t="s">
        <v>6</v>
      </c>
      <c r="F2058" s="4" t="s">
        <v>6</v>
      </c>
      <c r="G2058" s="4" t="s">
        <v>14</v>
      </c>
      <c r="H2058" s="4" t="s">
        <v>9</v>
      </c>
      <c r="I2058" s="4" t="s">
        <v>25</v>
      </c>
      <c r="J2058" s="4" t="s">
        <v>25</v>
      </c>
      <c r="K2058" s="4" t="s">
        <v>25</v>
      </c>
      <c r="L2058" s="4" t="s">
        <v>25</v>
      </c>
      <c r="M2058" s="4" t="s">
        <v>25</v>
      </c>
      <c r="N2058" s="4" t="s">
        <v>25</v>
      </c>
      <c r="O2058" s="4" t="s">
        <v>25</v>
      </c>
      <c r="P2058" s="4" t="s">
        <v>6</v>
      </c>
      <c r="Q2058" s="4" t="s">
        <v>6</v>
      </c>
      <c r="R2058" s="4" t="s">
        <v>9</v>
      </c>
      <c r="S2058" s="4" t="s">
        <v>14</v>
      </c>
      <c r="T2058" s="4" t="s">
        <v>9</v>
      </c>
      <c r="U2058" s="4" t="s">
        <v>9</v>
      </c>
      <c r="V2058" s="4" t="s">
        <v>10</v>
      </c>
    </row>
    <row r="2059" spans="1:13">
      <c r="A2059" t="n">
        <v>19440</v>
      </c>
      <c r="B2059" s="67" t="n">
        <v>19</v>
      </c>
      <c r="C2059" s="7" t="n">
        <v>3</v>
      </c>
      <c r="D2059" s="7" t="s">
        <v>228</v>
      </c>
      <c r="E2059" s="7" t="s">
        <v>229</v>
      </c>
      <c r="F2059" s="7" t="s">
        <v>13</v>
      </c>
      <c r="G2059" s="7" t="n">
        <v>0</v>
      </c>
      <c r="H2059" s="7" t="n">
        <v>1</v>
      </c>
      <c r="I2059" s="7" t="n">
        <v>0</v>
      </c>
      <c r="J2059" s="7" t="n">
        <v>0</v>
      </c>
      <c r="K2059" s="7" t="n">
        <v>0</v>
      </c>
      <c r="L2059" s="7" t="n">
        <v>0</v>
      </c>
      <c r="M2059" s="7" t="n">
        <v>1</v>
      </c>
      <c r="N2059" s="7" t="n">
        <v>1.60000002384186</v>
      </c>
      <c r="O2059" s="7" t="n">
        <v>0.0900000035762787</v>
      </c>
      <c r="P2059" s="7" t="s">
        <v>13</v>
      </c>
      <c r="Q2059" s="7" t="s">
        <v>13</v>
      </c>
      <c r="R2059" s="7" t="n">
        <v>-1</v>
      </c>
      <c r="S2059" s="7" t="n">
        <v>0</v>
      </c>
      <c r="T2059" s="7" t="n">
        <v>0</v>
      </c>
      <c r="U2059" s="7" t="n">
        <v>0</v>
      </c>
      <c r="V2059" s="7" t="n">
        <v>0</v>
      </c>
    </row>
    <row r="2060" spans="1:13">
      <c r="A2060" t="s">
        <v>4</v>
      </c>
      <c r="B2060" s="4" t="s">
        <v>5</v>
      </c>
      <c r="C2060" s="4" t="s">
        <v>10</v>
      </c>
      <c r="D2060" s="4" t="s">
        <v>6</v>
      </c>
      <c r="E2060" s="4" t="s">
        <v>6</v>
      </c>
      <c r="F2060" s="4" t="s">
        <v>6</v>
      </c>
      <c r="G2060" s="4" t="s">
        <v>14</v>
      </c>
      <c r="H2060" s="4" t="s">
        <v>9</v>
      </c>
      <c r="I2060" s="4" t="s">
        <v>25</v>
      </c>
      <c r="J2060" s="4" t="s">
        <v>25</v>
      </c>
      <c r="K2060" s="4" t="s">
        <v>25</v>
      </c>
      <c r="L2060" s="4" t="s">
        <v>25</v>
      </c>
      <c r="M2060" s="4" t="s">
        <v>25</v>
      </c>
      <c r="N2060" s="4" t="s">
        <v>25</v>
      </c>
      <c r="O2060" s="4" t="s">
        <v>25</v>
      </c>
      <c r="P2060" s="4" t="s">
        <v>6</v>
      </c>
      <c r="Q2060" s="4" t="s">
        <v>6</v>
      </c>
      <c r="R2060" s="4" t="s">
        <v>9</v>
      </c>
      <c r="S2060" s="4" t="s">
        <v>14</v>
      </c>
      <c r="T2060" s="4" t="s">
        <v>9</v>
      </c>
      <c r="U2060" s="4" t="s">
        <v>9</v>
      </c>
      <c r="V2060" s="4" t="s">
        <v>10</v>
      </c>
    </row>
    <row r="2061" spans="1:13">
      <c r="A2061" t="n">
        <v>19513</v>
      </c>
      <c r="B2061" s="67" t="n">
        <v>19</v>
      </c>
      <c r="C2061" s="7" t="n">
        <v>4</v>
      </c>
      <c r="D2061" s="7" t="s">
        <v>230</v>
      </c>
      <c r="E2061" s="7" t="s">
        <v>231</v>
      </c>
      <c r="F2061" s="7" t="s">
        <v>13</v>
      </c>
      <c r="G2061" s="7" t="n">
        <v>0</v>
      </c>
      <c r="H2061" s="7" t="n">
        <v>1</v>
      </c>
      <c r="I2061" s="7" t="n">
        <v>0</v>
      </c>
      <c r="J2061" s="7" t="n">
        <v>0</v>
      </c>
      <c r="K2061" s="7" t="n">
        <v>0</v>
      </c>
      <c r="L2061" s="7" t="n">
        <v>0</v>
      </c>
      <c r="M2061" s="7" t="n">
        <v>1</v>
      </c>
      <c r="N2061" s="7" t="n">
        <v>1.60000002384186</v>
      </c>
      <c r="O2061" s="7" t="n">
        <v>0.0900000035762787</v>
      </c>
      <c r="P2061" s="7" t="s">
        <v>13</v>
      </c>
      <c r="Q2061" s="7" t="s">
        <v>13</v>
      </c>
      <c r="R2061" s="7" t="n">
        <v>-1</v>
      </c>
      <c r="S2061" s="7" t="n">
        <v>0</v>
      </c>
      <c r="T2061" s="7" t="n">
        <v>0</v>
      </c>
      <c r="U2061" s="7" t="n">
        <v>0</v>
      </c>
      <c r="V2061" s="7" t="n">
        <v>0</v>
      </c>
    </row>
    <row r="2062" spans="1:13">
      <c r="A2062" t="s">
        <v>4</v>
      </c>
      <c r="B2062" s="4" t="s">
        <v>5</v>
      </c>
      <c r="C2062" s="4" t="s">
        <v>10</v>
      </c>
      <c r="D2062" s="4" t="s">
        <v>6</v>
      </c>
      <c r="E2062" s="4" t="s">
        <v>6</v>
      </c>
      <c r="F2062" s="4" t="s">
        <v>6</v>
      </c>
      <c r="G2062" s="4" t="s">
        <v>14</v>
      </c>
      <c r="H2062" s="4" t="s">
        <v>9</v>
      </c>
      <c r="I2062" s="4" t="s">
        <v>25</v>
      </c>
      <c r="J2062" s="4" t="s">
        <v>25</v>
      </c>
      <c r="K2062" s="4" t="s">
        <v>25</v>
      </c>
      <c r="L2062" s="4" t="s">
        <v>25</v>
      </c>
      <c r="M2062" s="4" t="s">
        <v>25</v>
      </c>
      <c r="N2062" s="4" t="s">
        <v>25</v>
      </c>
      <c r="O2062" s="4" t="s">
        <v>25</v>
      </c>
      <c r="P2062" s="4" t="s">
        <v>6</v>
      </c>
      <c r="Q2062" s="4" t="s">
        <v>6</v>
      </c>
      <c r="R2062" s="4" t="s">
        <v>9</v>
      </c>
      <c r="S2062" s="4" t="s">
        <v>14</v>
      </c>
      <c r="T2062" s="4" t="s">
        <v>9</v>
      </c>
      <c r="U2062" s="4" t="s">
        <v>9</v>
      </c>
      <c r="V2062" s="4" t="s">
        <v>10</v>
      </c>
    </row>
    <row r="2063" spans="1:13">
      <c r="A2063" t="n">
        <v>19588</v>
      </c>
      <c r="B2063" s="67" t="n">
        <v>19</v>
      </c>
      <c r="C2063" s="7" t="n">
        <v>5</v>
      </c>
      <c r="D2063" s="7" t="s">
        <v>232</v>
      </c>
      <c r="E2063" s="7" t="s">
        <v>233</v>
      </c>
      <c r="F2063" s="7" t="s">
        <v>13</v>
      </c>
      <c r="G2063" s="7" t="n">
        <v>0</v>
      </c>
      <c r="H2063" s="7" t="n">
        <v>1</v>
      </c>
      <c r="I2063" s="7" t="n">
        <v>0</v>
      </c>
      <c r="J2063" s="7" t="n">
        <v>0</v>
      </c>
      <c r="K2063" s="7" t="n">
        <v>0</v>
      </c>
      <c r="L2063" s="7" t="n">
        <v>0</v>
      </c>
      <c r="M2063" s="7" t="n">
        <v>1</v>
      </c>
      <c r="N2063" s="7" t="n">
        <v>1.60000002384186</v>
      </c>
      <c r="O2063" s="7" t="n">
        <v>0.0900000035762787</v>
      </c>
      <c r="P2063" s="7" t="s">
        <v>13</v>
      </c>
      <c r="Q2063" s="7" t="s">
        <v>13</v>
      </c>
      <c r="R2063" s="7" t="n">
        <v>-1</v>
      </c>
      <c r="S2063" s="7" t="n">
        <v>0</v>
      </c>
      <c r="T2063" s="7" t="n">
        <v>0</v>
      </c>
      <c r="U2063" s="7" t="n">
        <v>0</v>
      </c>
      <c r="V2063" s="7" t="n">
        <v>0</v>
      </c>
    </row>
    <row r="2064" spans="1:13">
      <c r="A2064" t="s">
        <v>4</v>
      </c>
      <c r="B2064" s="4" t="s">
        <v>5</v>
      </c>
      <c r="C2064" s="4" t="s">
        <v>10</v>
      </c>
      <c r="D2064" s="4" t="s">
        <v>6</v>
      </c>
      <c r="E2064" s="4" t="s">
        <v>6</v>
      </c>
      <c r="F2064" s="4" t="s">
        <v>6</v>
      </c>
      <c r="G2064" s="4" t="s">
        <v>14</v>
      </c>
      <c r="H2064" s="4" t="s">
        <v>9</v>
      </c>
      <c r="I2064" s="4" t="s">
        <v>25</v>
      </c>
      <c r="J2064" s="4" t="s">
        <v>25</v>
      </c>
      <c r="K2064" s="4" t="s">
        <v>25</v>
      </c>
      <c r="L2064" s="4" t="s">
        <v>25</v>
      </c>
      <c r="M2064" s="4" t="s">
        <v>25</v>
      </c>
      <c r="N2064" s="4" t="s">
        <v>25</v>
      </c>
      <c r="O2064" s="4" t="s">
        <v>25</v>
      </c>
      <c r="P2064" s="4" t="s">
        <v>6</v>
      </c>
      <c r="Q2064" s="4" t="s">
        <v>6</v>
      </c>
      <c r="R2064" s="4" t="s">
        <v>9</v>
      </c>
      <c r="S2064" s="4" t="s">
        <v>14</v>
      </c>
      <c r="T2064" s="4" t="s">
        <v>9</v>
      </c>
      <c r="U2064" s="4" t="s">
        <v>9</v>
      </c>
      <c r="V2064" s="4" t="s">
        <v>10</v>
      </c>
    </row>
    <row r="2065" spans="1:22">
      <c r="A2065" t="n">
        <v>19660</v>
      </c>
      <c r="B2065" s="67" t="n">
        <v>19</v>
      </c>
      <c r="C2065" s="7" t="n">
        <v>6</v>
      </c>
      <c r="D2065" s="7" t="s">
        <v>234</v>
      </c>
      <c r="E2065" s="7" t="s">
        <v>235</v>
      </c>
      <c r="F2065" s="7" t="s">
        <v>13</v>
      </c>
      <c r="G2065" s="7" t="n">
        <v>0</v>
      </c>
      <c r="H2065" s="7" t="n">
        <v>1</v>
      </c>
      <c r="I2065" s="7" t="n">
        <v>0</v>
      </c>
      <c r="J2065" s="7" t="n">
        <v>0</v>
      </c>
      <c r="K2065" s="7" t="n">
        <v>0</v>
      </c>
      <c r="L2065" s="7" t="n">
        <v>0</v>
      </c>
      <c r="M2065" s="7" t="n">
        <v>1</v>
      </c>
      <c r="N2065" s="7" t="n">
        <v>1.60000002384186</v>
      </c>
      <c r="O2065" s="7" t="n">
        <v>0.0900000035762787</v>
      </c>
      <c r="P2065" s="7" t="s">
        <v>13</v>
      </c>
      <c r="Q2065" s="7" t="s">
        <v>13</v>
      </c>
      <c r="R2065" s="7" t="n">
        <v>-1</v>
      </c>
      <c r="S2065" s="7" t="n">
        <v>0</v>
      </c>
      <c r="T2065" s="7" t="n">
        <v>0</v>
      </c>
      <c r="U2065" s="7" t="n">
        <v>0</v>
      </c>
      <c r="V2065" s="7" t="n">
        <v>0</v>
      </c>
    </row>
    <row r="2066" spans="1:22">
      <c r="A2066" t="s">
        <v>4</v>
      </c>
      <c r="B2066" s="4" t="s">
        <v>5</v>
      </c>
      <c r="C2066" s="4" t="s">
        <v>10</v>
      </c>
      <c r="D2066" s="4" t="s">
        <v>6</v>
      </c>
      <c r="E2066" s="4" t="s">
        <v>6</v>
      </c>
      <c r="F2066" s="4" t="s">
        <v>6</v>
      </c>
      <c r="G2066" s="4" t="s">
        <v>14</v>
      </c>
      <c r="H2066" s="4" t="s">
        <v>9</v>
      </c>
      <c r="I2066" s="4" t="s">
        <v>25</v>
      </c>
      <c r="J2066" s="4" t="s">
        <v>25</v>
      </c>
      <c r="K2066" s="4" t="s">
        <v>25</v>
      </c>
      <c r="L2066" s="4" t="s">
        <v>25</v>
      </c>
      <c r="M2066" s="4" t="s">
        <v>25</v>
      </c>
      <c r="N2066" s="4" t="s">
        <v>25</v>
      </c>
      <c r="O2066" s="4" t="s">
        <v>25</v>
      </c>
      <c r="P2066" s="4" t="s">
        <v>6</v>
      </c>
      <c r="Q2066" s="4" t="s">
        <v>6</v>
      </c>
      <c r="R2066" s="4" t="s">
        <v>9</v>
      </c>
      <c r="S2066" s="4" t="s">
        <v>14</v>
      </c>
      <c r="T2066" s="4" t="s">
        <v>9</v>
      </c>
      <c r="U2066" s="4" t="s">
        <v>9</v>
      </c>
      <c r="V2066" s="4" t="s">
        <v>10</v>
      </c>
    </row>
    <row r="2067" spans="1:22">
      <c r="A2067" t="n">
        <v>19733</v>
      </c>
      <c r="B2067" s="67" t="n">
        <v>19</v>
      </c>
      <c r="C2067" s="7" t="n">
        <v>7</v>
      </c>
      <c r="D2067" s="7" t="s">
        <v>236</v>
      </c>
      <c r="E2067" s="7" t="s">
        <v>237</v>
      </c>
      <c r="F2067" s="7" t="s">
        <v>13</v>
      </c>
      <c r="G2067" s="7" t="n">
        <v>0</v>
      </c>
      <c r="H2067" s="7" t="n">
        <v>1</v>
      </c>
      <c r="I2067" s="7" t="n">
        <v>0</v>
      </c>
      <c r="J2067" s="7" t="n">
        <v>0</v>
      </c>
      <c r="K2067" s="7" t="n">
        <v>0</v>
      </c>
      <c r="L2067" s="7" t="n">
        <v>0</v>
      </c>
      <c r="M2067" s="7" t="n">
        <v>1</v>
      </c>
      <c r="N2067" s="7" t="n">
        <v>1.60000002384186</v>
      </c>
      <c r="O2067" s="7" t="n">
        <v>0.0900000035762787</v>
      </c>
      <c r="P2067" s="7" t="s">
        <v>13</v>
      </c>
      <c r="Q2067" s="7" t="s">
        <v>13</v>
      </c>
      <c r="R2067" s="7" t="n">
        <v>-1</v>
      </c>
      <c r="S2067" s="7" t="n">
        <v>0</v>
      </c>
      <c r="T2067" s="7" t="n">
        <v>0</v>
      </c>
      <c r="U2067" s="7" t="n">
        <v>0</v>
      </c>
      <c r="V2067" s="7" t="n">
        <v>0</v>
      </c>
    </row>
    <row r="2068" spans="1:22">
      <c r="A2068" t="s">
        <v>4</v>
      </c>
      <c r="B2068" s="4" t="s">
        <v>5</v>
      </c>
      <c r="C2068" s="4" t="s">
        <v>10</v>
      </c>
      <c r="D2068" s="4" t="s">
        <v>6</v>
      </c>
      <c r="E2068" s="4" t="s">
        <v>6</v>
      </c>
      <c r="F2068" s="4" t="s">
        <v>6</v>
      </c>
      <c r="G2068" s="4" t="s">
        <v>14</v>
      </c>
      <c r="H2068" s="4" t="s">
        <v>9</v>
      </c>
      <c r="I2068" s="4" t="s">
        <v>25</v>
      </c>
      <c r="J2068" s="4" t="s">
        <v>25</v>
      </c>
      <c r="K2068" s="4" t="s">
        <v>25</v>
      </c>
      <c r="L2068" s="4" t="s">
        <v>25</v>
      </c>
      <c r="M2068" s="4" t="s">
        <v>25</v>
      </c>
      <c r="N2068" s="4" t="s">
        <v>25</v>
      </c>
      <c r="O2068" s="4" t="s">
        <v>25</v>
      </c>
      <c r="P2068" s="4" t="s">
        <v>6</v>
      </c>
      <c r="Q2068" s="4" t="s">
        <v>6</v>
      </c>
      <c r="R2068" s="4" t="s">
        <v>9</v>
      </c>
      <c r="S2068" s="4" t="s">
        <v>14</v>
      </c>
      <c r="T2068" s="4" t="s">
        <v>9</v>
      </c>
      <c r="U2068" s="4" t="s">
        <v>9</v>
      </c>
      <c r="V2068" s="4" t="s">
        <v>10</v>
      </c>
    </row>
    <row r="2069" spans="1:22">
      <c r="A2069" t="n">
        <v>19804</v>
      </c>
      <c r="B2069" s="67" t="n">
        <v>19</v>
      </c>
      <c r="C2069" s="7" t="n">
        <v>8</v>
      </c>
      <c r="D2069" s="7" t="s">
        <v>238</v>
      </c>
      <c r="E2069" s="7" t="s">
        <v>239</v>
      </c>
      <c r="F2069" s="7" t="s">
        <v>13</v>
      </c>
      <c r="G2069" s="7" t="n">
        <v>0</v>
      </c>
      <c r="H2069" s="7" t="n">
        <v>1</v>
      </c>
      <c r="I2069" s="7" t="n">
        <v>0</v>
      </c>
      <c r="J2069" s="7" t="n">
        <v>0</v>
      </c>
      <c r="K2069" s="7" t="n">
        <v>0</v>
      </c>
      <c r="L2069" s="7" t="n">
        <v>0</v>
      </c>
      <c r="M2069" s="7" t="n">
        <v>1</v>
      </c>
      <c r="N2069" s="7" t="n">
        <v>1.60000002384186</v>
      </c>
      <c r="O2069" s="7" t="n">
        <v>0.0900000035762787</v>
      </c>
      <c r="P2069" s="7" t="s">
        <v>13</v>
      </c>
      <c r="Q2069" s="7" t="s">
        <v>13</v>
      </c>
      <c r="R2069" s="7" t="n">
        <v>-1</v>
      </c>
      <c r="S2069" s="7" t="n">
        <v>0</v>
      </c>
      <c r="T2069" s="7" t="n">
        <v>0</v>
      </c>
      <c r="U2069" s="7" t="n">
        <v>0</v>
      </c>
      <c r="V2069" s="7" t="n">
        <v>0</v>
      </c>
    </row>
    <row r="2070" spans="1:22">
      <c r="A2070" t="s">
        <v>4</v>
      </c>
      <c r="B2070" s="4" t="s">
        <v>5</v>
      </c>
      <c r="C2070" s="4" t="s">
        <v>10</v>
      </c>
      <c r="D2070" s="4" t="s">
        <v>6</v>
      </c>
      <c r="E2070" s="4" t="s">
        <v>6</v>
      </c>
      <c r="F2070" s="4" t="s">
        <v>6</v>
      </c>
      <c r="G2070" s="4" t="s">
        <v>14</v>
      </c>
      <c r="H2070" s="4" t="s">
        <v>9</v>
      </c>
      <c r="I2070" s="4" t="s">
        <v>25</v>
      </c>
      <c r="J2070" s="4" t="s">
        <v>25</v>
      </c>
      <c r="K2070" s="4" t="s">
        <v>25</v>
      </c>
      <c r="L2070" s="4" t="s">
        <v>25</v>
      </c>
      <c r="M2070" s="4" t="s">
        <v>25</v>
      </c>
      <c r="N2070" s="4" t="s">
        <v>25</v>
      </c>
      <c r="O2070" s="4" t="s">
        <v>25</v>
      </c>
      <c r="P2070" s="4" t="s">
        <v>6</v>
      </c>
      <c r="Q2070" s="4" t="s">
        <v>6</v>
      </c>
      <c r="R2070" s="4" t="s">
        <v>9</v>
      </c>
      <c r="S2070" s="4" t="s">
        <v>14</v>
      </c>
      <c r="T2070" s="4" t="s">
        <v>9</v>
      </c>
      <c r="U2070" s="4" t="s">
        <v>9</v>
      </c>
      <c r="V2070" s="4" t="s">
        <v>10</v>
      </c>
    </row>
    <row r="2071" spans="1:22">
      <c r="A2071" t="n">
        <v>19877</v>
      </c>
      <c r="B2071" s="67" t="n">
        <v>19</v>
      </c>
      <c r="C2071" s="7" t="n">
        <v>9</v>
      </c>
      <c r="D2071" s="7" t="s">
        <v>240</v>
      </c>
      <c r="E2071" s="7" t="s">
        <v>241</v>
      </c>
      <c r="F2071" s="7" t="s">
        <v>13</v>
      </c>
      <c r="G2071" s="7" t="n">
        <v>0</v>
      </c>
      <c r="H2071" s="7" t="n">
        <v>1</v>
      </c>
      <c r="I2071" s="7" t="n">
        <v>0</v>
      </c>
      <c r="J2071" s="7" t="n">
        <v>0</v>
      </c>
      <c r="K2071" s="7" t="n">
        <v>0</v>
      </c>
      <c r="L2071" s="7" t="n">
        <v>0</v>
      </c>
      <c r="M2071" s="7" t="n">
        <v>1</v>
      </c>
      <c r="N2071" s="7" t="n">
        <v>1.60000002384186</v>
      </c>
      <c r="O2071" s="7" t="n">
        <v>0.0900000035762787</v>
      </c>
      <c r="P2071" s="7" t="s">
        <v>13</v>
      </c>
      <c r="Q2071" s="7" t="s">
        <v>13</v>
      </c>
      <c r="R2071" s="7" t="n">
        <v>-1</v>
      </c>
      <c r="S2071" s="7" t="n">
        <v>0</v>
      </c>
      <c r="T2071" s="7" t="n">
        <v>0</v>
      </c>
      <c r="U2071" s="7" t="n">
        <v>0</v>
      </c>
      <c r="V2071" s="7" t="n">
        <v>0</v>
      </c>
    </row>
    <row r="2072" spans="1:22">
      <c r="A2072" t="s">
        <v>4</v>
      </c>
      <c r="B2072" s="4" t="s">
        <v>5</v>
      </c>
      <c r="C2072" s="4" t="s">
        <v>10</v>
      </c>
      <c r="D2072" s="4" t="s">
        <v>6</v>
      </c>
      <c r="E2072" s="4" t="s">
        <v>6</v>
      </c>
      <c r="F2072" s="4" t="s">
        <v>6</v>
      </c>
      <c r="G2072" s="4" t="s">
        <v>14</v>
      </c>
      <c r="H2072" s="4" t="s">
        <v>9</v>
      </c>
      <c r="I2072" s="4" t="s">
        <v>25</v>
      </c>
      <c r="J2072" s="4" t="s">
        <v>25</v>
      </c>
      <c r="K2072" s="4" t="s">
        <v>25</v>
      </c>
      <c r="L2072" s="4" t="s">
        <v>25</v>
      </c>
      <c r="M2072" s="4" t="s">
        <v>25</v>
      </c>
      <c r="N2072" s="4" t="s">
        <v>25</v>
      </c>
      <c r="O2072" s="4" t="s">
        <v>25</v>
      </c>
      <c r="P2072" s="4" t="s">
        <v>6</v>
      </c>
      <c r="Q2072" s="4" t="s">
        <v>6</v>
      </c>
      <c r="R2072" s="4" t="s">
        <v>9</v>
      </c>
      <c r="S2072" s="4" t="s">
        <v>14</v>
      </c>
      <c r="T2072" s="4" t="s">
        <v>9</v>
      </c>
      <c r="U2072" s="4" t="s">
        <v>9</v>
      </c>
      <c r="V2072" s="4" t="s">
        <v>10</v>
      </c>
    </row>
    <row r="2073" spans="1:22">
      <c r="A2073" t="n">
        <v>19952</v>
      </c>
      <c r="B2073" s="67" t="n">
        <v>19</v>
      </c>
      <c r="C2073" s="7" t="n">
        <v>7032</v>
      </c>
      <c r="D2073" s="7" t="s">
        <v>242</v>
      </c>
      <c r="E2073" s="7" t="s">
        <v>243</v>
      </c>
      <c r="F2073" s="7" t="s">
        <v>13</v>
      </c>
      <c r="G2073" s="7" t="n">
        <v>0</v>
      </c>
      <c r="H2073" s="7" t="n">
        <v>1</v>
      </c>
      <c r="I2073" s="7" t="n">
        <v>0</v>
      </c>
      <c r="J2073" s="7" t="n">
        <v>0</v>
      </c>
      <c r="K2073" s="7" t="n">
        <v>0</v>
      </c>
      <c r="L2073" s="7" t="n">
        <v>0</v>
      </c>
      <c r="M2073" s="7" t="n">
        <v>1</v>
      </c>
      <c r="N2073" s="7" t="n">
        <v>1.60000002384186</v>
      </c>
      <c r="O2073" s="7" t="n">
        <v>0.0900000035762787</v>
      </c>
      <c r="P2073" s="7" t="s">
        <v>13</v>
      </c>
      <c r="Q2073" s="7" t="s">
        <v>13</v>
      </c>
      <c r="R2073" s="7" t="n">
        <v>-1</v>
      </c>
      <c r="S2073" s="7" t="n">
        <v>0</v>
      </c>
      <c r="T2073" s="7" t="n">
        <v>0</v>
      </c>
      <c r="U2073" s="7" t="n">
        <v>0</v>
      </c>
      <c r="V2073" s="7" t="n">
        <v>0</v>
      </c>
    </row>
    <row r="2074" spans="1:22">
      <c r="A2074" t="s">
        <v>4</v>
      </c>
      <c r="B2074" s="4" t="s">
        <v>5</v>
      </c>
      <c r="C2074" s="4" t="s">
        <v>10</v>
      </c>
      <c r="D2074" s="4" t="s">
        <v>14</v>
      </c>
      <c r="E2074" s="4" t="s">
        <v>14</v>
      </c>
      <c r="F2074" s="4" t="s">
        <v>6</v>
      </c>
    </row>
    <row r="2075" spans="1:22">
      <c r="A2075" t="n">
        <v>20022</v>
      </c>
      <c r="B2075" s="58" t="n">
        <v>20</v>
      </c>
      <c r="C2075" s="7" t="n">
        <v>0</v>
      </c>
      <c r="D2075" s="7" t="n">
        <v>3</v>
      </c>
      <c r="E2075" s="7" t="n">
        <v>10</v>
      </c>
      <c r="F2075" s="7" t="s">
        <v>244</v>
      </c>
    </row>
    <row r="2076" spans="1:22">
      <c r="A2076" t="s">
        <v>4</v>
      </c>
      <c r="B2076" s="4" t="s">
        <v>5</v>
      </c>
      <c r="C2076" s="4" t="s">
        <v>10</v>
      </c>
    </row>
    <row r="2077" spans="1:22">
      <c r="A2077" t="n">
        <v>20040</v>
      </c>
      <c r="B2077" s="27" t="n">
        <v>16</v>
      </c>
      <c r="C2077" s="7" t="n">
        <v>0</v>
      </c>
    </row>
    <row r="2078" spans="1:22">
      <c r="A2078" t="s">
        <v>4</v>
      </c>
      <c r="B2078" s="4" t="s">
        <v>5</v>
      </c>
      <c r="C2078" s="4" t="s">
        <v>10</v>
      </c>
      <c r="D2078" s="4" t="s">
        <v>14</v>
      </c>
      <c r="E2078" s="4" t="s">
        <v>14</v>
      </c>
      <c r="F2078" s="4" t="s">
        <v>6</v>
      </c>
    </row>
    <row r="2079" spans="1:22">
      <c r="A2079" t="n">
        <v>20043</v>
      </c>
      <c r="B2079" s="58" t="n">
        <v>20</v>
      </c>
      <c r="C2079" s="7" t="n">
        <v>1</v>
      </c>
      <c r="D2079" s="7" t="n">
        <v>3</v>
      </c>
      <c r="E2079" s="7" t="n">
        <v>10</v>
      </c>
      <c r="F2079" s="7" t="s">
        <v>244</v>
      </c>
    </row>
    <row r="2080" spans="1:22">
      <c r="A2080" t="s">
        <v>4</v>
      </c>
      <c r="B2080" s="4" t="s">
        <v>5</v>
      </c>
      <c r="C2080" s="4" t="s">
        <v>10</v>
      </c>
    </row>
    <row r="2081" spans="1:22">
      <c r="A2081" t="n">
        <v>20061</v>
      </c>
      <c r="B2081" s="27" t="n">
        <v>16</v>
      </c>
      <c r="C2081" s="7" t="n">
        <v>0</v>
      </c>
    </row>
    <row r="2082" spans="1:22">
      <c r="A2082" t="s">
        <v>4</v>
      </c>
      <c r="B2082" s="4" t="s">
        <v>5</v>
      </c>
      <c r="C2082" s="4" t="s">
        <v>10</v>
      </c>
      <c r="D2082" s="4" t="s">
        <v>14</v>
      </c>
      <c r="E2082" s="4" t="s">
        <v>14</v>
      </c>
      <c r="F2082" s="4" t="s">
        <v>6</v>
      </c>
    </row>
    <row r="2083" spans="1:22">
      <c r="A2083" t="n">
        <v>20064</v>
      </c>
      <c r="B2083" s="58" t="n">
        <v>20</v>
      </c>
      <c r="C2083" s="7" t="n">
        <v>2</v>
      </c>
      <c r="D2083" s="7" t="n">
        <v>3</v>
      </c>
      <c r="E2083" s="7" t="n">
        <v>10</v>
      </c>
      <c r="F2083" s="7" t="s">
        <v>244</v>
      </c>
    </row>
    <row r="2084" spans="1:22">
      <c r="A2084" t="s">
        <v>4</v>
      </c>
      <c r="B2084" s="4" t="s">
        <v>5</v>
      </c>
      <c r="C2084" s="4" t="s">
        <v>10</v>
      </c>
    </row>
    <row r="2085" spans="1:22">
      <c r="A2085" t="n">
        <v>20082</v>
      </c>
      <c r="B2085" s="27" t="n">
        <v>16</v>
      </c>
      <c r="C2085" s="7" t="n">
        <v>0</v>
      </c>
    </row>
    <row r="2086" spans="1:22">
      <c r="A2086" t="s">
        <v>4</v>
      </c>
      <c r="B2086" s="4" t="s">
        <v>5</v>
      </c>
      <c r="C2086" s="4" t="s">
        <v>10</v>
      </c>
      <c r="D2086" s="4" t="s">
        <v>14</v>
      </c>
      <c r="E2086" s="4" t="s">
        <v>14</v>
      </c>
      <c r="F2086" s="4" t="s">
        <v>6</v>
      </c>
    </row>
    <row r="2087" spans="1:22">
      <c r="A2087" t="n">
        <v>20085</v>
      </c>
      <c r="B2087" s="58" t="n">
        <v>20</v>
      </c>
      <c r="C2087" s="7" t="n">
        <v>3</v>
      </c>
      <c r="D2087" s="7" t="n">
        <v>3</v>
      </c>
      <c r="E2087" s="7" t="n">
        <v>10</v>
      </c>
      <c r="F2087" s="7" t="s">
        <v>244</v>
      </c>
    </row>
    <row r="2088" spans="1:22">
      <c r="A2088" t="s">
        <v>4</v>
      </c>
      <c r="B2088" s="4" t="s">
        <v>5</v>
      </c>
      <c r="C2088" s="4" t="s">
        <v>10</v>
      </c>
    </row>
    <row r="2089" spans="1:22">
      <c r="A2089" t="n">
        <v>20103</v>
      </c>
      <c r="B2089" s="27" t="n">
        <v>16</v>
      </c>
      <c r="C2089" s="7" t="n">
        <v>0</v>
      </c>
    </row>
    <row r="2090" spans="1:22">
      <c r="A2090" t="s">
        <v>4</v>
      </c>
      <c r="B2090" s="4" t="s">
        <v>5</v>
      </c>
      <c r="C2090" s="4" t="s">
        <v>10</v>
      </c>
      <c r="D2090" s="4" t="s">
        <v>14</v>
      </c>
      <c r="E2090" s="4" t="s">
        <v>14</v>
      </c>
      <c r="F2090" s="4" t="s">
        <v>6</v>
      </c>
    </row>
    <row r="2091" spans="1:22">
      <c r="A2091" t="n">
        <v>20106</v>
      </c>
      <c r="B2091" s="58" t="n">
        <v>20</v>
      </c>
      <c r="C2091" s="7" t="n">
        <v>4</v>
      </c>
      <c r="D2091" s="7" t="n">
        <v>3</v>
      </c>
      <c r="E2091" s="7" t="n">
        <v>10</v>
      </c>
      <c r="F2091" s="7" t="s">
        <v>244</v>
      </c>
    </row>
    <row r="2092" spans="1:22">
      <c r="A2092" t="s">
        <v>4</v>
      </c>
      <c r="B2092" s="4" t="s">
        <v>5</v>
      </c>
      <c r="C2092" s="4" t="s">
        <v>10</v>
      </c>
    </row>
    <row r="2093" spans="1:22">
      <c r="A2093" t="n">
        <v>20124</v>
      </c>
      <c r="B2093" s="27" t="n">
        <v>16</v>
      </c>
      <c r="C2093" s="7" t="n">
        <v>0</v>
      </c>
    </row>
    <row r="2094" spans="1:22">
      <c r="A2094" t="s">
        <v>4</v>
      </c>
      <c r="B2094" s="4" t="s">
        <v>5</v>
      </c>
      <c r="C2094" s="4" t="s">
        <v>10</v>
      </c>
      <c r="D2094" s="4" t="s">
        <v>14</v>
      </c>
      <c r="E2094" s="4" t="s">
        <v>14</v>
      </c>
      <c r="F2094" s="4" t="s">
        <v>6</v>
      </c>
    </row>
    <row r="2095" spans="1:22">
      <c r="A2095" t="n">
        <v>20127</v>
      </c>
      <c r="B2095" s="58" t="n">
        <v>20</v>
      </c>
      <c r="C2095" s="7" t="n">
        <v>5</v>
      </c>
      <c r="D2095" s="7" t="n">
        <v>3</v>
      </c>
      <c r="E2095" s="7" t="n">
        <v>10</v>
      </c>
      <c r="F2095" s="7" t="s">
        <v>244</v>
      </c>
    </row>
    <row r="2096" spans="1:22">
      <c r="A2096" t="s">
        <v>4</v>
      </c>
      <c r="B2096" s="4" t="s">
        <v>5</v>
      </c>
      <c r="C2096" s="4" t="s">
        <v>10</v>
      </c>
    </row>
    <row r="2097" spans="1:6">
      <c r="A2097" t="n">
        <v>20145</v>
      </c>
      <c r="B2097" s="27" t="n">
        <v>16</v>
      </c>
      <c r="C2097" s="7" t="n">
        <v>0</v>
      </c>
    </row>
    <row r="2098" spans="1:6">
      <c r="A2098" t="s">
        <v>4</v>
      </c>
      <c r="B2098" s="4" t="s">
        <v>5</v>
      </c>
      <c r="C2098" s="4" t="s">
        <v>10</v>
      </c>
      <c r="D2098" s="4" t="s">
        <v>14</v>
      </c>
      <c r="E2098" s="4" t="s">
        <v>14</v>
      </c>
      <c r="F2098" s="4" t="s">
        <v>6</v>
      </c>
    </row>
    <row r="2099" spans="1:6">
      <c r="A2099" t="n">
        <v>20148</v>
      </c>
      <c r="B2099" s="58" t="n">
        <v>20</v>
      </c>
      <c r="C2099" s="7" t="n">
        <v>6</v>
      </c>
      <c r="D2099" s="7" t="n">
        <v>3</v>
      </c>
      <c r="E2099" s="7" t="n">
        <v>10</v>
      </c>
      <c r="F2099" s="7" t="s">
        <v>244</v>
      </c>
    </row>
    <row r="2100" spans="1:6">
      <c r="A2100" t="s">
        <v>4</v>
      </c>
      <c r="B2100" s="4" t="s">
        <v>5</v>
      </c>
      <c r="C2100" s="4" t="s">
        <v>10</v>
      </c>
    </row>
    <row r="2101" spans="1:6">
      <c r="A2101" t="n">
        <v>20166</v>
      </c>
      <c r="B2101" s="27" t="n">
        <v>16</v>
      </c>
      <c r="C2101" s="7" t="n">
        <v>0</v>
      </c>
    </row>
    <row r="2102" spans="1:6">
      <c r="A2102" t="s">
        <v>4</v>
      </c>
      <c r="B2102" s="4" t="s">
        <v>5</v>
      </c>
      <c r="C2102" s="4" t="s">
        <v>10</v>
      </c>
      <c r="D2102" s="4" t="s">
        <v>14</v>
      </c>
      <c r="E2102" s="4" t="s">
        <v>14</v>
      </c>
      <c r="F2102" s="4" t="s">
        <v>6</v>
      </c>
    </row>
    <row r="2103" spans="1:6">
      <c r="A2103" t="n">
        <v>20169</v>
      </c>
      <c r="B2103" s="58" t="n">
        <v>20</v>
      </c>
      <c r="C2103" s="7" t="n">
        <v>7</v>
      </c>
      <c r="D2103" s="7" t="n">
        <v>3</v>
      </c>
      <c r="E2103" s="7" t="n">
        <v>10</v>
      </c>
      <c r="F2103" s="7" t="s">
        <v>244</v>
      </c>
    </row>
    <row r="2104" spans="1:6">
      <c r="A2104" t="s">
        <v>4</v>
      </c>
      <c r="B2104" s="4" t="s">
        <v>5</v>
      </c>
      <c r="C2104" s="4" t="s">
        <v>10</v>
      </c>
    </row>
    <row r="2105" spans="1:6">
      <c r="A2105" t="n">
        <v>20187</v>
      </c>
      <c r="B2105" s="27" t="n">
        <v>16</v>
      </c>
      <c r="C2105" s="7" t="n">
        <v>0</v>
      </c>
    </row>
    <row r="2106" spans="1:6">
      <c r="A2106" t="s">
        <v>4</v>
      </c>
      <c r="B2106" s="4" t="s">
        <v>5</v>
      </c>
      <c r="C2106" s="4" t="s">
        <v>10</v>
      </c>
      <c r="D2106" s="4" t="s">
        <v>14</v>
      </c>
      <c r="E2106" s="4" t="s">
        <v>14</v>
      </c>
      <c r="F2106" s="4" t="s">
        <v>6</v>
      </c>
    </row>
    <row r="2107" spans="1:6">
      <c r="A2107" t="n">
        <v>20190</v>
      </c>
      <c r="B2107" s="58" t="n">
        <v>20</v>
      </c>
      <c r="C2107" s="7" t="n">
        <v>8</v>
      </c>
      <c r="D2107" s="7" t="n">
        <v>3</v>
      </c>
      <c r="E2107" s="7" t="n">
        <v>10</v>
      </c>
      <c r="F2107" s="7" t="s">
        <v>244</v>
      </c>
    </row>
    <row r="2108" spans="1:6">
      <c r="A2108" t="s">
        <v>4</v>
      </c>
      <c r="B2108" s="4" t="s">
        <v>5</v>
      </c>
      <c r="C2108" s="4" t="s">
        <v>10</v>
      </c>
    </row>
    <row r="2109" spans="1:6">
      <c r="A2109" t="n">
        <v>20208</v>
      </c>
      <c r="B2109" s="27" t="n">
        <v>16</v>
      </c>
      <c r="C2109" s="7" t="n">
        <v>0</v>
      </c>
    </row>
    <row r="2110" spans="1:6">
      <c r="A2110" t="s">
        <v>4</v>
      </c>
      <c r="B2110" s="4" t="s">
        <v>5</v>
      </c>
      <c r="C2110" s="4" t="s">
        <v>10</v>
      </c>
      <c r="D2110" s="4" t="s">
        <v>14</v>
      </c>
      <c r="E2110" s="4" t="s">
        <v>14</v>
      </c>
      <c r="F2110" s="4" t="s">
        <v>6</v>
      </c>
    </row>
    <row r="2111" spans="1:6">
      <c r="A2111" t="n">
        <v>20211</v>
      </c>
      <c r="B2111" s="58" t="n">
        <v>20</v>
      </c>
      <c r="C2111" s="7" t="n">
        <v>9</v>
      </c>
      <c r="D2111" s="7" t="n">
        <v>3</v>
      </c>
      <c r="E2111" s="7" t="n">
        <v>10</v>
      </c>
      <c r="F2111" s="7" t="s">
        <v>244</v>
      </c>
    </row>
    <row r="2112" spans="1:6">
      <c r="A2112" t="s">
        <v>4</v>
      </c>
      <c r="B2112" s="4" t="s">
        <v>5</v>
      </c>
      <c r="C2112" s="4" t="s">
        <v>10</v>
      </c>
    </row>
    <row r="2113" spans="1:6">
      <c r="A2113" t="n">
        <v>20229</v>
      </c>
      <c r="B2113" s="27" t="n">
        <v>16</v>
      </c>
      <c r="C2113" s="7" t="n">
        <v>0</v>
      </c>
    </row>
    <row r="2114" spans="1:6">
      <c r="A2114" t="s">
        <v>4</v>
      </c>
      <c r="B2114" s="4" t="s">
        <v>5</v>
      </c>
      <c r="C2114" s="4" t="s">
        <v>10</v>
      </c>
      <c r="D2114" s="4" t="s">
        <v>14</v>
      </c>
      <c r="E2114" s="4" t="s">
        <v>14</v>
      </c>
      <c r="F2114" s="4" t="s">
        <v>6</v>
      </c>
    </row>
    <row r="2115" spans="1:6">
      <c r="A2115" t="n">
        <v>20232</v>
      </c>
      <c r="B2115" s="58" t="n">
        <v>20</v>
      </c>
      <c r="C2115" s="7" t="n">
        <v>7032</v>
      </c>
      <c r="D2115" s="7" t="n">
        <v>3</v>
      </c>
      <c r="E2115" s="7" t="n">
        <v>10</v>
      </c>
      <c r="F2115" s="7" t="s">
        <v>244</v>
      </c>
    </row>
    <row r="2116" spans="1:6">
      <c r="A2116" t="s">
        <v>4</v>
      </c>
      <c r="B2116" s="4" t="s">
        <v>5</v>
      </c>
      <c r="C2116" s="4" t="s">
        <v>10</v>
      </c>
    </row>
    <row r="2117" spans="1:6">
      <c r="A2117" t="n">
        <v>20250</v>
      </c>
      <c r="B2117" s="27" t="n">
        <v>16</v>
      </c>
      <c r="C2117" s="7" t="n">
        <v>0</v>
      </c>
    </row>
    <row r="2118" spans="1:6">
      <c r="A2118" t="s">
        <v>4</v>
      </c>
      <c r="B2118" s="4" t="s">
        <v>5</v>
      </c>
      <c r="C2118" s="4" t="s">
        <v>10</v>
      </c>
      <c r="D2118" s="4" t="s">
        <v>25</v>
      </c>
      <c r="E2118" s="4" t="s">
        <v>25</v>
      </c>
      <c r="F2118" s="4" t="s">
        <v>25</v>
      </c>
      <c r="G2118" s="4" t="s">
        <v>25</v>
      </c>
    </row>
    <row r="2119" spans="1:6">
      <c r="A2119" t="n">
        <v>20253</v>
      </c>
      <c r="B2119" s="45" t="n">
        <v>46</v>
      </c>
      <c r="C2119" s="7" t="n">
        <v>0</v>
      </c>
      <c r="D2119" s="7" t="n">
        <v>-0.159999996423721</v>
      </c>
      <c r="E2119" s="7" t="n">
        <v>-0.25</v>
      </c>
      <c r="F2119" s="7" t="n">
        <v>16.5</v>
      </c>
      <c r="G2119" s="7" t="n">
        <v>1.20000004768372</v>
      </c>
    </row>
    <row r="2120" spans="1:6">
      <c r="A2120" t="s">
        <v>4</v>
      </c>
      <c r="B2120" s="4" t="s">
        <v>5</v>
      </c>
      <c r="C2120" s="4" t="s">
        <v>10</v>
      </c>
      <c r="D2120" s="4" t="s">
        <v>25</v>
      </c>
      <c r="E2120" s="4" t="s">
        <v>25</v>
      </c>
      <c r="F2120" s="4" t="s">
        <v>25</v>
      </c>
      <c r="G2120" s="4" t="s">
        <v>25</v>
      </c>
    </row>
    <row r="2121" spans="1:6">
      <c r="A2121" t="n">
        <v>20272</v>
      </c>
      <c r="B2121" s="45" t="n">
        <v>46</v>
      </c>
      <c r="C2121" s="7" t="n">
        <v>1</v>
      </c>
      <c r="D2121" s="7" t="n">
        <v>-0.889999985694885</v>
      </c>
      <c r="E2121" s="7" t="n">
        <v>-0.25</v>
      </c>
      <c r="F2121" s="7" t="n">
        <v>16.7900009155273</v>
      </c>
      <c r="G2121" s="7" t="n">
        <v>17.5</v>
      </c>
    </row>
    <row r="2122" spans="1:6">
      <c r="A2122" t="s">
        <v>4</v>
      </c>
      <c r="B2122" s="4" t="s">
        <v>5</v>
      </c>
      <c r="C2122" s="4" t="s">
        <v>10</v>
      </c>
      <c r="D2122" s="4" t="s">
        <v>25</v>
      </c>
      <c r="E2122" s="4" t="s">
        <v>25</v>
      </c>
      <c r="F2122" s="4" t="s">
        <v>25</v>
      </c>
      <c r="G2122" s="4" t="s">
        <v>25</v>
      </c>
    </row>
    <row r="2123" spans="1:6">
      <c r="A2123" t="n">
        <v>20291</v>
      </c>
      <c r="B2123" s="45" t="n">
        <v>46</v>
      </c>
      <c r="C2123" s="7" t="n">
        <v>2</v>
      </c>
      <c r="D2123" s="7" t="n">
        <v>-1.75999999046326</v>
      </c>
      <c r="E2123" s="7" t="n">
        <v>-0.25</v>
      </c>
      <c r="F2123" s="7" t="n">
        <v>17.0100002288818</v>
      </c>
      <c r="G2123" s="7" t="n">
        <v>48.7000007629395</v>
      </c>
    </row>
    <row r="2124" spans="1:6">
      <c r="A2124" t="s">
        <v>4</v>
      </c>
      <c r="B2124" s="4" t="s">
        <v>5</v>
      </c>
      <c r="C2124" s="4" t="s">
        <v>10</v>
      </c>
      <c r="D2124" s="4" t="s">
        <v>25</v>
      </c>
      <c r="E2124" s="4" t="s">
        <v>25</v>
      </c>
      <c r="F2124" s="4" t="s">
        <v>25</v>
      </c>
      <c r="G2124" s="4" t="s">
        <v>25</v>
      </c>
    </row>
    <row r="2125" spans="1:6">
      <c r="A2125" t="n">
        <v>20310</v>
      </c>
      <c r="B2125" s="45" t="n">
        <v>46</v>
      </c>
      <c r="C2125" s="7" t="n">
        <v>3</v>
      </c>
      <c r="D2125" s="7" t="n">
        <v>0.209999993443489</v>
      </c>
      <c r="E2125" s="7" t="n">
        <v>-0.25</v>
      </c>
      <c r="F2125" s="7" t="n">
        <v>16.7800006866455</v>
      </c>
      <c r="G2125" s="7" t="n">
        <v>0.100000001490116</v>
      </c>
    </row>
    <row r="2126" spans="1:6">
      <c r="A2126" t="s">
        <v>4</v>
      </c>
      <c r="B2126" s="4" t="s">
        <v>5</v>
      </c>
      <c r="C2126" s="4" t="s">
        <v>10</v>
      </c>
      <c r="D2126" s="4" t="s">
        <v>25</v>
      </c>
      <c r="E2126" s="4" t="s">
        <v>25</v>
      </c>
      <c r="F2126" s="4" t="s">
        <v>25</v>
      </c>
      <c r="G2126" s="4" t="s">
        <v>25</v>
      </c>
    </row>
    <row r="2127" spans="1:6">
      <c r="A2127" t="n">
        <v>20329</v>
      </c>
      <c r="B2127" s="45" t="n">
        <v>46</v>
      </c>
      <c r="C2127" s="7" t="n">
        <v>4</v>
      </c>
      <c r="D2127" s="7" t="n">
        <v>1.23000001907349</v>
      </c>
      <c r="E2127" s="7" t="n">
        <v>-0.25</v>
      </c>
      <c r="F2127" s="7" t="n">
        <v>16.9699993133545</v>
      </c>
      <c r="G2127" s="7" t="n">
        <v>333.899993896484</v>
      </c>
    </row>
    <row r="2128" spans="1:6">
      <c r="A2128" t="s">
        <v>4</v>
      </c>
      <c r="B2128" s="4" t="s">
        <v>5</v>
      </c>
      <c r="C2128" s="4" t="s">
        <v>10</v>
      </c>
      <c r="D2128" s="4" t="s">
        <v>25</v>
      </c>
      <c r="E2128" s="4" t="s">
        <v>25</v>
      </c>
      <c r="F2128" s="4" t="s">
        <v>25</v>
      </c>
      <c r="G2128" s="4" t="s">
        <v>25</v>
      </c>
    </row>
    <row r="2129" spans="1:7">
      <c r="A2129" t="n">
        <v>20348</v>
      </c>
      <c r="B2129" s="45" t="n">
        <v>46</v>
      </c>
      <c r="C2129" s="7" t="n">
        <v>5</v>
      </c>
      <c r="D2129" s="7" t="n">
        <v>1.02999997138977</v>
      </c>
      <c r="E2129" s="7" t="n">
        <v>-0.25</v>
      </c>
      <c r="F2129" s="7" t="n">
        <v>16.2299995422363</v>
      </c>
      <c r="G2129" s="7" t="n">
        <v>337</v>
      </c>
    </row>
    <row r="2130" spans="1:7">
      <c r="A2130" t="s">
        <v>4</v>
      </c>
      <c r="B2130" s="4" t="s">
        <v>5</v>
      </c>
      <c r="C2130" s="4" t="s">
        <v>10</v>
      </c>
      <c r="D2130" s="4" t="s">
        <v>25</v>
      </c>
      <c r="E2130" s="4" t="s">
        <v>25</v>
      </c>
      <c r="F2130" s="4" t="s">
        <v>25</v>
      </c>
      <c r="G2130" s="4" t="s">
        <v>25</v>
      </c>
    </row>
    <row r="2131" spans="1:7">
      <c r="A2131" t="n">
        <v>20367</v>
      </c>
      <c r="B2131" s="45" t="n">
        <v>46</v>
      </c>
      <c r="C2131" s="7" t="n">
        <v>6</v>
      </c>
      <c r="D2131" s="7" t="n">
        <v>-1.50999999046326</v>
      </c>
      <c r="E2131" s="7" t="n">
        <v>-0.25</v>
      </c>
      <c r="F2131" s="7" t="n">
        <v>16.25</v>
      </c>
      <c r="G2131" s="7" t="n">
        <v>23.5</v>
      </c>
    </row>
    <row r="2132" spans="1:7">
      <c r="A2132" t="s">
        <v>4</v>
      </c>
      <c r="B2132" s="4" t="s">
        <v>5</v>
      </c>
      <c r="C2132" s="4" t="s">
        <v>10</v>
      </c>
      <c r="D2132" s="4" t="s">
        <v>25</v>
      </c>
      <c r="E2132" s="4" t="s">
        <v>25</v>
      </c>
      <c r="F2132" s="4" t="s">
        <v>25</v>
      </c>
      <c r="G2132" s="4" t="s">
        <v>25</v>
      </c>
    </row>
    <row r="2133" spans="1:7">
      <c r="A2133" t="n">
        <v>20386</v>
      </c>
      <c r="B2133" s="45" t="n">
        <v>46</v>
      </c>
      <c r="C2133" s="7" t="n">
        <v>7</v>
      </c>
      <c r="D2133" s="7" t="n">
        <v>-0.730000019073486</v>
      </c>
      <c r="E2133" s="7" t="n">
        <v>-0.25</v>
      </c>
      <c r="F2133" s="7" t="n">
        <v>16.0499992370605</v>
      </c>
      <c r="G2133" s="7" t="n">
        <v>20.8999996185303</v>
      </c>
    </row>
    <row r="2134" spans="1:7">
      <c r="A2134" t="s">
        <v>4</v>
      </c>
      <c r="B2134" s="4" t="s">
        <v>5</v>
      </c>
      <c r="C2134" s="4" t="s">
        <v>10</v>
      </c>
      <c r="D2134" s="4" t="s">
        <v>25</v>
      </c>
      <c r="E2134" s="4" t="s">
        <v>25</v>
      </c>
      <c r="F2134" s="4" t="s">
        <v>25</v>
      </c>
      <c r="G2134" s="4" t="s">
        <v>25</v>
      </c>
    </row>
    <row r="2135" spans="1:7">
      <c r="A2135" t="n">
        <v>20405</v>
      </c>
      <c r="B2135" s="45" t="n">
        <v>46</v>
      </c>
      <c r="C2135" s="7" t="n">
        <v>8</v>
      </c>
      <c r="D2135" s="7" t="n">
        <v>0.0599999986588955</v>
      </c>
      <c r="E2135" s="7" t="n">
        <v>-0.25</v>
      </c>
      <c r="F2135" s="7" t="n">
        <v>15.8100004196167</v>
      </c>
      <c r="G2135" s="7" t="n">
        <v>359.600006103516</v>
      </c>
    </row>
    <row r="2136" spans="1:7">
      <c r="A2136" t="s">
        <v>4</v>
      </c>
      <c r="B2136" s="4" t="s">
        <v>5</v>
      </c>
      <c r="C2136" s="4" t="s">
        <v>10</v>
      </c>
      <c r="D2136" s="4" t="s">
        <v>25</v>
      </c>
      <c r="E2136" s="4" t="s">
        <v>25</v>
      </c>
      <c r="F2136" s="4" t="s">
        <v>25</v>
      </c>
      <c r="G2136" s="4" t="s">
        <v>25</v>
      </c>
    </row>
    <row r="2137" spans="1:7">
      <c r="A2137" t="n">
        <v>20424</v>
      </c>
      <c r="B2137" s="45" t="n">
        <v>46</v>
      </c>
      <c r="C2137" s="7" t="n">
        <v>9</v>
      </c>
      <c r="D2137" s="7" t="n">
        <v>1.88999998569489</v>
      </c>
      <c r="E2137" s="7" t="n">
        <v>-0.25</v>
      </c>
      <c r="F2137" s="7" t="n">
        <v>16.4099998474121</v>
      </c>
      <c r="G2137" s="7" t="n">
        <v>335.5</v>
      </c>
    </row>
    <row r="2138" spans="1:7">
      <c r="A2138" t="s">
        <v>4</v>
      </c>
      <c r="B2138" s="4" t="s">
        <v>5</v>
      </c>
      <c r="C2138" s="4" t="s">
        <v>10</v>
      </c>
      <c r="D2138" s="4" t="s">
        <v>25</v>
      </c>
      <c r="E2138" s="4" t="s">
        <v>25</v>
      </c>
      <c r="F2138" s="4" t="s">
        <v>25</v>
      </c>
      <c r="G2138" s="4" t="s">
        <v>25</v>
      </c>
    </row>
    <row r="2139" spans="1:7">
      <c r="A2139" t="n">
        <v>20443</v>
      </c>
      <c r="B2139" s="45" t="n">
        <v>46</v>
      </c>
      <c r="C2139" s="7" t="n">
        <v>7032</v>
      </c>
      <c r="D2139" s="7" t="n">
        <v>-1.97000002861023</v>
      </c>
      <c r="E2139" s="7" t="n">
        <v>-0.25</v>
      </c>
      <c r="F2139" s="7" t="n">
        <v>17.5699996948242</v>
      </c>
      <c r="G2139" s="7" t="n">
        <v>42.5</v>
      </c>
    </row>
    <row r="2140" spans="1:7">
      <c r="A2140" t="s">
        <v>4</v>
      </c>
      <c r="B2140" s="4" t="s">
        <v>5</v>
      </c>
      <c r="C2140" s="4" t="s">
        <v>10</v>
      </c>
      <c r="D2140" s="4" t="s">
        <v>9</v>
      </c>
    </row>
    <row r="2141" spans="1:7">
      <c r="A2141" t="n">
        <v>20462</v>
      </c>
      <c r="B2141" s="43" t="n">
        <v>43</v>
      </c>
      <c r="C2141" s="7" t="n">
        <v>1</v>
      </c>
      <c r="D2141" s="7" t="n">
        <v>128</v>
      </c>
    </row>
    <row r="2142" spans="1:7">
      <c r="A2142" t="s">
        <v>4</v>
      </c>
      <c r="B2142" s="4" t="s">
        <v>5</v>
      </c>
      <c r="C2142" s="4" t="s">
        <v>10</v>
      </c>
      <c r="D2142" s="4" t="s">
        <v>9</v>
      </c>
    </row>
    <row r="2143" spans="1:7">
      <c r="A2143" t="n">
        <v>20469</v>
      </c>
      <c r="B2143" s="43" t="n">
        <v>43</v>
      </c>
      <c r="C2143" s="7" t="n">
        <v>1</v>
      </c>
      <c r="D2143" s="7" t="n">
        <v>32</v>
      </c>
    </row>
    <row r="2144" spans="1:7">
      <c r="A2144" t="s">
        <v>4</v>
      </c>
      <c r="B2144" s="4" t="s">
        <v>5</v>
      </c>
      <c r="C2144" s="4" t="s">
        <v>10</v>
      </c>
      <c r="D2144" s="4" t="s">
        <v>9</v>
      </c>
    </row>
    <row r="2145" spans="1:7">
      <c r="A2145" t="n">
        <v>20476</v>
      </c>
      <c r="B2145" s="43" t="n">
        <v>43</v>
      </c>
      <c r="C2145" s="7" t="n">
        <v>2</v>
      </c>
      <c r="D2145" s="7" t="n">
        <v>128</v>
      </c>
    </row>
    <row r="2146" spans="1:7">
      <c r="A2146" t="s">
        <v>4</v>
      </c>
      <c r="B2146" s="4" t="s">
        <v>5</v>
      </c>
      <c r="C2146" s="4" t="s">
        <v>10</v>
      </c>
      <c r="D2146" s="4" t="s">
        <v>9</v>
      </c>
    </row>
    <row r="2147" spans="1:7">
      <c r="A2147" t="n">
        <v>20483</v>
      </c>
      <c r="B2147" s="43" t="n">
        <v>43</v>
      </c>
      <c r="C2147" s="7" t="n">
        <v>2</v>
      </c>
      <c r="D2147" s="7" t="n">
        <v>32</v>
      </c>
    </row>
    <row r="2148" spans="1:7">
      <c r="A2148" t="s">
        <v>4</v>
      </c>
      <c r="B2148" s="4" t="s">
        <v>5</v>
      </c>
      <c r="C2148" s="4" t="s">
        <v>10</v>
      </c>
      <c r="D2148" s="4" t="s">
        <v>9</v>
      </c>
    </row>
    <row r="2149" spans="1:7">
      <c r="A2149" t="n">
        <v>20490</v>
      </c>
      <c r="B2149" s="43" t="n">
        <v>43</v>
      </c>
      <c r="C2149" s="7" t="n">
        <v>3</v>
      </c>
      <c r="D2149" s="7" t="n">
        <v>128</v>
      </c>
    </row>
    <row r="2150" spans="1:7">
      <c r="A2150" t="s">
        <v>4</v>
      </c>
      <c r="B2150" s="4" t="s">
        <v>5</v>
      </c>
      <c r="C2150" s="4" t="s">
        <v>10</v>
      </c>
      <c r="D2150" s="4" t="s">
        <v>9</v>
      </c>
    </row>
    <row r="2151" spans="1:7">
      <c r="A2151" t="n">
        <v>20497</v>
      </c>
      <c r="B2151" s="43" t="n">
        <v>43</v>
      </c>
      <c r="C2151" s="7" t="n">
        <v>3</v>
      </c>
      <c r="D2151" s="7" t="n">
        <v>32</v>
      </c>
    </row>
    <row r="2152" spans="1:7">
      <c r="A2152" t="s">
        <v>4</v>
      </c>
      <c r="B2152" s="4" t="s">
        <v>5</v>
      </c>
      <c r="C2152" s="4" t="s">
        <v>10</v>
      </c>
      <c r="D2152" s="4" t="s">
        <v>9</v>
      </c>
    </row>
    <row r="2153" spans="1:7">
      <c r="A2153" t="n">
        <v>20504</v>
      </c>
      <c r="B2153" s="43" t="n">
        <v>43</v>
      </c>
      <c r="C2153" s="7" t="n">
        <v>4</v>
      </c>
      <c r="D2153" s="7" t="n">
        <v>128</v>
      </c>
    </row>
    <row r="2154" spans="1:7">
      <c r="A2154" t="s">
        <v>4</v>
      </c>
      <c r="B2154" s="4" t="s">
        <v>5</v>
      </c>
      <c r="C2154" s="4" t="s">
        <v>10</v>
      </c>
      <c r="D2154" s="4" t="s">
        <v>9</v>
      </c>
    </row>
    <row r="2155" spans="1:7">
      <c r="A2155" t="n">
        <v>20511</v>
      </c>
      <c r="B2155" s="43" t="n">
        <v>43</v>
      </c>
      <c r="C2155" s="7" t="n">
        <v>4</v>
      </c>
      <c r="D2155" s="7" t="n">
        <v>32</v>
      </c>
    </row>
    <row r="2156" spans="1:7">
      <c r="A2156" t="s">
        <v>4</v>
      </c>
      <c r="B2156" s="4" t="s">
        <v>5</v>
      </c>
      <c r="C2156" s="4" t="s">
        <v>10</v>
      </c>
      <c r="D2156" s="4" t="s">
        <v>9</v>
      </c>
    </row>
    <row r="2157" spans="1:7">
      <c r="A2157" t="n">
        <v>20518</v>
      </c>
      <c r="B2157" s="43" t="n">
        <v>43</v>
      </c>
      <c r="C2157" s="7" t="n">
        <v>5</v>
      </c>
      <c r="D2157" s="7" t="n">
        <v>128</v>
      </c>
    </row>
    <row r="2158" spans="1:7">
      <c r="A2158" t="s">
        <v>4</v>
      </c>
      <c r="B2158" s="4" t="s">
        <v>5</v>
      </c>
      <c r="C2158" s="4" t="s">
        <v>10</v>
      </c>
      <c r="D2158" s="4" t="s">
        <v>9</v>
      </c>
    </row>
    <row r="2159" spans="1:7">
      <c r="A2159" t="n">
        <v>20525</v>
      </c>
      <c r="B2159" s="43" t="n">
        <v>43</v>
      </c>
      <c r="C2159" s="7" t="n">
        <v>5</v>
      </c>
      <c r="D2159" s="7" t="n">
        <v>32</v>
      </c>
    </row>
    <row r="2160" spans="1:7">
      <c r="A2160" t="s">
        <v>4</v>
      </c>
      <c r="B2160" s="4" t="s">
        <v>5</v>
      </c>
      <c r="C2160" s="4" t="s">
        <v>10</v>
      </c>
      <c r="D2160" s="4" t="s">
        <v>9</v>
      </c>
    </row>
    <row r="2161" spans="1:4">
      <c r="A2161" t="n">
        <v>20532</v>
      </c>
      <c r="B2161" s="43" t="n">
        <v>43</v>
      </c>
      <c r="C2161" s="7" t="n">
        <v>6</v>
      </c>
      <c r="D2161" s="7" t="n">
        <v>128</v>
      </c>
    </row>
    <row r="2162" spans="1:4">
      <c r="A2162" t="s">
        <v>4</v>
      </c>
      <c r="B2162" s="4" t="s">
        <v>5</v>
      </c>
      <c r="C2162" s="4" t="s">
        <v>10</v>
      </c>
      <c r="D2162" s="4" t="s">
        <v>9</v>
      </c>
    </row>
    <row r="2163" spans="1:4">
      <c r="A2163" t="n">
        <v>20539</v>
      </c>
      <c r="B2163" s="43" t="n">
        <v>43</v>
      </c>
      <c r="C2163" s="7" t="n">
        <v>6</v>
      </c>
      <c r="D2163" s="7" t="n">
        <v>32</v>
      </c>
    </row>
    <row r="2164" spans="1:4">
      <c r="A2164" t="s">
        <v>4</v>
      </c>
      <c r="B2164" s="4" t="s">
        <v>5</v>
      </c>
      <c r="C2164" s="4" t="s">
        <v>10</v>
      </c>
      <c r="D2164" s="4" t="s">
        <v>9</v>
      </c>
    </row>
    <row r="2165" spans="1:4">
      <c r="A2165" t="n">
        <v>20546</v>
      </c>
      <c r="B2165" s="43" t="n">
        <v>43</v>
      </c>
      <c r="C2165" s="7" t="n">
        <v>7</v>
      </c>
      <c r="D2165" s="7" t="n">
        <v>128</v>
      </c>
    </row>
    <row r="2166" spans="1:4">
      <c r="A2166" t="s">
        <v>4</v>
      </c>
      <c r="B2166" s="4" t="s">
        <v>5</v>
      </c>
      <c r="C2166" s="4" t="s">
        <v>10</v>
      </c>
      <c r="D2166" s="4" t="s">
        <v>9</v>
      </c>
    </row>
    <row r="2167" spans="1:4">
      <c r="A2167" t="n">
        <v>20553</v>
      </c>
      <c r="B2167" s="43" t="n">
        <v>43</v>
      </c>
      <c r="C2167" s="7" t="n">
        <v>7</v>
      </c>
      <c r="D2167" s="7" t="n">
        <v>32</v>
      </c>
    </row>
    <row r="2168" spans="1:4">
      <c r="A2168" t="s">
        <v>4</v>
      </c>
      <c r="B2168" s="4" t="s">
        <v>5</v>
      </c>
      <c r="C2168" s="4" t="s">
        <v>10</v>
      </c>
      <c r="D2168" s="4" t="s">
        <v>9</v>
      </c>
    </row>
    <row r="2169" spans="1:4">
      <c r="A2169" t="n">
        <v>20560</v>
      </c>
      <c r="B2169" s="43" t="n">
        <v>43</v>
      </c>
      <c r="C2169" s="7" t="n">
        <v>8</v>
      </c>
      <c r="D2169" s="7" t="n">
        <v>128</v>
      </c>
    </row>
    <row r="2170" spans="1:4">
      <c r="A2170" t="s">
        <v>4</v>
      </c>
      <c r="B2170" s="4" t="s">
        <v>5</v>
      </c>
      <c r="C2170" s="4" t="s">
        <v>10</v>
      </c>
      <c r="D2170" s="4" t="s">
        <v>9</v>
      </c>
    </row>
    <row r="2171" spans="1:4">
      <c r="A2171" t="n">
        <v>20567</v>
      </c>
      <c r="B2171" s="43" t="n">
        <v>43</v>
      </c>
      <c r="C2171" s="7" t="n">
        <v>8</v>
      </c>
      <c r="D2171" s="7" t="n">
        <v>32</v>
      </c>
    </row>
    <row r="2172" spans="1:4">
      <c r="A2172" t="s">
        <v>4</v>
      </c>
      <c r="B2172" s="4" t="s">
        <v>5</v>
      </c>
      <c r="C2172" s="4" t="s">
        <v>10</v>
      </c>
      <c r="D2172" s="4" t="s">
        <v>9</v>
      </c>
    </row>
    <row r="2173" spans="1:4">
      <c r="A2173" t="n">
        <v>20574</v>
      </c>
      <c r="B2173" s="43" t="n">
        <v>43</v>
      </c>
      <c r="C2173" s="7" t="n">
        <v>9</v>
      </c>
      <c r="D2173" s="7" t="n">
        <v>128</v>
      </c>
    </row>
    <row r="2174" spans="1:4">
      <c r="A2174" t="s">
        <v>4</v>
      </c>
      <c r="B2174" s="4" t="s">
        <v>5</v>
      </c>
      <c r="C2174" s="4" t="s">
        <v>10</v>
      </c>
      <c r="D2174" s="4" t="s">
        <v>9</v>
      </c>
    </row>
    <row r="2175" spans="1:4">
      <c r="A2175" t="n">
        <v>20581</v>
      </c>
      <c r="B2175" s="43" t="n">
        <v>43</v>
      </c>
      <c r="C2175" s="7" t="n">
        <v>9</v>
      </c>
      <c r="D2175" s="7" t="n">
        <v>32</v>
      </c>
    </row>
    <row r="2176" spans="1:4">
      <c r="A2176" t="s">
        <v>4</v>
      </c>
      <c r="B2176" s="4" t="s">
        <v>5</v>
      </c>
      <c r="C2176" s="4" t="s">
        <v>10</v>
      </c>
      <c r="D2176" s="4" t="s">
        <v>9</v>
      </c>
    </row>
    <row r="2177" spans="1:4">
      <c r="A2177" t="n">
        <v>20588</v>
      </c>
      <c r="B2177" s="43" t="n">
        <v>43</v>
      </c>
      <c r="C2177" s="7" t="n">
        <v>7032</v>
      </c>
      <c r="D2177" s="7" t="n">
        <v>128</v>
      </c>
    </row>
    <row r="2178" spans="1:4">
      <c r="A2178" t="s">
        <v>4</v>
      </c>
      <c r="B2178" s="4" t="s">
        <v>5</v>
      </c>
      <c r="C2178" s="4" t="s">
        <v>10</v>
      </c>
      <c r="D2178" s="4" t="s">
        <v>9</v>
      </c>
    </row>
    <row r="2179" spans="1:4">
      <c r="A2179" t="n">
        <v>20595</v>
      </c>
      <c r="B2179" s="43" t="n">
        <v>43</v>
      </c>
      <c r="C2179" s="7" t="n">
        <v>7032</v>
      </c>
      <c r="D2179" s="7" t="n">
        <v>32</v>
      </c>
    </row>
    <row r="2180" spans="1:4">
      <c r="A2180" t="s">
        <v>4</v>
      </c>
      <c r="B2180" s="4" t="s">
        <v>5</v>
      </c>
      <c r="C2180" s="4" t="s">
        <v>14</v>
      </c>
      <c r="D2180" s="4" t="s">
        <v>10</v>
      </c>
      <c r="E2180" s="4" t="s">
        <v>14</v>
      </c>
      <c r="F2180" s="4" t="s">
        <v>6</v>
      </c>
      <c r="G2180" s="4" t="s">
        <v>6</v>
      </c>
      <c r="H2180" s="4" t="s">
        <v>6</v>
      </c>
      <c r="I2180" s="4" t="s">
        <v>6</v>
      </c>
      <c r="J2180" s="4" t="s">
        <v>6</v>
      </c>
      <c r="K2180" s="4" t="s">
        <v>6</v>
      </c>
      <c r="L2180" s="4" t="s">
        <v>6</v>
      </c>
      <c r="M2180" s="4" t="s">
        <v>6</v>
      </c>
      <c r="N2180" s="4" t="s">
        <v>6</v>
      </c>
      <c r="O2180" s="4" t="s">
        <v>6</v>
      </c>
      <c r="P2180" s="4" t="s">
        <v>6</v>
      </c>
      <c r="Q2180" s="4" t="s">
        <v>6</v>
      </c>
      <c r="R2180" s="4" t="s">
        <v>6</v>
      </c>
      <c r="S2180" s="4" t="s">
        <v>6</v>
      </c>
      <c r="T2180" s="4" t="s">
        <v>6</v>
      </c>
      <c r="U2180" s="4" t="s">
        <v>6</v>
      </c>
    </row>
    <row r="2181" spans="1:4">
      <c r="A2181" t="n">
        <v>20602</v>
      </c>
      <c r="B2181" s="50" t="n">
        <v>36</v>
      </c>
      <c r="C2181" s="7" t="n">
        <v>8</v>
      </c>
      <c r="D2181" s="7" t="n">
        <v>0</v>
      </c>
      <c r="E2181" s="7" t="n">
        <v>0</v>
      </c>
      <c r="F2181" s="7" t="s">
        <v>245</v>
      </c>
      <c r="G2181" s="7" t="s">
        <v>13</v>
      </c>
      <c r="H2181" s="7" t="s">
        <v>13</v>
      </c>
      <c r="I2181" s="7" t="s">
        <v>13</v>
      </c>
      <c r="J2181" s="7" t="s">
        <v>13</v>
      </c>
      <c r="K2181" s="7" t="s">
        <v>13</v>
      </c>
      <c r="L2181" s="7" t="s">
        <v>13</v>
      </c>
      <c r="M2181" s="7" t="s">
        <v>13</v>
      </c>
      <c r="N2181" s="7" t="s">
        <v>13</v>
      </c>
      <c r="O2181" s="7" t="s">
        <v>13</v>
      </c>
      <c r="P2181" s="7" t="s">
        <v>13</v>
      </c>
      <c r="Q2181" s="7" t="s">
        <v>13</v>
      </c>
      <c r="R2181" s="7" t="s">
        <v>13</v>
      </c>
      <c r="S2181" s="7" t="s">
        <v>13</v>
      </c>
      <c r="T2181" s="7" t="s">
        <v>13</v>
      </c>
      <c r="U2181" s="7" t="s">
        <v>13</v>
      </c>
    </row>
    <row r="2182" spans="1:4">
      <c r="A2182" t="s">
        <v>4</v>
      </c>
      <c r="B2182" s="4" t="s">
        <v>5</v>
      </c>
      <c r="C2182" s="4" t="s">
        <v>14</v>
      </c>
      <c r="D2182" s="4" t="s">
        <v>10</v>
      </c>
      <c r="E2182" s="4" t="s">
        <v>14</v>
      </c>
      <c r="F2182" s="4" t="s">
        <v>6</v>
      </c>
      <c r="G2182" s="4" t="s">
        <v>6</v>
      </c>
      <c r="H2182" s="4" t="s">
        <v>6</v>
      </c>
      <c r="I2182" s="4" t="s">
        <v>6</v>
      </c>
      <c r="J2182" s="4" t="s">
        <v>6</v>
      </c>
      <c r="K2182" s="4" t="s">
        <v>6</v>
      </c>
      <c r="L2182" s="4" t="s">
        <v>6</v>
      </c>
      <c r="M2182" s="4" t="s">
        <v>6</v>
      </c>
      <c r="N2182" s="4" t="s">
        <v>6</v>
      </c>
      <c r="O2182" s="4" t="s">
        <v>6</v>
      </c>
      <c r="P2182" s="4" t="s">
        <v>6</v>
      </c>
      <c r="Q2182" s="4" t="s">
        <v>6</v>
      </c>
      <c r="R2182" s="4" t="s">
        <v>6</v>
      </c>
      <c r="S2182" s="4" t="s">
        <v>6</v>
      </c>
      <c r="T2182" s="4" t="s">
        <v>6</v>
      </c>
      <c r="U2182" s="4" t="s">
        <v>6</v>
      </c>
    </row>
    <row r="2183" spans="1:4">
      <c r="A2183" t="n">
        <v>20634</v>
      </c>
      <c r="B2183" s="50" t="n">
        <v>36</v>
      </c>
      <c r="C2183" s="7" t="n">
        <v>8</v>
      </c>
      <c r="D2183" s="7" t="n">
        <v>2</v>
      </c>
      <c r="E2183" s="7" t="n">
        <v>0</v>
      </c>
      <c r="F2183" s="7" t="s">
        <v>246</v>
      </c>
      <c r="G2183" s="7" t="s">
        <v>13</v>
      </c>
      <c r="H2183" s="7" t="s">
        <v>13</v>
      </c>
      <c r="I2183" s="7" t="s">
        <v>13</v>
      </c>
      <c r="J2183" s="7" t="s">
        <v>13</v>
      </c>
      <c r="K2183" s="7" t="s">
        <v>13</v>
      </c>
      <c r="L2183" s="7" t="s">
        <v>13</v>
      </c>
      <c r="M2183" s="7" t="s">
        <v>13</v>
      </c>
      <c r="N2183" s="7" t="s">
        <v>13</v>
      </c>
      <c r="O2183" s="7" t="s">
        <v>13</v>
      </c>
      <c r="P2183" s="7" t="s">
        <v>13</v>
      </c>
      <c r="Q2183" s="7" t="s">
        <v>13</v>
      </c>
      <c r="R2183" s="7" t="s">
        <v>13</v>
      </c>
      <c r="S2183" s="7" t="s">
        <v>13</v>
      </c>
      <c r="T2183" s="7" t="s">
        <v>13</v>
      </c>
      <c r="U2183" s="7" t="s">
        <v>13</v>
      </c>
    </row>
    <row r="2184" spans="1:4">
      <c r="A2184" t="s">
        <v>4</v>
      </c>
      <c r="B2184" s="4" t="s">
        <v>5</v>
      </c>
      <c r="C2184" s="4" t="s">
        <v>14</v>
      </c>
      <c r="D2184" s="4" t="s">
        <v>14</v>
      </c>
      <c r="E2184" s="4" t="s">
        <v>25</v>
      </c>
      <c r="F2184" s="4" t="s">
        <v>25</v>
      </c>
      <c r="G2184" s="4" t="s">
        <v>25</v>
      </c>
      <c r="H2184" s="4" t="s">
        <v>10</v>
      </c>
    </row>
    <row r="2185" spans="1:4">
      <c r="A2185" t="n">
        <v>20669</v>
      </c>
      <c r="B2185" s="34" t="n">
        <v>45</v>
      </c>
      <c r="C2185" s="7" t="n">
        <v>2</v>
      </c>
      <c r="D2185" s="7" t="n">
        <v>3</v>
      </c>
      <c r="E2185" s="7" t="n">
        <v>-0.140000000596046</v>
      </c>
      <c r="F2185" s="7" t="n">
        <v>0.759999990463257</v>
      </c>
      <c r="G2185" s="7" t="n">
        <v>17.3799991607666</v>
      </c>
      <c r="H2185" s="7" t="n">
        <v>0</v>
      </c>
    </row>
    <row r="2186" spans="1:4">
      <c r="A2186" t="s">
        <v>4</v>
      </c>
      <c r="B2186" s="4" t="s">
        <v>5</v>
      </c>
      <c r="C2186" s="4" t="s">
        <v>14</v>
      </c>
      <c r="D2186" s="4" t="s">
        <v>14</v>
      </c>
      <c r="E2186" s="4" t="s">
        <v>25</v>
      </c>
      <c r="F2186" s="4" t="s">
        <v>25</v>
      </c>
      <c r="G2186" s="4" t="s">
        <v>25</v>
      </c>
      <c r="H2186" s="4" t="s">
        <v>10</v>
      </c>
      <c r="I2186" s="4" t="s">
        <v>14</v>
      </c>
    </row>
    <row r="2187" spans="1:4">
      <c r="A2187" t="n">
        <v>20686</v>
      </c>
      <c r="B2187" s="34" t="n">
        <v>45</v>
      </c>
      <c r="C2187" s="7" t="n">
        <v>4</v>
      </c>
      <c r="D2187" s="7" t="n">
        <v>3</v>
      </c>
      <c r="E2187" s="7" t="n">
        <v>13.3999996185303</v>
      </c>
      <c r="F2187" s="7" t="n">
        <v>142.970001220703</v>
      </c>
      <c r="G2187" s="7" t="n">
        <v>0</v>
      </c>
      <c r="H2187" s="7" t="n">
        <v>0</v>
      </c>
      <c r="I2187" s="7" t="n">
        <v>1</v>
      </c>
    </row>
    <row r="2188" spans="1:4">
      <c r="A2188" t="s">
        <v>4</v>
      </c>
      <c r="B2188" s="4" t="s">
        <v>5</v>
      </c>
      <c r="C2188" s="4" t="s">
        <v>14</v>
      </c>
      <c r="D2188" s="4" t="s">
        <v>14</v>
      </c>
      <c r="E2188" s="4" t="s">
        <v>25</v>
      </c>
      <c r="F2188" s="4" t="s">
        <v>10</v>
      </c>
    </row>
    <row r="2189" spans="1:4">
      <c r="A2189" t="n">
        <v>20704</v>
      </c>
      <c r="B2189" s="34" t="n">
        <v>45</v>
      </c>
      <c r="C2189" s="7" t="n">
        <v>5</v>
      </c>
      <c r="D2189" s="7" t="n">
        <v>3</v>
      </c>
      <c r="E2189" s="7" t="n">
        <v>3.70000004768372</v>
      </c>
      <c r="F2189" s="7" t="n">
        <v>0</v>
      </c>
    </row>
    <row r="2190" spans="1:4">
      <c r="A2190" t="s">
        <v>4</v>
      </c>
      <c r="B2190" s="4" t="s">
        <v>5</v>
      </c>
      <c r="C2190" s="4" t="s">
        <v>14</v>
      </c>
      <c r="D2190" s="4" t="s">
        <v>14</v>
      </c>
      <c r="E2190" s="4" t="s">
        <v>25</v>
      </c>
      <c r="F2190" s="4" t="s">
        <v>10</v>
      </c>
    </row>
    <row r="2191" spans="1:4">
      <c r="A2191" t="n">
        <v>20713</v>
      </c>
      <c r="B2191" s="34" t="n">
        <v>45</v>
      </c>
      <c r="C2191" s="7" t="n">
        <v>11</v>
      </c>
      <c r="D2191" s="7" t="n">
        <v>3</v>
      </c>
      <c r="E2191" s="7" t="n">
        <v>38</v>
      </c>
      <c r="F2191" s="7" t="n">
        <v>0</v>
      </c>
    </row>
    <row r="2192" spans="1:4">
      <c r="A2192" t="s">
        <v>4</v>
      </c>
      <c r="B2192" s="4" t="s">
        <v>5</v>
      </c>
      <c r="C2192" s="4" t="s">
        <v>14</v>
      </c>
      <c r="D2192" s="4" t="s">
        <v>14</v>
      </c>
      <c r="E2192" s="4" t="s">
        <v>25</v>
      </c>
      <c r="F2192" s="4" t="s">
        <v>25</v>
      </c>
      <c r="G2192" s="4" t="s">
        <v>25</v>
      </c>
      <c r="H2192" s="4" t="s">
        <v>10</v>
      </c>
    </row>
    <row r="2193" spans="1:21">
      <c r="A2193" t="n">
        <v>20722</v>
      </c>
      <c r="B2193" s="34" t="n">
        <v>45</v>
      </c>
      <c r="C2193" s="7" t="n">
        <v>2</v>
      </c>
      <c r="D2193" s="7" t="n">
        <v>3</v>
      </c>
      <c r="E2193" s="7" t="n">
        <v>-0.189999997615814</v>
      </c>
      <c r="F2193" s="7" t="n">
        <v>0.759999990463257</v>
      </c>
      <c r="G2193" s="7" t="n">
        <v>22.0300006866455</v>
      </c>
      <c r="H2193" s="7" t="n">
        <v>4000</v>
      </c>
    </row>
    <row r="2194" spans="1:21">
      <c r="A2194" t="s">
        <v>4</v>
      </c>
      <c r="B2194" s="4" t="s">
        <v>5</v>
      </c>
      <c r="C2194" s="4" t="s">
        <v>14</v>
      </c>
      <c r="D2194" s="4" t="s">
        <v>14</v>
      </c>
      <c r="E2194" s="4" t="s">
        <v>25</v>
      </c>
      <c r="F2194" s="4" t="s">
        <v>25</v>
      </c>
      <c r="G2194" s="4" t="s">
        <v>25</v>
      </c>
      <c r="H2194" s="4" t="s">
        <v>10</v>
      </c>
      <c r="I2194" s="4" t="s">
        <v>14</v>
      </c>
    </row>
    <row r="2195" spans="1:21">
      <c r="A2195" t="n">
        <v>20739</v>
      </c>
      <c r="B2195" s="34" t="n">
        <v>45</v>
      </c>
      <c r="C2195" s="7" t="n">
        <v>4</v>
      </c>
      <c r="D2195" s="7" t="n">
        <v>3</v>
      </c>
      <c r="E2195" s="7" t="n">
        <v>11.7700004577637</v>
      </c>
      <c r="F2195" s="7" t="n">
        <v>170.199996948242</v>
      </c>
      <c r="G2195" s="7" t="n">
        <v>0</v>
      </c>
      <c r="H2195" s="7" t="n">
        <v>4000</v>
      </c>
      <c r="I2195" s="7" t="n">
        <v>1</v>
      </c>
    </row>
    <row r="2196" spans="1:21">
      <c r="A2196" t="s">
        <v>4</v>
      </c>
      <c r="B2196" s="4" t="s">
        <v>5</v>
      </c>
      <c r="C2196" s="4" t="s">
        <v>14</v>
      </c>
      <c r="D2196" s="4" t="s">
        <v>14</v>
      </c>
      <c r="E2196" s="4" t="s">
        <v>25</v>
      </c>
      <c r="F2196" s="4" t="s">
        <v>10</v>
      </c>
    </row>
    <row r="2197" spans="1:21">
      <c r="A2197" t="n">
        <v>20757</v>
      </c>
      <c r="B2197" s="34" t="n">
        <v>45</v>
      </c>
      <c r="C2197" s="7" t="n">
        <v>5</v>
      </c>
      <c r="D2197" s="7" t="n">
        <v>3</v>
      </c>
      <c r="E2197" s="7" t="n">
        <v>3.70000004768372</v>
      </c>
      <c r="F2197" s="7" t="n">
        <v>4000</v>
      </c>
    </row>
    <row r="2198" spans="1:21">
      <c r="A2198" t="s">
        <v>4</v>
      </c>
      <c r="B2198" s="4" t="s">
        <v>5</v>
      </c>
      <c r="C2198" s="4" t="s">
        <v>14</v>
      </c>
      <c r="D2198" s="4" t="s">
        <v>14</v>
      </c>
      <c r="E2198" s="4" t="s">
        <v>25</v>
      </c>
      <c r="F2198" s="4" t="s">
        <v>10</v>
      </c>
    </row>
    <row r="2199" spans="1:21">
      <c r="A2199" t="n">
        <v>20766</v>
      </c>
      <c r="B2199" s="34" t="n">
        <v>45</v>
      </c>
      <c r="C2199" s="7" t="n">
        <v>11</v>
      </c>
      <c r="D2199" s="7" t="n">
        <v>3</v>
      </c>
      <c r="E2199" s="7" t="n">
        <v>38</v>
      </c>
      <c r="F2199" s="7" t="n">
        <v>4000</v>
      </c>
    </row>
    <row r="2200" spans="1:21">
      <c r="A2200" t="s">
        <v>4</v>
      </c>
      <c r="B2200" s="4" t="s">
        <v>5</v>
      </c>
      <c r="C2200" s="4" t="s">
        <v>10</v>
      </c>
      <c r="D2200" s="4" t="s">
        <v>10</v>
      </c>
      <c r="E2200" s="4" t="s">
        <v>25</v>
      </c>
      <c r="F2200" s="4" t="s">
        <v>25</v>
      </c>
      <c r="G2200" s="4" t="s">
        <v>25</v>
      </c>
      <c r="H2200" s="4" t="s">
        <v>25</v>
      </c>
      <c r="I2200" s="4" t="s">
        <v>14</v>
      </c>
      <c r="J2200" s="4" t="s">
        <v>10</v>
      </c>
    </row>
    <row r="2201" spans="1:21">
      <c r="A2201" t="n">
        <v>20775</v>
      </c>
      <c r="B2201" s="68" t="n">
        <v>55</v>
      </c>
      <c r="C2201" s="7" t="n">
        <v>0</v>
      </c>
      <c r="D2201" s="7" t="n">
        <v>65533</v>
      </c>
      <c r="E2201" s="7" t="n">
        <v>-0.150000005960464</v>
      </c>
      <c r="F2201" s="7" t="n">
        <v>-0.25</v>
      </c>
      <c r="G2201" s="7" t="n">
        <v>22.0200004577637</v>
      </c>
      <c r="H2201" s="7" t="n">
        <v>1.5</v>
      </c>
      <c r="I2201" s="7" t="n">
        <v>1</v>
      </c>
      <c r="J2201" s="7" t="n">
        <v>0</v>
      </c>
    </row>
    <row r="2202" spans="1:21">
      <c r="A2202" t="s">
        <v>4</v>
      </c>
      <c r="B2202" s="4" t="s">
        <v>5</v>
      </c>
      <c r="C2202" s="4" t="s">
        <v>14</v>
      </c>
      <c r="D2202" s="4" t="s">
        <v>10</v>
      </c>
      <c r="E2202" s="4" t="s">
        <v>25</v>
      </c>
    </row>
    <row r="2203" spans="1:21">
      <c r="A2203" t="n">
        <v>20799</v>
      </c>
      <c r="B2203" s="33" t="n">
        <v>58</v>
      </c>
      <c r="C2203" s="7" t="n">
        <v>100</v>
      </c>
      <c r="D2203" s="7" t="n">
        <v>1000</v>
      </c>
      <c r="E2203" s="7" t="n">
        <v>1</v>
      </c>
    </row>
    <row r="2204" spans="1:21">
      <c r="A2204" t="s">
        <v>4</v>
      </c>
      <c r="B2204" s="4" t="s">
        <v>5</v>
      </c>
      <c r="C2204" s="4" t="s">
        <v>14</v>
      </c>
      <c r="D2204" s="4" t="s">
        <v>10</v>
      </c>
    </row>
    <row r="2205" spans="1:21">
      <c r="A2205" t="n">
        <v>20807</v>
      </c>
      <c r="B2205" s="33" t="n">
        <v>58</v>
      </c>
      <c r="C2205" s="7" t="n">
        <v>255</v>
      </c>
      <c r="D2205" s="7" t="n">
        <v>0</v>
      </c>
    </row>
    <row r="2206" spans="1:21">
      <c r="A2206" t="s">
        <v>4</v>
      </c>
      <c r="B2206" s="4" t="s">
        <v>5</v>
      </c>
      <c r="C2206" s="4" t="s">
        <v>10</v>
      </c>
    </row>
    <row r="2207" spans="1:21">
      <c r="A2207" t="n">
        <v>20811</v>
      </c>
      <c r="B2207" s="27" t="n">
        <v>16</v>
      </c>
      <c r="C2207" s="7" t="n">
        <v>2500</v>
      </c>
    </row>
    <row r="2208" spans="1:21">
      <c r="A2208" t="s">
        <v>4</v>
      </c>
      <c r="B2208" s="4" t="s">
        <v>5</v>
      </c>
      <c r="C2208" s="4" t="s">
        <v>14</v>
      </c>
      <c r="D2208" s="4" t="s">
        <v>10</v>
      </c>
      <c r="E2208" s="4" t="s">
        <v>10</v>
      </c>
      <c r="F2208" s="4" t="s">
        <v>14</v>
      </c>
    </row>
    <row r="2209" spans="1:10">
      <c r="A2209" t="n">
        <v>20814</v>
      </c>
      <c r="B2209" s="23" t="n">
        <v>25</v>
      </c>
      <c r="C2209" s="7" t="n">
        <v>1</v>
      </c>
      <c r="D2209" s="7" t="n">
        <v>60</v>
      </c>
      <c r="E2209" s="7" t="n">
        <v>640</v>
      </c>
      <c r="F2209" s="7" t="n">
        <v>2</v>
      </c>
    </row>
    <row r="2210" spans="1:10">
      <c r="A2210" t="s">
        <v>4</v>
      </c>
      <c r="B2210" s="4" t="s">
        <v>5</v>
      </c>
      <c r="C2210" s="4" t="s">
        <v>6</v>
      </c>
      <c r="D2210" s="4" t="s">
        <v>10</v>
      </c>
    </row>
    <row r="2211" spans="1:10">
      <c r="A2211" t="n">
        <v>20821</v>
      </c>
      <c r="B2211" s="57" t="n">
        <v>29</v>
      </c>
      <c r="C2211" s="7" t="s">
        <v>247</v>
      </c>
      <c r="D2211" s="7" t="n">
        <v>65533</v>
      </c>
    </row>
    <row r="2212" spans="1:10">
      <c r="A2212" t="s">
        <v>4</v>
      </c>
      <c r="B2212" s="4" t="s">
        <v>5</v>
      </c>
      <c r="C2212" s="4" t="s">
        <v>14</v>
      </c>
      <c r="D2212" s="4" t="s">
        <v>10</v>
      </c>
      <c r="E2212" s="4" t="s">
        <v>6</v>
      </c>
    </row>
    <row r="2213" spans="1:10">
      <c r="A2213" t="n">
        <v>20836</v>
      </c>
      <c r="B2213" s="36" t="n">
        <v>51</v>
      </c>
      <c r="C2213" s="7" t="n">
        <v>4</v>
      </c>
      <c r="D2213" s="7" t="n">
        <v>2</v>
      </c>
      <c r="E2213" s="7" t="s">
        <v>139</v>
      </c>
    </row>
    <row r="2214" spans="1:10">
      <c r="A2214" t="s">
        <v>4</v>
      </c>
      <c r="B2214" s="4" t="s">
        <v>5</v>
      </c>
      <c r="C2214" s="4" t="s">
        <v>10</v>
      </c>
    </row>
    <row r="2215" spans="1:10">
      <c r="A2215" t="n">
        <v>20849</v>
      </c>
      <c r="B2215" s="27" t="n">
        <v>16</v>
      </c>
      <c r="C2215" s="7" t="n">
        <v>0</v>
      </c>
    </row>
    <row r="2216" spans="1:10">
      <c r="A2216" t="s">
        <v>4</v>
      </c>
      <c r="B2216" s="4" t="s">
        <v>5</v>
      </c>
      <c r="C2216" s="4" t="s">
        <v>10</v>
      </c>
      <c r="D2216" s="4" t="s">
        <v>50</v>
      </c>
      <c r="E2216" s="4" t="s">
        <v>14</v>
      </c>
      <c r="F2216" s="4" t="s">
        <v>14</v>
      </c>
    </row>
    <row r="2217" spans="1:10">
      <c r="A2217" t="n">
        <v>20852</v>
      </c>
      <c r="B2217" s="37" t="n">
        <v>26</v>
      </c>
      <c r="C2217" s="7" t="n">
        <v>2</v>
      </c>
      <c r="D2217" s="7" t="s">
        <v>248</v>
      </c>
      <c r="E2217" s="7" t="n">
        <v>2</v>
      </c>
      <c r="F2217" s="7" t="n">
        <v>0</v>
      </c>
    </row>
    <row r="2218" spans="1:10">
      <c r="A2218" t="s">
        <v>4</v>
      </c>
      <c r="B2218" s="4" t="s">
        <v>5</v>
      </c>
      <c r="C2218" s="4" t="s">
        <v>10</v>
      </c>
    </row>
    <row r="2219" spans="1:10">
      <c r="A2219" t="n">
        <v>20865</v>
      </c>
      <c r="B2219" s="27" t="n">
        <v>16</v>
      </c>
      <c r="C2219" s="7" t="n">
        <v>500</v>
      </c>
    </row>
    <row r="2220" spans="1:10">
      <c r="A2220" t="s">
        <v>4</v>
      </c>
      <c r="B2220" s="4" t="s">
        <v>5</v>
      </c>
      <c r="C2220" s="4" t="s">
        <v>10</v>
      </c>
      <c r="D2220" s="4" t="s">
        <v>14</v>
      </c>
      <c r="E2220" s="4" t="s">
        <v>25</v>
      </c>
      <c r="F2220" s="4" t="s">
        <v>10</v>
      </c>
    </row>
    <row r="2221" spans="1:10">
      <c r="A2221" t="n">
        <v>20868</v>
      </c>
      <c r="B2221" s="61" t="n">
        <v>59</v>
      </c>
      <c r="C2221" s="7" t="n">
        <v>0</v>
      </c>
      <c r="D2221" s="7" t="n">
        <v>13</v>
      </c>
      <c r="E2221" s="7" t="n">
        <v>0.150000005960464</v>
      </c>
      <c r="F2221" s="7" t="n">
        <v>0</v>
      </c>
    </row>
    <row r="2222" spans="1:10">
      <c r="A2222" t="s">
        <v>4</v>
      </c>
      <c r="B2222" s="4" t="s">
        <v>5</v>
      </c>
    </row>
    <row r="2223" spans="1:10">
      <c r="A2223" t="n">
        <v>20878</v>
      </c>
      <c r="B2223" s="25" t="n">
        <v>28</v>
      </c>
    </row>
    <row r="2224" spans="1:10">
      <c r="A2224" t="s">
        <v>4</v>
      </c>
      <c r="B2224" s="4" t="s">
        <v>5</v>
      </c>
      <c r="C2224" s="4" t="s">
        <v>6</v>
      </c>
      <c r="D2224" s="4" t="s">
        <v>10</v>
      </c>
    </row>
    <row r="2225" spans="1:6">
      <c r="A2225" t="n">
        <v>20879</v>
      </c>
      <c r="B2225" s="57" t="n">
        <v>29</v>
      </c>
      <c r="C2225" s="7" t="s">
        <v>13</v>
      </c>
      <c r="D2225" s="7" t="n">
        <v>65533</v>
      </c>
    </row>
    <row r="2226" spans="1:6">
      <c r="A2226" t="s">
        <v>4</v>
      </c>
      <c r="B2226" s="4" t="s">
        <v>5</v>
      </c>
      <c r="C2226" s="4" t="s">
        <v>14</v>
      </c>
      <c r="D2226" s="4" t="s">
        <v>10</v>
      </c>
      <c r="E2226" s="4" t="s">
        <v>10</v>
      </c>
      <c r="F2226" s="4" t="s">
        <v>14</v>
      </c>
    </row>
    <row r="2227" spans="1:6">
      <c r="A2227" t="n">
        <v>20883</v>
      </c>
      <c r="B2227" s="23" t="n">
        <v>25</v>
      </c>
      <c r="C2227" s="7" t="n">
        <v>1</v>
      </c>
      <c r="D2227" s="7" t="n">
        <v>65535</v>
      </c>
      <c r="E2227" s="7" t="n">
        <v>65535</v>
      </c>
      <c r="F2227" s="7" t="n">
        <v>0</v>
      </c>
    </row>
    <row r="2228" spans="1:6">
      <c r="A2228" t="s">
        <v>4</v>
      </c>
      <c r="B2228" s="4" t="s">
        <v>5</v>
      </c>
      <c r="C2228" s="4" t="s">
        <v>10</v>
      </c>
      <c r="D2228" s="4" t="s">
        <v>14</v>
      </c>
    </row>
    <row r="2229" spans="1:6">
      <c r="A2229" t="n">
        <v>20890</v>
      </c>
      <c r="B2229" s="38" t="n">
        <v>89</v>
      </c>
      <c r="C2229" s="7" t="n">
        <v>65533</v>
      </c>
      <c r="D2229" s="7" t="n">
        <v>1</v>
      </c>
    </row>
    <row r="2230" spans="1:6">
      <c r="A2230" t="s">
        <v>4</v>
      </c>
      <c r="B2230" s="4" t="s">
        <v>5</v>
      </c>
      <c r="C2230" s="4" t="s">
        <v>10</v>
      </c>
      <c r="D2230" s="4" t="s">
        <v>25</v>
      </c>
      <c r="E2230" s="4" t="s">
        <v>25</v>
      </c>
      <c r="F2230" s="4" t="s">
        <v>14</v>
      </c>
    </row>
    <row r="2231" spans="1:6">
      <c r="A2231" t="n">
        <v>20894</v>
      </c>
      <c r="B2231" s="69" t="n">
        <v>52</v>
      </c>
      <c r="C2231" s="7" t="n">
        <v>0</v>
      </c>
      <c r="D2231" s="7" t="n">
        <v>180</v>
      </c>
      <c r="E2231" s="7" t="n">
        <v>5</v>
      </c>
      <c r="F2231" s="7" t="n">
        <v>0</v>
      </c>
    </row>
    <row r="2232" spans="1:6">
      <c r="A2232" t="s">
        <v>4</v>
      </c>
      <c r="B2232" s="4" t="s">
        <v>5</v>
      </c>
      <c r="C2232" s="4" t="s">
        <v>10</v>
      </c>
      <c r="D2232" s="4" t="s">
        <v>9</v>
      </c>
    </row>
    <row r="2233" spans="1:6">
      <c r="A2233" t="n">
        <v>20906</v>
      </c>
      <c r="B2233" s="46" t="n">
        <v>44</v>
      </c>
      <c r="C2233" s="7" t="n">
        <v>1</v>
      </c>
      <c r="D2233" s="7" t="n">
        <v>128</v>
      </c>
    </row>
    <row r="2234" spans="1:6">
      <c r="A2234" t="s">
        <v>4</v>
      </c>
      <c r="B2234" s="4" t="s">
        <v>5</v>
      </c>
      <c r="C2234" s="4" t="s">
        <v>10</v>
      </c>
      <c r="D2234" s="4" t="s">
        <v>9</v>
      </c>
    </row>
    <row r="2235" spans="1:6">
      <c r="A2235" t="n">
        <v>20913</v>
      </c>
      <c r="B2235" s="46" t="n">
        <v>44</v>
      </c>
      <c r="C2235" s="7" t="n">
        <v>1</v>
      </c>
      <c r="D2235" s="7" t="n">
        <v>32</v>
      </c>
    </row>
    <row r="2236" spans="1:6">
      <c r="A2236" t="s">
        <v>4</v>
      </c>
      <c r="B2236" s="4" t="s">
        <v>5</v>
      </c>
      <c r="C2236" s="4" t="s">
        <v>10</v>
      </c>
      <c r="D2236" s="4" t="s">
        <v>9</v>
      </c>
    </row>
    <row r="2237" spans="1:6">
      <c r="A2237" t="n">
        <v>20920</v>
      </c>
      <c r="B2237" s="46" t="n">
        <v>44</v>
      </c>
      <c r="C2237" s="7" t="n">
        <v>2</v>
      </c>
      <c r="D2237" s="7" t="n">
        <v>128</v>
      </c>
    </row>
    <row r="2238" spans="1:6">
      <c r="A2238" t="s">
        <v>4</v>
      </c>
      <c r="B2238" s="4" t="s">
        <v>5</v>
      </c>
      <c r="C2238" s="4" t="s">
        <v>10</v>
      </c>
      <c r="D2238" s="4" t="s">
        <v>9</v>
      </c>
    </row>
    <row r="2239" spans="1:6">
      <c r="A2239" t="n">
        <v>20927</v>
      </c>
      <c r="B2239" s="46" t="n">
        <v>44</v>
      </c>
      <c r="C2239" s="7" t="n">
        <v>2</v>
      </c>
      <c r="D2239" s="7" t="n">
        <v>32</v>
      </c>
    </row>
    <row r="2240" spans="1:6">
      <c r="A2240" t="s">
        <v>4</v>
      </c>
      <c r="B2240" s="4" t="s">
        <v>5</v>
      </c>
      <c r="C2240" s="4" t="s">
        <v>10</v>
      </c>
      <c r="D2240" s="4" t="s">
        <v>9</v>
      </c>
    </row>
    <row r="2241" spans="1:6">
      <c r="A2241" t="n">
        <v>20934</v>
      </c>
      <c r="B2241" s="46" t="n">
        <v>44</v>
      </c>
      <c r="C2241" s="7" t="n">
        <v>3</v>
      </c>
      <c r="D2241" s="7" t="n">
        <v>128</v>
      </c>
    </row>
    <row r="2242" spans="1:6">
      <c r="A2242" t="s">
        <v>4</v>
      </c>
      <c r="B2242" s="4" t="s">
        <v>5</v>
      </c>
      <c r="C2242" s="4" t="s">
        <v>10</v>
      </c>
      <c r="D2242" s="4" t="s">
        <v>9</v>
      </c>
    </row>
    <row r="2243" spans="1:6">
      <c r="A2243" t="n">
        <v>20941</v>
      </c>
      <c r="B2243" s="46" t="n">
        <v>44</v>
      </c>
      <c r="C2243" s="7" t="n">
        <v>3</v>
      </c>
      <c r="D2243" s="7" t="n">
        <v>32</v>
      </c>
    </row>
    <row r="2244" spans="1:6">
      <c r="A2244" t="s">
        <v>4</v>
      </c>
      <c r="B2244" s="4" t="s">
        <v>5</v>
      </c>
      <c r="C2244" s="4" t="s">
        <v>10</v>
      </c>
      <c r="D2244" s="4" t="s">
        <v>9</v>
      </c>
    </row>
    <row r="2245" spans="1:6">
      <c r="A2245" t="n">
        <v>20948</v>
      </c>
      <c r="B2245" s="46" t="n">
        <v>44</v>
      </c>
      <c r="C2245" s="7" t="n">
        <v>4</v>
      </c>
      <c r="D2245" s="7" t="n">
        <v>128</v>
      </c>
    </row>
    <row r="2246" spans="1:6">
      <c r="A2246" t="s">
        <v>4</v>
      </c>
      <c r="B2246" s="4" t="s">
        <v>5</v>
      </c>
      <c r="C2246" s="4" t="s">
        <v>10</v>
      </c>
      <c r="D2246" s="4" t="s">
        <v>9</v>
      </c>
    </row>
    <row r="2247" spans="1:6">
      <c r="A2247" t="n">
        <v>20955</v>
      </c>
      <c r="B2247" s="46" t="n">
        <v>44</v>
      </c>
      <c r="C2247" s="7" t="n">
        <v>4</v>
      </c>
      <c r="D2247" s="7" t="n">
        <v>32</v>
      </c>
    </row>
    <row r="2248" spans="1:6">
      <c r="A2248" t="s">
        <v>4</v>
      </c>
      <c r="B2248" s="4" t="s">
        <v>5</v>
      </c>
      <c r="C2248" s="4" t="s">
        <v>10</v>
      </c>
      <c r="D2248" s="4" t="s">
        <v>9</v>
      </c>
    </row>
    <row r="2249" spans="1:6">
      <c r="A2249" t="n">
        <v>20962</v>
      </c>
      <c r="B2249" s="46" t="n">
        <v>44</v>
      </c>
      <c r="C2249" s="7" t="n">
        <v>5</v>
      </c>
      <c r="D2249" s="7" t="n">
        <v>128</v>
      </c>
    </row>
    <row r="2250" spans="1:6">
      <c r="A2250" t="s">
        <v>4</v>
      </c>
      <c r="B2250" s="4" t="s">
        <v>5</v>
      </c>
      <c r="C2250" s="4" t="s">
        <v>10</v>
      </c>
      <c r="D2250" s="4" t="s">
        <v>9</v>
      </c>
    </row>
    <row r="2251" spans="1:6">
      <c r="A2251" t="n">
        <v>20969</v>
      </c>
      <c r="B2251" s="46" t="n">
        <v>44</v>
      </c>
      <c r="C2251" s="7" t="n">
        <v>5</v>
      </c>
      <c r="D2251" s="7" t="n">
        <v>32</v>
      </c>
    </row>
    <row r="2252" spans="1:6">
      <c r="A2252" t="s">
        <v>4</v>
      </c>
      <c r="B2252" s="4" t="s">
        <v>5</v>
      </c>
      <c r="C2252" s="4" t="s">
        <v>10</v>
      </c>
      <c r="D2252" s="4" t="s">
        <v>9</v>
      </c>
    </row>
    <row r="2253" spans="1:6">
      <c r="A2253" t="n">
        <v>20976</v>
      </c>
      <c r="B2253" s="46" t="n">
        <v>44</v>
      </c>
      <c r="C2253" s="7" t="n">
        <v>6</v>
      </c>
      <c r="D2253" s="7" t="n">
        <v>128</v>
      </c>
    </row>
    <row r="2254" spans="1:6">
      <c r="A2254" t="s">
        <v>4</v>
      </c>
      <c r="B2254" s="4" t="s">
        <v>5</v>
      </c>
      <c r="C2254" s="4" t="s">
        <v>10</v>
      </c>
      <c r="D2254" s="4" t="s">
        <v>9</v>
      </c>
    </row>
    <row r="2255" spans="1:6">
      <c r="A2255" t="n">
        <v>20983</v>
      </c>
      <c r="B2255" s="46" t="n">
        <v>44</v>
      </c>
      <c r="C2255" s="7" t="n">
        <v>6</v>
      </c>
      <c r="D2255" s="7" t="n">
        <v>32</v>
      </c>
    </row>
    <row r="2256" spans="1:6">
      <c r="A2256" t="s">
        <v>4</v>
      </c>
      <c r="B2256" s="4" t="s">
        <v>5</v>
      </c>
      <c r="C2256" s="4" t="s">
        <v>10</v>
      </c>
      <c r="D2256" s="4" t="s">
        <v>9</v>
      </c>
    </row>
    <row r="2257" spans="1:4">
      <c r="A2257" t="n">
        <v>20990</v>
      </c>
      <c r="B2257" s="46" t="n">
        <v>44</v>
      </c>
      <c r="C2257" s="7" t="n">
        <v>7</v>
      </c>
      <c r="D2257" s="7" t="n">
        <v>128</v>
      </c>
    </row>
    <row r="2258" spans="1:4">
      <c r="A2258" t="s">
        <v>4</v>
      </c>
      <c r="B2258" s="4" t="s">
        <v>5</v>
      </c>
      <c r="C2258" s="4" t="s">
        <v>10</v>
      </c>
      <c r="D2258" s="4" t="s">
        <v>9</v>
      </c>
    </row>
    <row r="2259" spans="1:4">
      <c r="A2259" t="n">
        <v>20997</v>
      </c>
      <c r="B2259" s="46" t="n">
        <v>44</v>
      </c>
      <c r="C2259" s="7" t="n">
        <v>7</v>
      </c>
      <c r="D2259" s="7" t="n">
        <v>32</v>
      </c>
    </row>
    <row r="2260" spans="1:4">
      <c r="A2260" t="s">
        <v>4</v>
      </c>
      <c r="B2260" s="4" t="s">
        <v>5</v>
      </c>
      <c r="C2260" s="4" t="s">
        <v>10</v>
      </c>
      <c r="D2260" s="4" t="s">
        <v>9</v>
      </c>
    </row>
    <row r="2261" spans="1:4">
      <c r="A2261" t="n">
        <v>21004</v>
      </c>
      <c r="B2261" s="46" t="n">
        <v>44</v>
      </c>
      <c r="C2261" s="7" t="n">
        <v>8</v>
      </c>
      <c r="D2261" s="7" t="n">
        <v>128</v>
      </c>
    </row>
    <row r="2262" spans="1:4">
      <c r="A2262" t="s">
        <v>4</v>
      </c>
      <c r="B2262" s="4" t="s">
        <v>5</v>
      </c>
      <c r="C2262" s="4" t="s">
        <v>10</v>
      </c>
      <c r="D2262" s="4" t="s">
        <v>9</v>
      </c>
    </row>
    <row r="2263" spans="1:4">
      <c r="A2263" t="n">
        <v>21011</v>
      </c>
      <c r="B2263" s="46" t="n">
        <v>44</v>
      </c>
      <c r="C2263" s="7" t="n">
        <v>8</v>
      </c>
      <c r="D2263" s="7" t="n">
        <v>32</v>
      </c>
    </row>
    <row r="2264" spans="1:4">
      <c r="A2264" t="s">
        <v>4</v>
      </c>
      <c r="B2264" s="4" t="s">
        <v>5</v>
      </c>
      <c r="C2264" s="4" t="s">
        <v>10</v>
      </c>
      <c r="D2264" s="4" t="s">
        <v>9</v>
      </c>
    </row>
    <row r="2265" spans="1:4">
      <c r="A2265" t="n">
        <v>21018</v>
      </c>
      <c r="B2265" s="46" t="n">
        <v>44</v>
      </c>
      <c r="C2265" s="7" t="n">
        <v>9</v>
      </c>
      <c r="D2265" s="7" t="n">
        <v>128</v>
      </c>
    </row>
    <row r="2266" spans="1:4">
      <c r="A2266" t="s">
        <v>4</v>
      </c>
      <c r="B2266" s="4" t="s">
        <v>5</v>
      </c>
      <c r="C2266" s="4" t="s">
        <v>10</v>
      </c>
      <c r="D2266" s="4" t="s">
        <v>9</v>
      </c>
    </row>
    <row r="2267" spans="1:4">
      <c r="A2267" t="n">
        <v>21025</v>
      </c>
      <c r="B2267" s="46" t="n">
        <v>44</v>
      </c>
      <c r="C2267" s="7" t="n">
        <v>9</v>
      </c>
      <c r="D2267" s="7" t="n">
        <v>32</v>
      </c>
    </row>
    <row r="2268" spans="1:4">
      <c r="A2268" t="s">
        <v>4</v>
      </c>
      <c r="B2268" s="4" t="s">
        <v>5</v>
      </c>
      <c r="C2268" s="4" t="s">
        <v>10</v>
      </c>
      <c r="D2268" s="4" t="s">
        <v>9</v>
      </c>
    </row>
    <row r="2269" spans="1:4">
      <c r="A2269" t="n">
        <v>21032</v>
      </c>
      <c r="B2269" s="46" t="n">
        <v>44</v>
      </c>
      <c r="C2269" s="7" t="n">
        <v>7032</v>
      </c>
      <c r="D2269" s="7" t="n">
        <v>128</v>
      </c>
    </row>
    <row r="2270" spans="1:4">
      <c r="A2270" t="s">
        <v>4</v>
      </c>
      <c r="B2270" s="4" t="s">
        <v>5</v>
      </c>
      <c r="C2270" s="4" t="s">
        <v>10</v>
      </c>
      <c r="D2270" s="4" t="s">
        <v>9</v>
      </c>
    </row>
    <row r="2271" spans="1:4">
      <c r="A2271" t="n">
        <v>21039</v>
      </c>
      <c r="B2271" s="46" t="n">
        <v>44</v>
      </c>
      <c r="C2271" s="7" t="n">
        <v>7032</v>
      </c>
      <c r="D2271" s="7" t="n">
        <v>32</v>
      </c>
    </row>
    <row r="2272" spans="1:4">
      <c r="A2272" t="s">
        <v>4</v>
      </c>
      <c r="B2272" s="4" t="s">
        <v>5</v>
      </c>
      <c r="C2272" s="4" t="s">
        <v>10</v>
      </c>
      <c r="D2272" s="4" t="s">
        <v>25</v>
      </c>
      <c r="E2272" s="4" t="s">
        <v>25</v>
      </c>
      <c r="F2272" s="4" t="s">
        <v>25</v>
      </c>
      <c r="G2272" s="4" t="s">
        <v>25</v>
      </c>
    </row>
    <row r="2273" spans="1:7">
      <c r="A2273" t="n">
        <v>21046</v>
      </c>
      <c r="B2273" s="45" t="n">
        <v>46</v>
      </c>
      <c r="C2273" s="7" t="n">
        <v>1</v>
      </c>
      <c r="D2273" s="7" t="n">
        <v>0.519999980926514</v>
      </c>
      <c r="E2273" s="7" t="n">
        <v>-0.25</v>
      </c>
      <c r="F2273" s="7" t="n">
        <v>16.5499992370605</v>
      </c>
      <c r="G2273" s="7" t="n">
        <v>0</v>
      </c>
    </row>
    <row r="2274" spans="1:7">
      <c r="A2274" t="s">
        <v>4</v>
      </c>
      <c r="B2274" s="4" t="s">
        <v>5</v>
      </c>
      <c r="C2274" s="4" t="s">
        <v>10</v>
      </c>
      <c r="D2274" s="4" t="s">
        <v>25</v>
      </c>
      <c r="E2274" s="4" t="s">
        <v>25</v>
      </c>
      <c r="F2274" s="4" t="s">
        <v>25</v>
      </c>
      <c r="G2274" s="4" t="s">
        <v>25</v>
      </c>
    </row>
    <row r="2275" spans="1:7">
      <c r="A2275" t="n">
        <v>21065</v>
      </c>
      <c r="B2275" s="45" t="n">
        <v>46</v>
      </c>
      <c r="C2275" s="7" t="n">
        <v>2</v>
      </c>
      <c r="D2275" s="7" t="n">
        <v>-0.879999995231628</v>
      </c>
      <c r="E2275" s="7" t="n">
        <v>-0.25</v>
      </c>
      <c r="F2275" s="7" t="n">
        <v>16.6499996185303</v>
      </c>
      <c r="G2275" s="7" t="n">
        <v>0</v>
      </c>
    </row>
    <row r="2276" spans="1:7">
      <c r="A2276" t="s">
        <v>4</v>
      </c>
      <c r="B2276" s="4" t="s">
        <v>5</v>
      </c>
      <c r="C2276" s="4" t="s">
        <v>10</v>
      </c>
      <c r="D2276" s="4" t="s">
        <v>25</v>
      </c>
      <c r="E2276" s="4" t="s">
        <v>25</v>
      </c>
      <c r="F2276" s="4" t="s">
        <v>25</v>
      </c>
      <c r="G2276" s="4" t="s">
        <v>25</v>
      </c>
    </row>
    <row r="2277" spans="1:7">
      <c r="A2277" t="n">
        <v>21084</v>
      </c>
      <c r="B2277" s="45" t="n">
        <v>46</v>
      </c>
      <c r="C2277" s="7" t="n">
        <v>3</v>
      </c>
      <c r="D2277" s="7" t="n">
        <v>1.0900000333786</v>
      </c>
      <c r="E2277" s="7" t="n">
        <v>-0.25</v>
      </c>
      <c r="F2277" s="7" t="n">
        <v>16.0200004577637</v>
      </c>
      <c r="G2277" s="7" t="n">
        <v>0</v>
      </c>
    </row>
    <row r="2278" spans="1:7">
      <c r="A2278" t="s">
        <v>4</v>
      </c>
      <c r="B2278" s="4" t="s">
        <v>5</v>
      </c>
      <c r="C2278" s="4" t="s">
        <v>10</v>
      </c>
      <c r="D2278" s="4" t="s">
        <v>25</v>
      </c>
      <c r="E2278" s="4" t="s">
        <v>25</v>
      </c>
      <c r="F2278" s="4" t="s">
        <v>25</v>
      </c>
      <c r="G2278" s="4" t="s">
        <v>25</v>
      </c>
    </row>
    <row r="2279" spans="1:7">
      <c r="A2279" t="n">
        <v>21103</v>
      </c>
      <c r="B2279" s="45" t="n">
        <v>46</v>
      </c>
      <c r="C2279" s="7" t="n">
        <v>4</v>
      </c>
      <c r="D2279" s="7" t="n">
        <v>1.73000001907349</v>
      </c>
      <c r="E2279" s="7" t="n">
        <v>-0.25</v>
      </c>
      <c r="F2279" s="7" t="n">
        <v>16.4099998474121</v>
      </c>
      <c r="G2279" s="7" t="n">
        <v>0</v>
      </c>
    </row>
    <row r="2280" spans="1:7">
      <c r="A2280" t="s">
        <v>4</v>
      </c>
      <c r="B2280" s="4" t="s">
        <v>5</v>
      </c>
      <c r="C2280" s="4" t="s">
        <v>10</v>
      </c>
      <c r="D2280" s="4" t="s">
        <v>25</v>
      </c>
      <c r="E2280" s="4" t="s">
        <v>25</v>
      </c>
      <c r="F2280" s="4" t="s">
        <v>25</v>
      </c>
      <c r="G2280" s="4" t="s">
        <v>25</v>
      </c>
    </row>
    <row r="2281" spans="1:7">
      <c r="A2281" t="n">
        <v>21122</v>
      </c>
      <c r="B2281" s="45" t="n">
        <v>46</v>
      </c>
      <c r="C2281" s="7" t="n">
        <v>5</v>
      </c>
      <c r="D2281" s="7" t="n">
        <v>-1.49000000953674</v>
      </c>
      <c r="E2281" s="7" t="n">
        <v>-0.25</v>
      </c>
      <c r="F2281" s="7" t="n">
        <v>16.8999996185303</v>
      </c>
      <c r="G2281" s="7" t="n">
        <v>0</v>
      </c>
    </row>
    <row r="2282" spans="1:7">
      <c r="A2282" t="s">
        <v>4</v>
      </c>
      <c r="B2282" s="4" t="s">
        <v>5</v>
      </c>
      <c r="C2282" s="4" t="s">
        <v>10</v>
      </c>
      <c r="D2282" s="4" t="s">
        <v>25</v>
      </c>
      <c r="E2282" s="4" t="s">
        <v>25</v>
      </c>
      <c r="F2282" s="4" t="s">
        <v>25</v>
      </c>
      <c r="G2282" s="4" t="s">
        <v>25</v>
      </c>
    </row>
    <row r="2283" spans="1:7">
      <c r="A2283" t="n">
        <v>21141</v>
      </c>
      <c r="B2283" s="45" t="n">
        <v>46</v>
      </c>
      <c r="C2283" s="7" t="n">
        <v>6</v>
      </c>
      <c r="D2283" s="7" t="n">
        <v>-1.42999994754791</v>
      </c>
      <c r="E2283" s="7" t="n">
        <v>-0.25</v>
      </c>
      <c r="F2283" s="7" t="n">
        <v>16.1700000762939</v>
      </c>
      <c r="G2283" s="7" t="n">
        <v>0</v>
      </c>
    </row>
    <row r="2284" spans="1:7">
      <c r="A2284" t="s">
        <v>4</v>
      </c>
      <c r="B2284" s="4" t="s">
        <v>5</v>
      </c>
      <c r="C2284" s="4" t="s">
        <v>10</v>
      </c>
      <c r="D2284" s="4" t="s">
        <v>25</v>
      </c>
      <c r="E2284" s="4" t="s">
        <v>25</v>
      </c>
      <c r="F2284" s="4" t="s">
        <v>25</v>
      </c>
      <c r="G2284" s="4" t="s">
        <v>25</v>
      </c>
    </row>
    <row r="2285" spans="1:7">
      <c r="A2285" t="n">
        <v>21160</v>
      </c>
      <c r="B2285" s="45" t="n">
        <v>46</v>
      </c>
      <c r="C2285" s="7" t="n">
        <v>7</v>
      </c>
      <c r="D2285" s="7" t="n">
        <v>-0.709999978542328</v>
      </c>
      <c r="E2285" s="7" t="n">
        <v>-0.25</v>
      </c>
      <c r="F2285" s="7" t="n">
        <v>16.0499992370605</v>
      </c>
      <c r="G2285" s="7" t="n">
        <v>0</v>
      </c>
    </row>
    <row r="2286" spans="1:7">
      <c r="A2286" t="s">
        <v>4</v>
      </c>
      <c r="B2286" s="4" t="s">
        <v>5</v>
      </c>
      <c r="C2286" s="4" t="s">
        <v>10</v>
      </c>
      <c r="D2286" s="4" t="s">
        <v>25</v>
      </c>
      <c r="E2286" s="4" t="s">
        <v>25</v>
      </c>
      <c r="F2286" s="4" t="s">
        <v>25</v>
      </c>
      <c r="G2286" s="4" t="s">
        <v>25</v>
      </c>
    </row>
    <row r="2287" spans="1:7">
      <c r="A2287" t="n">
        <v>21179</v>
      </c>
      <c r="B2287" s="45" t="n">
        <v>46</v>
      </c>
      <c r="C2287" s="7" t="n">
        <v>8</v>
      </c>
      <c r="D2287" s="7" t="n">
        <v>0.300000011920929</v>
      </c>
      <c r="E2287" s="7" t="n">
        <v>-0.25</v>
      </c>
      <c r="F2287" s="7" t="n">
        <v>15.8800001144409</v>
      </c>
      <c r="G2287" s="7" t="n">
        <v>0</v>
      </c>
    </row>
    <row r="2288" spans="1:7">
      <c r="A2288" t="s">
        <v>4</v>
      </c>
      <c r="B2288" s="4" t="s">
        <v>5</v>
      </c>
      <c r="C2288" s="4" t="s">
        <v>10</v>
      </c>
      <c r="D2288" s="4" t="s">
        <v>25</v>
      </c>
      <c r="E2288" s="4" t="s">
        <v>25</v>
      </c>
      <c r="F2288" s="4" t="s">
        <v>25</v>
      </c>
      <c r="G2288" s="4" t="s">
        <v>25</v>
      </c>
    </row>
    <row r="2289" spans="1:7">
      <c r="A2289" t="n">
        <v>21198</v>
      </c>
      <c r="B2289" s="45" t="n">
        <v>46</v>
      </c>
      <c r="C2289" s="7" t="n">
        <v>9</v>
      </c>
      <c r="D2289" s="7" t="n">
        <v>1.16999995708466</v>
      </c>
      <c r="E2289" s="7" t="n">
        <v>-0.25</v>
      </c>
      <c r="F2289" s="7" t="n">
        <v>16.7299995422363</v>
      </c>
      <c r="G2289" s="7" t="n">
        <v>0</v>
      </c>
    </row>
    <row r="2290" spans="1:7">
      <c r="A2290" t="s">
        <v>4</v>
      </c>
      <c r="B2290" s="4" t="s">
        <v>5</v>
      </c>
      <c r="C2290" s="4" t="s">
        <v>10</v>
      </c>
      <c r="D2290" s="4" t="s">
        <v>25</v>
      </c>
      <c r="E2290" s="4" t="s">
        <v>25</v>
      </c>
      <c r="F2290" s="4" t="s">
        <v>25</v>
      </c>
      <c r="G2290" s="4" t="s">
        <v>25</v>
      </c>
    </row>
    <row r="2291" spans="1:7">
      <c r="A2291" t="n">
        <v>21217</v>
      </c>
      <c r="B2291" s="45" t="n">
        <v>46</v>
      </c>
      <c r="C2291" s="7" t="n">
        <v>7032</v>
      </c>
      <c r="D2291" s="7" t="n">
        <v>-2.04999995231628</v>
      </c>
      <c r="E2291" s="7" t="n">
        <v>-0.25</v>
      </c>
      <c r="F2291" s="7" t="n">
        <v>16.8600006103516</v>
      </c>
      <c r="G2291" s="7" t="n">
        <v>0</v>
      </c>
    </row>
    <row r="2292" spans="1:7">
      <c r="A2292" t="s">
        <v>4</v>
      </c>
      <c r="B2292" s="4" t="s">
        <v>5</v>
      </c>
      <c r="C2292" s="4" t="s">
        <v>10</v>
      </c>
      <c r="D2292" s="4" t="s">
        <v>10</v>
      </c>
      <c r="E2292" s="4" t="s">
        <v>25</v>
      </c>
      <c r="F2292" s="4" t="s">
        <v>25</v>
      </c>
      <c r="G2292" s="4" t="s">
        <v>25</v>
      </c>
      <c r="H2292" s="4" t="s">
        <v>25</v>
      </c>
      <c r="I2292" s="4" t="s">
        <v>14</v>
      </c>
      <c r="J2292" s="4" t="s">
        <v>10</v>
      </c>
    </row>
    <row r="2293" spans="1:7">
      <c r="A2293" t="n">
        <v>21236</v>
      </c>
      <c r="B2293" s="68" t="n">
        <v>55</v>
      </c>
      <c r="C2293" s="7" t="n">
        <v>1</v>
      </c>
      <c r="D2293" s="7" t="n">
        <v>65533</v>
      </c>
      <c r="E2293" s="7" t="n">
        <v>0.519999980926514</v>
      </c>
      <c r="F2293" s="7" t="n">
        <v>-0.25</v>
      </c>
      <c r="G2293" s="7" t="n">
        <v>20.5499992370605</v>
      </c>
      <c r="H2293" s="7" t="n">
        <v>1.5</v>
      </c>
      <c r="I2293" s="7" t="n">
        <v>1</v>
      </c>
      <c r="J2293" s="7" t="n">
        <v>0</v>
      </c>
    </row>
    <row r="2294" spans="1:7">
      <c r="A2294" t="s">
        <v>4</v>
      </c>
      <c r="B2294" s="4" t="s">
        <v>5</v>
      </c>
      <c r="C2294" s="4" t="s">
        <v>10</v>
      </c>
    </row>
    <row r="2295" spans="1:7">
      <c r="A2295" t="n">
        <v>21260</v>
      </c>
      <c r="B2295" s="27" t="n">
        <v>16</v>
      </c>
      <c r="C2295" s="7" t="n">
        <v>50</v>
      </c>
    </row>
    <row r="2296" spans="1:7">
      <c r="A2296" t="s">
        <v>4</v>
      </c>
      <c r="B2296" s="4" t="s">
        <v>5</v>
      </c>
      <c r="C2296" s="4" t="s">
        <v>10</v>
      </c>
      <c r="D2296" s="4" t="s">
        <v>10</v>
      </c>
      <c r="E2296" s="4" t="s">
        <v>25</v>
      </c>
      <c r="F2296" s="4" t="s">
        <v>25</v>
      </c>
      <c r="G2296" s="4" t="s">
        <v>25</v>
      </c>
      <c r="H2296" s="4" t="s">
        <v>25</v>
      </c>
      <c r="I2296" s="4" t="s">
        <v>14</v>
      </c>
      <c r="J2296" s="4" t="s">
        <v>10</v>
      </c>
    </row>
    <row r="2297" spans="1:7">
      <c r="A2297" t="n">
        <v>21263</v>
      </c>
      <c r="B2297" s="68" t="n">
        <v>55</v>
      </c>
      <c r="C2297" s="7" t="n">
        <v>2</v>
      </c>
      <c r="D2297" s="7" t="n">
        <v>65533</v>
      </c>
      <c r="E2297" s="7" t="n">
        <v>-0.879999995231628</v>
      </c>
      <c r="F2297" s="7" t="n">
        <v>-0.25</v>
      </c>
      <c r="G2297" s="7" t="n">
        <v>20.6499996185303</v>
      </c>
      <c r="H2297" s="7" t="n">
        <v>1.5</v>
      </c>
      <c r="I2297" s="7" t="n">
        <v>1</v>
      </c>
      <c r="J2297" s="7" t="n">
        <v>0</v>
      </c>
    </row>
    <row r="2298" spans="1:7">
      <c r="A2298" t="s">
        <v>4</v>
      </c>
      <c r="B2298" s="4" t="s">
        <v>5</v>
      </c>
      <c r="C2298" s="4" t="s">
        <v>10</v>
      </c>
    </row>
    <row r="2299" spans="1:7">
      <c r="A2299" t="n">
        <v>21287</v>
      </c>
      <c r="B2299" s="27" t="n">
        <v>16</v>
      </c>
      <c r="C2299" s="7" t="n">
        <v>100</v>
      </c>
    </row>
    <row r="2300" spans="1:7">
      <c r="A2300" t="s">
        <v>4</v>
      </c>
      <c r="B2300" s="4" t="s">
        <v>5</v>
      </c>
      <c r="C2300" s="4" t="s">
        <v>10</v>
      </c>
      <c r="D2300" s="4" t="s">
        <v>10</v>
      </c>
      <c r="E2300" s="4" t="s">
        <v>25</v>
      </c>
      <c r="F2300" s="4" t="s">
        <v>25</v>
      </c>
      <c r="G2300" s="4" t="s">
        <v>25</v>
      </c>
      <c r="H2300" s="4" t="s">
        <v>25</v>
      </c>
      <c r="I2300" s="4" t="s">
        <v>14</v>
      </c>
      <c r="J2300" s="4" t="s">
        <v>10</v>
      </c>
    </row>
    <row r="2301" spans="1:7">
      <c r="A2301" t="n">
        <v>21290</v>
      </c>
      <c r="B2301" s="68" t="n">
        <v>55</v>
      </c>
      <c r="C2301" s="7" t="n">
        <v>3</v>
      </c>
      <c r="D2301" s="7" t="n">
        <v>65533</v>
      </c>
      <c r="E2301" s="7" t="n">
        <v>1.0900000333786</v>
      </c>
      <c r="F2301" s="7" t="n">
        <v>-0.25</v>
      </c>
      <c r="G2301" s="7" t="n">
        <v>20.0200004577637</v>
      </c>
      <c r="H2301" s="7" t="n">
        <v>1.5</v>
      </c>
      <c r="I2301" s="7" t="n">
        <v>1</v>
      </c>
      <c r="J2301" s="7" t="n">
        <v>0</v>
      </c>
    </row>
    <row r="2302" spans="1:7">
      <c r="A2302" t="s">
        <v>4</v>
      </c>
      <c r="B2302" s="4" t="s">
        <v>5</v>
      </c>
      <c r="C2302" s="4" t="s">
        <v>10</v>
      </c>
    </row>
    <row r="2303" spans="1:7">
      <c r="A2303" t="n">
        <v>21314</v>
      </c>
      <c r="B2303" s="27" t="n">
        <v>16</v>
      </c>
      <c r="C2303" s="7" t="n">
        <v>50</v>
      </c>
    </row>
    <row r="2304" spans="1:7">
      <c r="A2304" t="s">
        <v>4</v>
      </c>
      <c r="B2304" s="4" t="s">
        <v>5</v>
      </c>
      <c r="C2304" s="4" t="s">
        <v>10</v>
      </c>
      <c r="D2304" s="4" t="s">
        <v>10</v>
      </c>
      <c r="E2304" s="4" t="s">
        <v>25</v>
      </c>
      <c r="F2304" s="4" t="s">
        <v>25</v>
      </c>
      <c r="G2304" s="4" t="s">
        <v>25</v>
      </c>
      <c r="H2304" s="4" t="s">
        <v>25</v>
      </c>
      <c r="I2304" s="4" t="s">
        <v>14</v>
      </c>
      <c r="J2304" s="4" t="s">
        <v>10</v>
      </c>
    </row>
    <row r="2305" spans="1:10">
      <c r="A2305" t="n">
        <v>21317</v>
      </c>
      <c r="B2305" s="68" t="n">
        <v>55</v>
      </c>
      <c r="C2305" s="7" t="n">
        <v>4</v>
      </c>
      <c r="D2305" s="7" t="n">
        <v>65533</v>
      </c>
      <c r="E2305" s="7" t="n">
        <v>1.73000001907349</v>
      </c>
      <c r="F2305" s="7" t="n">
        <v>-0.25</v>
      </c>
      <c r="G2305" s="7" t="n">
        <v>20.4099998474121</v>
      </c>
      <c r="H2305" s="7" t="n">
        <v>1.5</v>
      </c>
      <c r="I2305" s="7" t="n">
        <v>1</v>
      </c>
      <c r="J2305" s="7" t="n">
        <v>0</v>
      </c>
    </row>
    <row r="2306" spans="1:10">
      <c r="A2306" t="s">
        <v>4</v>
      </c>
      <c r="B2306" s="4" t="s">
        <v>5</v>
      </c>
      <c r="C2306" s="4" t="s">
        <v>10</v>
      </c>
    </row>
    <row r="2307" spans="1:10">
      <c r="A2307" t="n">
        <v>21341</v>
      </c>
      <c r="B2307" s="27" t="n">
        <v>16</v>
      </c>
      <c r="C2307" s="7" t="n">
        <v>150</v>
      </c>
    </row>
    <row r="2308" spans="1:10">
      <c r="A2308" t="s">
        <v>4</v>
      </c>
      <c r="B2308" s="4" t="s">
        <v>5</v>
      </c>
      <c r="C2308" s="4" t="s">
        <v>10</v>
      </c>
      <c r="D2308" s="4" t="s">
        <v>10</v>
      </c>
      <c r="E2308" s="4" t="s">
        <v>25</v>
      </c>
      <c r="F2308" s="4" t="s">
        <v>25</v>
      </c>
      <c r="G2308" s="4" t="s">
        <v>25</v>
      </c>
      <c r="H2308" s="4" t="s">
        <v>25</v>
      </c>
      <c r="I2308" s="4" t="s">
        <v>14</v>
      </c>
      <c r="J2308" s="4" t="s">
        <v>10</v>
      </c>
    </row>
    <row r="2309" spans="1:10">
      <c r="A2309" t="n">
        <v>21344</v>
      </c>
      <c r="B2309" s="68" t="n">
        <v>55</v>
      </c>
      <c r="C2309" s="7" t="n">
        <v>7032</v>
      </c>
      <c r="D2309" s="7" t="n">
        <v>65533</v>
      </c>
      <c r="E2309" s="7" t="n">
        <v>-2.04999995231628</v>
      </c>
      <c r="F2309" s="7" t="n">
        <v>-0.25</v>
      </c>
      <c r="G2309" s="7" t="n">
        <v>20.8600006103516</v>
      </c>
      <c r="H2309" s="7" t="n">
        <v>1.5</v>
      </c>
      <c r="I2309" s="7" t="n">
        <v>1</v>
      </c>
      <c r="J2309" s="7" t="n">
        <v>0</v>
      </c>
    </row>
    <row r="2310" spans="1:10">
      <c r="A2310" t="s">
        <v>4</v>
      </c>
      <c r="B2310" s="4" t="s">
        <v>5</v>
      </c>
      <c r="C2310" s="4" t="s">
        <v>10</v>
      </c>
    </row>
    <row r="2311" spans="1:10">
      <c r="A2311" t="n">
        <v>21368</v>
      </c>
      <c r="B2311" s="27" t="n">
        <v>16</v>
      </c>
      <c r="C2311" s="7" t="n">
        <v>50</v>
      </c>
    </row>
    <row r="2312" spans="1:10">
      <c r="A2312" t="s">
        <v>4</v>
      </c>
      <c r="B2312" s="4" t="s">
        <v>5</v>
      </c>
      <c r="C2312" s="4" t="s">
        <v>10</v>
      </c>
      <c r="D2312" s="4" t="s">
        <v>10</v>
      </c>
      <c r="E2312" s="4" t="s">
        <v>25</v>
      </c>
      <c r="F2312" s="4" t="s">
        <v>25</v>
      </c>
      <c r="G2312" s="4" t="s">
        <v>25</v>
      </c>
      <c r="H2312" s="4" t="s">
        <v>25</v>
      </c>
      <c r="I2312" s="4" t="s">
        <v>14</v>
      </c>
      <c r="J2312" s="4" t="s">
        <v>10</v>
      </c>
    </row>
    <row r="2313" spans="1:10">
      <c r="A2313" t="n">
        <v>21371</v>
      </c>
      <c r="B2313" s="68" t="n">
        <v>55</v>
      </c>
      <c r="C2313" s="7" t="n">
        <v>5</v>
      </c>
      <c r="D2313" s="7" t="n">
        <v>65533</v>
      </c>
      <c r="E2313" s="7" t="n">
        <v>-1.49000000953674</v>
      </c>
      <c r="F2313" s="7" t="n">
        <v>-0.25</v>
      </c>
      <c r="G2313" s="7" t="n">
        <v>20.8999996185303</v>
      </c>
      <c r="H2313" s="7" t="n">
        <v>1.5</v>
      </c>
      <c r="I2313" s="7" t="n">
        <v>1</v>
      </c>
      <c r="J2313" s="7" t="n">
        <v>0</v>
      </c>
    </row>
    <row r="2314" spans="1:10">
      <c r="A2314" t="s">
        <v>4</v>
      </c>
      <c r="B2314" s="4" t="s">
        <v>5</v>
      </c>
      <c r="C2314" s="4" t="s">
        <v>10</v>
      </c>
    </row>
    <row r="2315" spans="1:10">
      <c r="A2315" t="n">
        <v>21395</v>
      </c>
      <c r="B2315" s="27" t="n">
        <v>16</v>
      </c>
      <c r="C2315" s="7" t="n">
        <v>100</v>
      </c>
    </row>
    <row r="2316" spans="1:10">
      <c r="A2316" t="s">
        <v>4</v>
      </c>
      <c r="B2316" s="4" t="s">
        <v>5</v>
      </c>
      <c r="C2316" s="4" t="s">
        <v>10</v>
      </c>
      <c r="D2316" s="4" t="s">
        <v>10</v>
      </c>
      <c r="E2316" s="4" t="s">
        <v>25</v>
      </c>
      <c r="F2316" s="4" t="s">
        <v>25</v>
      </c>
      <c r="G2316" s="4" t="s">
        <v>25</v>
      </c>
      <c r="H2316" s="4" t="s">
        <v>25</v>
      </c>
      <c r="I2316" s="4" t="s">
        <v>14</v>
      </c>
      <c r="J2316" s="4" t="s">
        <v>10</v>
      </c>
    </row>
    <row r="2317" spans="1:10">
      <c r="A2317" t="n">
        <v>21398</v>
      </c>
      <c r="B2317" s="68" t="n">
        <v>55</v>
      </c>
      <c r="C2317" s="7" t="n">
        <v>6</v>
      </c>
      <c r="D2317" s="7" t="n">
        <v>65533</v>
      </c>
      <c r="E2317" s="7" t="n">
        <v>-1.42999994754791</v>
      </c>
      <c r="F2317" s="7" t="n">
        <v>-0.25</v>
      </c>
      <c r="G2317" s="7" t="n">
        <v>20.1700000762939</v>
      </c>
      <c r="H2317" s="7" t="n">
        <v>1.5</v>
      </c>
      <c r="I2317" s="7" t="n">
        <v>1</v>
      </c>
      <c r="J2317" s="7" t="n">
        <v>0</v>
      </c>
    </row>
    <row r="2318" spans="1:10">
      <c r="A2318" t="s">
        <v>4</v>
      </c>
      <c r="B2318" s="4" t="s">
        <v>5</v>
      </c>
      <c r="C2318" s="4" t="s">
        <v>10</v>
      </c>
    </row>
    <row r="2319" spans="1:10">
      <c r="A2319" t="n">
        <v>21422</v>
      </c>
      <c r="B2319" s="27" t="n">
        <v>16</v>
      </c>
      <c r="C2319" s="7" t="n">
        <v>50</v>
      </c>
    </row>
    <row r="2320" spans="1:10">
      <c r="A2320" t="s">
        <v>4</v>
      </c>
      <c r="B2320" s="4" t="s">
        <v>5</v>
      </c>
      <c r="C2320" s="4" t="s">
        <v>10</v>
      </c>
      <c r="D2320" s="4" t="s">
        <v>10</v>
      </c>
      <c r="E2320" s="4" t="s">
        <v>25</v>
      </c>
      <c r="F2320" s="4" t="s">
        <v>25</v>
      </c>
      <c r="G2320" s="4" t="s">
        <v>25</v>
      </c>
      <c r="H2320" s="4" t="s">
        <v>25</v>
      </c>
      <c r="I2320" s="4" t="s">
        <v>14</v>
      </c>
      <c r="J2320" s="4" t="s">
        <v>10</v>
      </c>
    </row>
    <row r="2321" spans="1:10">
      <c r="A2321" t="n">
        <v>21425</v>
      </c>
      <c r="B2321" s="68" t="n">
        <v>55</v>
      </c>
      <c r="C2321" s="7" t="n">
        <v>7</v>
      </c>
      <c r="D2321" s="7" t="n">
        <v>65533</v>
      </c>
      <c r="E2321" s="7" t="n">
        <v>-0.709999978542328</v>
      </c>
      <c r="F2321" s="7" t="n">
        <v>-0.25</v>
      </c>
      <c r="G2321" s="7" t="n">
        <v>20.0499992370605</v>
      </c>
      <c r="H2321" s="7" t="n">
        <v>1.5</v>
      </c>
      <c r="I2321" s="7" t="n">
        <v>1</v>
      </c>
      <c r="J2321" s="7" t="n">
        <v>0</v>
      </c>
    </row>
    <row r="2322" spans="1:10">
      <c r="A2322" t="s">
        <v>4</v>
      </c>
      <c r="B2322" s="4" t="s">
        <v>5</v>
      </c>
      <c r="C2322" s="4" t="s">
        <v>10</v>
      </c>
    </row>
    <row r="2323" spans="1:10">
      <c r="A2323" t="n">
        <v>21449</v>
      </c>
      <c r="B2323" s="27" t="n">
        <v>16</v>
      </c>
      <c r="C2323" s="7" t="n">
        <v>50</v>
      </c>
    </row>
    <row r="2324" spans="1:10">
      <c r="A2324" t="s">
        <v>4</v>
      </c>
      <c r="B2324" s="4" t="s">
        <v>5</v>
      </c>
      <c r="C2324" s="4" t="s">
        <v>10</v>
      </c>
      <c r="D2324" s="4" t="s">
        <v>10</v>
      </c>
      <c r="E2324" s="4" t="s">
        <v>25</v>
      </c>
      <c r="F2324" s="4" t="s">
        <v>25</v>
      </c>
      <c r="G2324" s="4" t="s">
        <v>25</v>
      </c>
      <c r="H2324" s="4" t="s">
        <v>25</v>
      </c>
      <c r="I2324" s="4" t="s">
        <v>14</v>
      </c>
      <c r="J2324" s="4" t="s">
        <v>10</v>
      </c>
    </row>
    <row r="2325" spans="1:10">
      <c r="A2325" t="n">
        <v>21452</v>
      </c>
      <c r="B2325" s="68" t="n">
        <v>55</v>
      </c>
      <c r="C2325" s="7" t="n">
        <v>8</v>
      </c>
      <c r="D2325" s="7" t="n">
        <v>65533</v>
      </c>
      <c r="E2325" s="7" t="n">
        <v>0.300000011920929</v>
      </c>
      <c r="F2325" s="7" t="n">
        <v>-0.25</v>
      </c>
      <c r="G2325" s="7" t="n">
        <v>19.8799991607666</v>
      </c>
      <c r="H2325" s="7" t="n">
        <v>1.5</v>
      </c>
      <c r="I2325" s="7" t="n">
        <v>1</v>
      </c>
      <c r="J2325" s="7" t="n">
        <v>0</v>
      </c>
    </row>
    <row r="2326" spans="1:10">
      <c r="A2326" t="s">
        <v>4</v>
      </c>
      <c r="B2326" s="4" t="s">
        <v>5</v>
      </c>
      <c r="C2326" s="4" t="s">
        <v>10</v>
      </c>
    </row>
    <row r="2327" spans="1:10">
      <c r="A2327" t="n">
        <v>21476</v>
      </c>
      <c r="B2327" s="27" t="n">
        <v>16</v>
      </c>
      <c r="C2327" s="7" t="n">
        <v>100</v>
      </c>
    </row>
    <row r="2328" spans="1:10">
      <c r="A2328" t="s">
        <v>4</v>
      </c>
      <c r="B2328" s="4" t="s">
        <v>5</v>
      </c>
      <c r="C2328" s="4" t="s">
        <v>10</v>
      </c>
      <c r="D2328" s="4" t="s">
        <v>10</v>
      </c>
      <c r="E2328" s="4" t="s">
        <v>25</v>
      </c>
      <c r="F2328" s="4" t="s">
        <v>25</v>
      </c>
      <c r="G2328" s="4" t="s">
        <v>25</v>
      </c>
      <c r="H2328" s="4" t="s">
        <v>25</v>
      </c>
      <c r="I2328" s="4" t="s">
        <v>14</v>
      </c>
      <c r="J2328" s="4" t="s">
        <v>10</v>
      </c>
    </row>
    <row r="2329" spans="1:10">
      <c r="A2329" t="n">
        <v>21479</v>
      </c>
      <c r="B2329" s="68" t="n">
        <v>55</v>
      </c>
      <c r="C2329" s="7" t="n">
        <v>9</v>
      </c>
      <c r="D2329" s="7" t="n">
        <v>65533</v>
      </c>
      <c r="E2329" s="7" t="n">
        <v>1.16999995708466</v>
      </c>
      <c r="F2329" s="7" t="n">
        <v>-0.25</v>
      </c>
      <c r="G2329" s="7" t="n">
        <v>20.7299995422363</v>
      </c>
      <c r="H2329" s="7" t="n">
        <v>1.5</v>
      </c>
      <c r="I2329" s="7" t="n">
        <v>1</v>
      </c>
      <c r="J2329" s="7" t="n">
        <v>0</v>
      </c>
    </row>
    <row r="2330" spans="1:10">
      <c r="A2330" t="s">
        <v>4</v>
      </c>
      <c r="B2330" s="4" t="s">
        <v>5</v>
      </c>
      <c r="C2330" s="4" t="s">
        <v>10</v>
      </c>
      <c r="D2330" s="4" t="s">
        <v>10</v>
      </c>
      <c r="E2330" s="4" t="s">
        <v>10</v>
      </c>
    </row>
    <row r="2331" spans="1:10">
      <c r="A2331" t="n">
        <v>21503</v>
      </c>
      <c r="B2331" s="30" t="n">
        <v>61</v>
      </c>
      <c r="C2331" s="7" t="n">
        <v>1</v>
      </c>
      <c r="D2331" s="7" t="n">
        <v>0</v>
      </c>
      <c r="E2331" s="7" t="n">
        <v>0</v>
      </c>
    </row>
    <row r="2332" spans="1:10">
      <c r="A2332" t="s">
        <v>4</v>
      </c>
      <c r="B2332" s="4" t="s">
        <v>5</v>
      </c>
      <c r="C2332" s="4" t="s">
        <v>10</v>
      </c>
      <c r="D2332" s="4" t="s">
        <v>10</v>
      </c>
      <c r="E2332" s="4" t="s">
        <v>10</v>
      </c>
    </row>
    <row r="2333" spans="1:10">
      <c r="A2333" t="n">
        <v>21510</v>
      </c>
      <c r="B2333" s="30" t="n">
        <v>61</v>
      </c>
      <c r="C2333" s="7" t="n">
        <v>2</v>
      </c>
      <c r="D2333" s="7" t="n">
        <v>0</v>
      </c>
      <c r="E2333" s="7" t="n">
        <v>0</v>
      </c>
    </row>
    <row r="2334" spans="1:10">
      <c r="A2334" t="s">
        <v>4</v>
      </c>
      <c r="B2334" s="4" t="s">
        <v>5</v>
      </c>
      <c r="C2334" s="4" t="s">
        <v>10</v>
      </c>
      <c r="D2334" s="4" t="s">
        <v>10</v>
      </c>
      <c r="E2334" s="4" t="s">
        <v>10</v>
      </c>
    </row>
    <row r="2335" spans="1:10">
      <c r="A2335" t="n">
        <v>21517</v>
      </c>
      <c r="B2335" s="30" t="n">
        <v>61</v>
      </c>
      <c r="C2335" s="7" t="n">
        <v>3</v>
      </c>
      <c r="D2335" s="7" t="n">
        <v>0</v>
      </c>
      <c r="E2335" s="7" t="n">
        <v>0</v>
      </c>
    </row>
    <row r="2336" spans="1:10">
      <c r="A2336" t="s">
        <v>4</v>
      </c>
      <c r="B2336" s="4" t="s">
        <v>5</v>
      </c>
      <c r="C2336" s="4" t="s">
        <v>10</v>
      </c>
      <c r="D2336" s="4" t="s">
        <v>10</v>
      </c>
      <c r="E2336" s="4" t="s">
        <v>10</v>
      </c>
    </row>
    <row r="2337" spans="1:10">
      <c r="A2337" t="n">
        <v>21524</v>
      </c>
      <c r="B2337" s="30" t="n">
        <v>61</v>
      </c>
      <c r="C2337" s="7" t="n">
        <v>4</v>
      </c>
      <c r="D2337" s="7" t="n">
        <v>0</v>
      </c>
      <c r="E2337" s="7" t="n">
        <v>0</v>
      </c>
    </row>
    <row r="2338" spans="1:10">
      <c r="A2338" t="s">
        <v>4</v>
      </c>
      <c r="B2338" s="4" t="s">
        <v>5</v>
      </c>
      <c r="C2338" s="4" t="s">
        <v>10</v>
      </c>
      <c r="D2338" s="4" t="s">
        <v>10</v>
      </c>
      <c r="E2338" s="4" t="s">
        <v>10</v>
      </c>
    </row>
    <row r="2339" spans="1:10">
      <c r="A2339" t="n">
        <v>21531</v>
      </c>
      <c r="B2339" s="30" t="n">
        <v>61</v>
      </c>
      <c r="C2339" s="7" t="n">
        <v>5</v>
      </c>
      <c r="D2339" s="7" t="n">
        <v>0</v>
      </c>
      <c r="E2339" s="7" t="n">
        <v>0</v>
      </c>
    </row>
    <row r="2340" spans="1:10">
      <c r="A2340" t="s">
        <v>4</v>
      </c>
      <c r="B2340" s="4" t="s">
        <v>5</v>
      </c>
      <c r="C2340" s="4" t="s">
        <v>10</v>
      </c>
      <c r="D2340" s="4" t="s">
        <v>10</v>
      </c>
      <c r="E2340" s="4" t="s">
        <v>10</v>
      </c>
    </row>
    <row r="2341" spans="1:10">
      <c r="A2341" t="n">
        <v>21538</v>
      </c>
      <c r="B2341" s="30" t="n">
        <v>61</v>
      </c>
      <c r="C2341" s="7" t="n">
        <v>6</v>
      </c>
      <c r="D2341" s="7" t="n">
        <v>0</v>
      </c>
      <c r="E2341" s="7" t="n">
        <v>0</v>
      </c>
    </row>
    <row r="2342" spans="1:10">
      <c r="A2342" t="s">
        <v>4</v>
      </c>
      <c r="B2342" s="4" t="s">
        <v>5</v>
      </c>
      <c r="C2342" s="4" t="s">
        <v>10</v>
      </c>
      <c r="D2342" s="4" t="s">
        <v>10</v>
      </c>
      <c r="E2342" s="4" t="s">
        <v>10</v>
      </c>
    </row>
    <row r="2343" spans="1:10">
      <c r="A2343" t="n">
        <v>21545</v>
      </c>
      <c r="B2343" s="30" t="n">
        <v>61</v>
      </c>
      <c r="C2343" s="7" t="n">
        <v>7</v>
      </c>
      <c r="D2343" s="7" t="n">
        <v>0</v>
      </c>
      <c r="E2343" s="7" t="n">
        <v>0</v>
      </c>
    </row>
    <row r="2344" spans="1:10">
      <c r="A2344" t="s">
        <v>4</v>
      </c>
      <c r="B2344" s="4" t="s">
        <v>5</v>
      </c>
      <c r="C2344" s="4" t="s">
        <v>10</v>
      </c>
      <c r="D2344" s="4" t="s">
        <v>10</v>
      </c>
      <c r="E2344" s="4" t="s">
        <v>10</v>
      </c>
    </row>
    <row r="2345" spans="1:10">
      <c r="A2345" t="n">
        <v>21552</v>
      </c>
      <c r="B2345" s="30" t="n">
        <v>61</v>
      </c>
      <c r="C2345" s="7" t="n">
        <v>8</v>
      </c>
      <c r="D2345" s="7" t="n">
        <v>0</v>
      </c>
      <c r="E2345" s="7" t="n">
        <v>0</v>
      </c>
    </row>
    <row r="2346" spans="1:10">
      <c r="A2346" t="s">
        <v>4</v>
      </c>
      <c r="B2346" s="4" t="s">
        <v>5</v>
      </c>
      <c r="C2346" s="4" t="s">
        <v>10</v>
      </c>
      <c r="D2346" s="4" t="s">
        <v>10</v>
      </c>
      <c r="E2346" s="4" t="s">
        <v>10</v>
      </c>
    </row>
    <row r="2347" spans="1:10">
      <c r="A2347" t="n">
        <v>21559</v>
      </c>
      <c r="B2347" s="30" t="n">
        <v>61</v>
      </c>
      <c r="C2347" s="7" t="n">
        <v>9</v>
      </c>
      <c r="D2347" s="7" t="n">
        <v>0</v>
      </c>
      <c r="E2347" s="7" t="n">
        <v>0</v>
      </c>
    </row>
    <row r="2348" spans="1:10">
      <c r="A2348" t="s">
        <v>4</v>
      </c>
      <c r="B2348" s="4" t="s">
        <v>5</v>
      </c>
      <c r="C2348" s="4" t="s">
        <v>10</v>
      </c>
      <c r="D2348" s="4" t="s">
        <v>10</v>
      </c>
      <c r="E2348" s="4" t="s">
        <v>10</v>
      </c>
    </row>
    <row r="2349" spans="1:10">
      <c r="A2349" t="n">
        <v>21566</v>
      </c>
      <c r="B2349" s="30" t="n">
        <v>61</v>
      </c>
      <c r="C2349" s="7" t="n">
        <v>7032</v>
      </c>
      <c r="D2349" s="7" t="n">
        <v>0</v>
      </c>
      <c r="E2349" s="7" t="n">
        <v>0</v>
      </c>
    </row>
    <row r="2350" spans="1:10">
      <c r="A2350" t="s">
        <v>4</v>
      </c>
      <c r="B2350" s="4" t="s">
        <v>5</v>
      </c>
      <c r="C2350" s="4" t="s">
        <v>10</v>
      </c>
    </row>
    <row r="2351" spans="1:10">
      <c r="A2351" t="n">
        <v>21573</v>
      </c>
      <c r="B2351" s="32" t="n">
        <v>54</v>
      </c>
      <c r="C2351" s="7" t="n">
        <v>0</v>
      </c>
    </row>
    <row r="2352" spans="1:10">
      <c r="A2352" t="s">
        <v>4</v>
      </c>
      <c r="B2352" s="4" t="s">
        <v>5</v>
      </c>
      <c r="C2352" s="4" t="s">
        <v>14</v>
      </c>
      <c r="D2352" s="4" t="s">
        <v>10</v>
      </c>
      <c r="E2352" s="4" t="s">
        <v>25</v>
      </c>
    </row>
    <row r="2353" spans="1:5">
      <c r="A2353" t="n">
        <v>21576</v>
      </c>
      <c r="B2353" s="33" t="n">
        <v>58</v>
      </c>
      <c r="C2353" s="7" t="n">
        <v>101</v>
      </c>
      <c r="D2353" s="7" t="n">
        <v>500</v>
      </c>
      <c r="E2353" s="7" t="n">
        <v>1</v>
      </c>
    </row>
    <row r="2354" spans="1:5">
      <c r="A2354" t="s">
        <v>4</v>
      </c>
      <c r="B2354" s="4" t="s">
        <v>5</v>
      </c>
      <c r="C2354" s="4" t="s">
        <v>14</v>
      </c>
      <c r="D2354" s="4" t="s">
        <v>10</v>
      </c>
    </row>
    <row r="2355" spans="1:5">
      <c r="A2355" t="n">
        <v>21584</v>
      </c>
      <c r="B2355" s="33" t="n">
        <v>58</v>
      </c>
      <c r="C2355" s="7" t="n">
        <v>254</v>
      </c>
      <c r="D2355" s="7" t="n">
        <v>0</v>
      </c>
    </row>
    <row r="2356" spans="1:5">
      <c r="A2356" t="s">
        <v>4</v>
      </c>
      <c r="B2356" s="4" t="s">
        <v>5</v>
      </c>
      <c r="C2356" s="4" t="s">
        <v>14</v>
      </c>
      <c r="D2356" s="4" t="s">
        <v>14</v>
      </c>
      <c r="E2356" s="4" t="s">
        <v>25</v>
      </c>
      <c r="F2356" s="4" t="s">
        <v>25</v>
      </c>
      <c r="G2356" s="4" t="s">
        <v>25</v>
      </c>
      <c r="H2356" s="4" t="s">
        <v>10</v>
      </c>
    </row>
    <row r="2357" spans="1:5">
      <c r="A2357" t="n">
        <v>21588</v>
      </c>
      <c r="B2357" s="34" t="n">
        <v>45</v>
      </c>
      <c r="C2357" s="7" t="n">
        <v>2</v>
      </c>
      <c r="D2357" s="7" t="n">
        <v>3</v>
      </c>
      <c r="E2357" s="7" t="n">
        <v>-0.109999999403954</v>
      </c>
      <c r="F2357" s="7" t="n">
        <v>1.05999994277954</v>
      </c>
      <c r="G2357" s="7" t="n">
        <v>20.6100006103516</v>
      </c>
      <c r="H2357" s="7" t="n">
        <v>0</v>
      </c>
    </row>
    <row r="2358" spans="1:5">
      <c r="A2358" t="s">
        <v>4</v>
      </c>
      <c r="B2358" s="4" t="s">
        <v>5</v>
      </c>
      <c r="C2358" s="4" t="s">
        <v>14</v>
      </c>
      <c r="D2358" s="4" t="s">
        <v>14</v>
      </c>
      <c r="E2358" s="4" t="s">
        <v>25</v>
      </c>
      <c r="F2358" s="4" t="s">
        <v>25</v>
      </c>
      <c r="G2358" s="4" t="s">
        <v>25</v>
      </c>
      <c r="H2358" s="4" t="s">
        <v>10</v>
      </c>
      <c r="I2358" s="4" t="s">
        <v>14</v>
      </c>
    </row>
    <row r="2359" spans="1:5">
      <c r="A2359" t="n">
        <v>21605</v>
      </c>
      <c r="B2359" s="34" t="n">
        <v>45</v>
      </c>
      <c r="C2359" s="7" t="n">
        <v>4</v>
      </c>
      <c r="D2359" s="7" t="n">
        <v>3</v>
      </c>
      <c r="E2359" s="7" t="n">
        <v>13.5900001525879</v>
      </c>
      <c r="F2359" s="7" t="n">
        <v>0.259999990463257</v>
      </c>
      <c r="G2359" s="7" t="n">
        <v>0</v>
      </c>
      <c r="H2359" s="7" t="n">
        <v>0</v>
      </c>
      <c r="I2359" s="7" t="n">
        <v>1</v>
      </c>
    </row>
    <row r="2360" spans="1:5">
      <c r="A2360" t="s">
        <v>4</v>
      </c>
      <c r="B2360" s="4" t="s">
        <v>5</v>
      </c>
      <c r="C2360" s="4" t="s">
        <v>14</v>
      </c>
      <c r="D2360" s="4" t="s">
        <v>14</v>
      </c>
      <c r="E2360" s="4" t="s">
        <v>25</v>
      </c>
      <c r="F2360" s="4" t="s">
        <v>10</v>
      </c>
    </row>
    <row r="2361" spans="1:5">
      <c r="A2361" t="n">
        <v>21623</v>
      </c>
      <c r="B2361" s="34" t="n">
        <v>45</v>
      </c>
      <c r="C2361" s="7" t="n">
        <v>5</v>
      </c>
      <c r="D2361" s="7" t="n">
        <v>3</v>
      </c>
      <c r="E2361" s="7" t="n">
        <v>3.59999990463257</v>
      </c>
      <c r="F2361" s="7" t="n">
        <v>0</v>
      </c>
    </row>
    <row r="2362" spans="1:5">
      <c r="A2362" t="s">
        <v>4</v>
      </c>
      <c r="B2362" s="4" t="s">
        <v>5</v>
      </c>
      <c r="C2362" s="4" t="s">
        <v>14</v>
      </c>
      <c r="D2362" s="4" t="s">
        <v>14</v>
      </c>
      <c r="E2362" s="4" t="s">
        <v>25</v>
      </c>
      <c r="F2362" s="4" t="s">
        <v>10</v>
      </c>
    </row>
    <row r="2363" spans="1:5">
      <c r="A2363" t="n">
        <v>21632</v>
      </c>
      <c r="B2363" s="34" t="n">
        <v>45</v>
      </c>
      <c r="C2363" s="7" t="n">
        <v>11</v>
      </c>
      <c r="D2363" s="7" t="n">
        <v>3</v>
      </c>
      <c r="E2363" s="7" t="n">
        <v>38</v>
      </c>
      <c r="F2363" s="7" t="n">
        <v>0</v>
      </c>
    </row>
    <row r="2364" spans="1:5">
      <c r="A2364" t="s">
        <v>4</v>
      </c>
      <c r="B2364" s="4" t="s">
        <v>5</v>
      </c>
      <c r="C2364" s="4" t="s">
        <v>14</v>
      </c>
      <c r="D2364" s="4" t="s">
        <v>14</v>
      </c>
      <c r="E2364" s="4" t="s">
        <v>25</v>
      </c>
      <c r="F2364" s="4" t="s">
        <v>25</v>
      </c>
      <c r="G2364" s="4" t="s">
        <v>25</v>
      </c>
      <c r="H2364" s="4" t="s">
        <v>10</v>
      </c>
    </row>
    <row r="2365" spans="1:5">
      <c r="A2365" t="n">
        <v>21641</v>
      </c>
      <c r="B2365" s="34" t="n">
        <v>45</v>
      </c>
      <c r="C2365" s="7" t="n">
        <v>2</v>
      </c>
      <c r="D2365" s="7" t="n">
        <v>3</v>
      </c>
      <c r="E2365" s="7" t="n">
        <v>-0.100000001490116</v>
      </c>
      <c r="F2365" s="7" t="n">
        <v>1.05999994277954</v>
      </c>
      <c r="G2365" s="7" t="n">
        <v>21.75</v>
      </c>
      <c r="H2365" s="7" t="n">
        <v>3000</v>
      </c>
    </row>
    <row r="2366" spans="1:5">
      <c r="A2366" t="s">
        <v>4</v>
      </c>
      <c r="B2366" s="4" t="s">
        <v>5</v>
      </c>
      <c r="C2366" s="4" t="s">
        <v>14</v>
      </c>
      <c r="D2366" s="4" t="s">
        <v>14</v>
      </c>
      <c r="E2366" s="4" t="s">
        <v>25</v>
      </c>
      <c r="F2366" s="4" t="s">
        <v>25</v>
      </c>
      <c r="G2366" s="4" t="s">
        <v>25</v>
      </c>
      <c r="H2366" s="4" t="s">
        <v>10</v>
      </c>
      <c r="I2366" s="4" t="s">
        <v>14</v>
      </c>
    </row>
    <row r="2367" spans="1:5">
      <c r="A2367" t="n">
        <v>21658</v>
      </c>
      <c r="B2367" s="34" t="n">
        <v>45</v>
      </c>
      <c r="C2367" s="7" t="n">
        <v>4</v>
      </c>
      <c r="D2367" s="7" t="n">
        <v>3</v>
      </c>
      <c r="E2367" s="7" t="n">
        <v>13.5900001525879</v>
      </c>
      <c r="F2367" s="7" t="n">
        <v>0.259999990463257</v>
      </c>
      <c r="G2367" s="7" t="n">
        <v>0</v>
      </c>
      <c r="H2367" s="7" t="n">
        <v>3000</v>
      </c>
      <c r="I2367" s="7" t="n">
        <v>1</v>
      </c>
    </row>
    <row r="2368" spans="1:5">
      <c r="A2368" t="s">
        <v>4</v>
      </c>
      <c r="B2368" s="4" t="s">
        <v>5</v>
      </c>
      <c r="C2368" s="4" t="s">
        <v>14</v>
      </c>
      <c r="D2368" s="4" t="s">
        <v>14</v>
      </c>
      <c r="E2368" s="4" t="s">
        <v>25</v>
      </c>
      <c r="F2368" s="4" t="s">
        <v>10</v>
      </c>
    </row>
    <row r="2369" spans="1:9">
      <c r="A2369" t="n">
        <v>21676</v>
      </c>
      <c r="B2369" s="34" t="n">
        <v>45</v>
      </c>
      <c r="C2369" s="7" t="n">
        <v>5</v>
      </c>
      <c r="D2369" s="7" t="n">
        <v>3</v>
      </c>
      <c r="E2369" s="7" t="n">
        <v>2.40000009536743</v>
      </c>
      <c r="F2369" s="7" t="n">
        <v>3000</v>
      </c>
    </row>
    <row r="2370" spans="1:9">
      <c r="A2370" t="s">
        <v>4</v>
      </c>
      <c r="B2370" s="4" t="s">
        <v>5</v>
      </c>
      <c r="C2370" s="4" t="s">
        <v>14</v>
      </c>
      <c r="D2370" s="4" t="s">
        <v>14</v>
      </c>
      <c r="E2370" s="4" t="s">
        <v>25</v>
      </c>
      <c r="F2370" s="4" t="s">
        <v>10</v>
      </c>
    </row>
    <row r="2371" spans="1:9">
      <c r="A2371" t="n">
        <v>21685</v>
      </c>
      <c r="B2371" s="34" t="n">
        <v>45</v>
      </c>
      <c r="C2371" s="7" t="n">
        <v>11</v>
      </c>
      <c r="D2371" s="7" t="n">
        <v>3</v>
      </c>
      <c r="E2371" s="7" t="n">
        <v>38</v>
      </c>
      <c r="F2371" s="7" t="n">
        <v>3000</v>
      </c>
    </row>
    <row r="2372" spans="1:9">
      <c r="A2372" t="s">
        <v>4</v>
      </c>
      <c r="B2372" s="4" t="s">
        <v>5</v>
      </c>
      <c r="C2372" s="4" t="s">
        <v>14</v>
      </c>
      <c r="D2372" s="4" t="s">
        <v>10</v>
      </c>
    </row>
    <row r="2373" spans="1:9">
      <c r="A2373" t="n">
        <v>21694</v>
      </c>
      <c r="B2373" s="33" t="n">
        <v>58</v>
      </c>
      <c r="C2373" s="7" t="n">
        <v>255</v>
      </c>
      <c r="D2373" s="7" t="n">
        <v>0</v>
      </c>
    </row>
    <row r="2374" spans="1:9">
      <c r="A2374" t="s">
        <v>4</v>
      </c>
      <c r="B2374" s="4" t="s">
        <v>5</v>
      </c>
      <c r="C2374" s="4" t="s">
        <v>10</v>
      </c>
      <c r="D2374" s="4" t="s">
        <v>14</v>
      </c>
    </row>
    <row r="2375" spans="1:9">
      <c r="A2375" t="n">
        <v>21698</v>
      </c>
      <c r="B2375" s="56" t="n">
        <v>56</v>
      </c>
      <c r="C2375" s="7" t="n">
        <v>1</v>
      </c>
      <c r="D2375" s="7" t="n">
        <v>0</v>
      </c>
    </row>
    <row r="2376" spans="1:9">
      <c r="A2376" t="s">
        <v>4</v>
      </c>
      <c r="B2376" s="4" t="s">
        <v>5</v>
      </c>
      <c r="C2376" s="4" t="s">
        <v>10</v>
      </c>
      <c r="D2376" s="4" t="s">
        <v>25</v>
      </c>
      <c r="E2376" s="4" t="s">
        <v>25</v>
      </c>
      <c r="F2376" s="4" t="s">
        <v>14</v>
      </c>
    </row>
    <row r="2377" spans="1:9">
      <c r="A2377" t="n">
        <v>21702</v>
      </c>
      <c r="B2377" s="69" t="n">
        <v>52</v>
      </c>
      <c r="C2377" s="7" t="n">
        <v>1</v>
      </c>
      <c r="D2377" s="7" t="n">
        <v>337</v>
      </c>
      <c r="E2377" s="7" t="n">
        <v>10</v>
      </c>
      <c r="F2377" s="7" t="n">
        <v>0</v>
      </c>
    </row>
    <row r="2378" spans="1:9">
      <c r="A2378" t="s">
        <v>4</v>
      </c>
      <c r="B2378" s="4" t="s">
        <v>5</v>
      </c>
      <c r="C2378" s="4" t="s">
        <v>10</v>
      </c>
      <c r="D2378" s="4" t="s">
        <v>14</v>
      </c>
    </row>
    <row r="2379" spans="1:9">
      <c r="A2379" t="n">
        <v>21714</v>
      </c>
      <c r="B2379" s="56" t="n">
        <v>56</v>
      </c>
      <c r="C2379" s="7" t="n">
        <v>2</v>
      </c>
      <c r="D2379" s="7" t="n">
        <v>0</v>
      </c>
    </row>
    <row r="2380" spans="1:9">
      <c r="A2380" t="s">
        <v>4</v>
      </c>
      <c r="B2380" s="4" t="s">
        <v>5</v>
      </c>
      <c r="C2380" s="4" t="s">
        <v>10</v>
      </c>
      <c r="D2380" s="4" t="s">
        <v>25</v>
      </c>
      <c r="E2380" s="4" t="s">
        <v>25</v>
      </c>
      <c r="F2380" s="4" t="s">
        <v>14</v>
      </c>
    </row>
    <row r="2381" spans="1:9">
      <c r="A2381" t="n">
        <v>21718</v>
      </c>
      <c r="B2381" s="69" t="n">
        <v>52</v>
      </c>
      <c r="C2381" s="7" t="n">
        <v>2</v>
      </c>
      <c r="D2381" s="7" t="n">
        <v>29</v>
      </c>
      <c r="E2381" s="7" t="n">
        <v>10</v>
      </c>
      <c r="F2381" s="7" t="n">
        <v>0</v>
      </c>
    </row>
    <row r="2382" spans="1:9">
      <c r="A2382" t="s">
        <v>4</v>
      </c>
      <c r="B2382" s="4" t="s">
        <v>5</v>
      </c>
      <c r="C2382" s="4" t="s">
        <v>10</v>
      </c>
      <c r="D2382" s="4" t="s">
        <v>14</v>
      </c>
    </row>
    <row r="2383" spans="1:9">
      <c r="A2383" t="n">
        <v>21730</v>
      </c>
      <c r="B2383" s="56" t="n">
        <v>56</v>
      </c>
      <c r="C2383" s="7" t="n">
        <v>3</v>
      </c>
      <c r="D2383" s="7" t="n">
        <v>0</v>
      </c>
    </row>
    <row r="2384" spans="1:9">
      <c r="A2384" t="s">
        <v>4</v>
      </c>
      <c r="B2384" s="4" t="s">
        <v>5</v>
      </c>
      <c r="C2384" s="4" t="s">
        <v>10</v>
      </c>
      <c r="D2384" s="4" t="s">
        <v>25</v>
      </c>
      <c r="E2384" s="4" t="s">
        <v>25</v>
      </c>
      <c r="F2384" s="4" t="s">
        <v>14</v>
      </c>
    </row>
    <row r="2385" spans="1:6">
      <c r="A2385" t="n">
        <v>21734</v>
      </c>
      <c r="B2385" s="69" t="n">
        <v>52</v>
      </c>
      <c r="C2385" s="7" t="n">
        <v>3</v>
      </c>
      <c r="D2385" s="7" t="n">
        <v>331.5</v>
      </c>
      <c r="E2385" s="7" t="n">
        <v>10</v>
      </c>
      <c r="F2385" s="7" t="n">
        <v>0</v>
      </c>
    </row>
    <row r="2386" spans="1:6">
      <c r="A2386" t="s">
        <v>4</v>
      </c>
      <c r="B2386" s="4" t="s">
        <v>5</v>
      </c>
      <c r="C2386" s="4" t="s">
        <v>10</v>
      </c>
      <c r="D2386" s="4" t="s">
        <v>14</v>
      </c>
    </row>
    <row r="2387" spans="1:6">
      <c r="A2387" t="n">
        <v>21746</v>
      </c>
      <c r="B2387" s="56" t="n">
        <v>56</v>
      </c>
      <c r="C2387" s="7" t="n">
        <v>4</v>
      </c>
      <c r="D2387" s="7" t="n">
        <v>0</v>
      </c>
    </row>
    <row r="2388" spans="1:6">
      <c r="A2388" t="s">
        <v>4</v>
      </c>
      <c r="B2388" s="4" t="s">
        <v>5</v>
      </c>
      <c r="C2388" s="4" t="s">
        <v>10</v>
      </c>
      <c r="D2388" s="4" t="s">
        <v>25</v>
      </c>
      <c r="E2388" s="4" t="s">
        <v>25</v>
      </c>
      <c r="F2388" s="4" t="s">
        <v>14</v>
      </c>
    </row>
    <row r="2389" spans="1:6">
      <c r="A2389" t="n">
        <v>21750</v>
      </c>
      <c r="B2389" s="69" t="n">
        <v>52</v>
      </c>
      <c r="C2389" s="7" t="n">
        <v>4</v>
      </c>
      <c r="D2389" s="7" t="n">
        <v>301.100006103516</v>
      </c>
      <c r="E2389" s="7" t="n">
        <v>10</v>
      </c>
      <c r="F2389" s="7" t="n">
        <v>0</v>
      </c>
    </row>
    <row r="2390" spans="1:6">
      <c r="A2390" t="s">
        <v>4</v>
      </c>
      <c r="B2390" s="4" t="s">
        <v>5</v>
      </c>
      <c r="C2390" s="4" t="s">
        <v>10</v>
      </c>
      <c r="D2390" s="4" t="s">
        <v>14</v>
      </c>
    </row>
    <row r="2391" spans="1:6">
      <c r="A2391" t="n">
        <v>21762</v>
      </c>
      <c r="B2391" s="56" t="n">
        <v>56</v>
      </c>
      <c r="C2391" s="7" t="n">
        <v>7032</v>
      </c>
      <c r="D2391" s="7" t="n">
        <v>0</v>
      </c>
    </row>
    <row r="2392" spans="1:6">
      <c r="A2392" t="s">
        <v>4</v>
      </c>
      <c r="B2392" s="4" t="s">
        <v>5</v>
      </c>
      <c r="C2392" s="4" t="s">
        <v>10</v>
      </c>
      <c r="D2392" s="4" t="s">
        <v>25</v>
      </c>
      <c r="E2392" s="4" t="s">
        <v>25</v>
      </c>
      <c r="F2392" s="4" t="s">
        <v>14</v>
      </c>
    </row>
    <row r="2393" spans="1:6">
      <c r="A2393" t="n">
        <v>21766</v>
      </c>
      <c r="B2393" s="69" t="n">
        <v>52</v>
      </c>
      <c r="C2393" s="7" t="n">
        <v>7032</v>
      </c>
      <c r="D2393" s="7" t="n">
        <v>56.7999992370605</v>
      </c>
      <c r="E2393" s="7" t="n">
        <v>10</v>
      </c>
      <c r="F2393" s="7" t="n">
        <v>0</v>
      </c>
    </row>
    <row r="2394" spans="1:6">
      <c r="A2394" t="s">
        <v>4</v>
      </c>
      <c r="B2394" s="4" t="s">
        <v>5</v>
      </c>
      <c r="C2394" s="4" t="s">
        <v>10</v>
      </c>
      <c r="D2394" s="4" t="s">
        <v>14</v>
      </c>
    </row>
    <row r="2395" spans="1:6">
      <c r="A2395" t="n">
        <v>21778</v>
      </c>
      <c r="B2395" s="56" t="n">
        <v>56</v>
      </c>
      <c r="C2395" s="7" t="n">
        <v>5</v>
      </c>
      <c r="D2395" s="7" t="n">
        <v>0</v>
      </c>
    </row>
    <row r="2396" spans="1:6">
      <c r="A2396" t="s">
        <v>4</v>
      </c>
      <c r="B2396" s="4" t="s">
        <v>5</v>
      </c>
      <c r="C2396" s="4" t="s">
        <v>10</v>
      </c>
      <c r="D2396" s="4" t="s">
        <v>25</v>
      </c>
      <c r="E2396" s="4" t="s">
        <v>25</v>
      </c>
      <c r="F2396" s="4" t="s">
        <v>14</v>
      </c>
    </row>
    <row r="2397" spans="1:6">
      <c r="A2397" t="n">
        <v>21782</v>
      </c>
      <c r="B2397" s="69" t="n">
        <v>52</v>
      </c>
      <c r="C2397" s="7" t="n">
        <v>5</v>
      </c>
      <c r="D2397" s="7" t="n">
        <v>48.7000007629395</v>
      </c>
      <c r="E2397" s="7" t="n">
        <v>10</v>
      </c>
      <c r="F2397" s="7" t="n">
        <v>0</v>
      </c>
    </row>
    <row r="2398" spans="1:6">
      <c r="A2398" t="s">
        <v>4</v>
      </c>
      <c r="B2398" s="4" t="s">
        <v>5</v>
      </c>
      <c r="C2398" s="4" t="s">
        <v>10</v>
      </c>
      <c r="D2398" s="4" t="s">
        <v>14</v>
      </c>
    </row>
    <row r="2399" spans="1:6">
      <c r="A2399" t="n">
        <v>21794</v>
      </c>
      <c r="B2399" s="56" t="n">
        <v>56</v>
      </c>
      <c r="C2399" s="7" t="n">
        <v>6</v>
      </c>
      <c r="D2399" s="7" t="n">
        <v>0</v>
      </c>
    </row>
    <row r="2400" spans="1:6">
      <c r="A2400" t="s">
        <v>4</v>
      </c>
      <c r="B2400" s="4" t="s">
        <v>5</v>
      </c>
      <c r="C2400" s="4" t="s">
        <v>10</v>
      </c>
      <c r="D2400" s="4" t="s">
        <v>25</v>
      </c>
      <c r="E2400" s="4" t="s">
        <v>25</v>
      </c>
      <c r="F2400" s="4" t="s">
        <v>14</v>
      </c>
    </row>
    <row r="2401" spans="1:6">
      <c r="A2401" t="n">
        <v>21798</v>
      </c>
      <c r="B2401" s="69" t="n">
        <v>52</v>
      </c>
      <c r="C2401" s="7" t="n">
        <v>6</v>
      </c>
      <c r="D2401" s="7" t="n">
        <v>35</v>
      </c>
      <c r="E2401" s="7" t="n">
        <v>10</v>
      </c>
      <c r="F2401" s="7" t="n">
        <v>0</v>
      </c>
    </row>
    <row r="2402" spans="1:6">
      <c r="A2402" t="s">
        <v>4</v>
      </c>
      <c r="B2402" s="4" t="s">
        <v>5</v>
      </c>
      <c r="C2402" s="4" t="s">
        <v>10</v>
      </c>
      <c r="D2402" s="4" t="s">
        <v>14</v>
      </c>
    </row>
    <row r="2403" spans="1:6">
      <c r="A2403" t="n">
        <v>21810</v>
      </c>
      <c r="B2403" s="56" t="n">
        <v>56</v>
      </c>
      <c r="C2403" s="7" t="n">
        <v>7</v>
      </c>
      <c r="D2403" s="7" t="n">
        <v>0</v>
      </c>
    </row>
    <row r="2404" spans="1:6">
      <c r="A2404" t="s">
        <v>4</v>
      </c>
      <c r="B2404" s="4" t="s">
        <v>5</v>
      </c>
      <c r="C2404" s="4" t="s">
        <v>10</v>
      </c>
      <c r="D2404" s="4" t="s">
        <v>25</v>
      </c>
      <c r="E2404" s="4" t="s">
        <v>25</v>
      </c>
      <c r="F2404" s="4" t="s">
        <v>14</v>
      </c>
    </row>
    <row r="2405" spans="1:6">
      <c r="A2405" t="n">
        <v>21814</v>
      </c>
      <c r="B2405" s="69" t="n">
        <v>52</v>
      </c>
      <c r="C2405" s="7" t="n">
        <v>7</v>
      </c>
      <c r="D2405" s="7" t="n">
        <v>15.1999998092651</v>
      </c>
      <c r="E2405" s="7" t="n">
        <v>10</v>
      </c>
      <c r="F2405" s="7" t="n">
        <v>0</v>
      </c>
    </row>
    <row r="2406" spans="1:6">
      <c r="A2406" t="s">
        <v>4</v>
      </c>
      <c r="B2406" s="4" t="s">
        <v>5</v>
      </c>
      <c r="C2406" s="4" t="s">
        <v>10</v>
      </c>
      <c r="D2406" s="4" t="s">
        <v>14</v>
      </c>
    </row>
    <row r="2407" spans="1:6">
      <c r="A2407" t="n">
        <v>21826</v>
      </c>
      <c r="B2407" s="56" t="n">
        <v>56</v>
      </c>
      <c r="C2407" s="7" t="n">
        <v>8</v>
      </c>
      <c r="D2407" s="7" t="n">
        <v>0</v>
      </c>
    </row>
    <row r="2408" spans="1:6">
      <c r="A2408" t="s">
        <v>4</v>
      </c>
      <c r="B2408" s="4" t="s">
        <v>5</v>
      </c>
      <c r="C2408" s="4" t="s">
        <v>10</v>
      </c>
      <c r="D2408" s="4" t="s">
        <v>25</v>
      </c>
      <c r="E2408" s="4" t="s">
        <v>25</v>
      </c>
      <c r="F2408" s="4" t="s">
        <v>14</v>
      </c>
    </row>
    <row r="2409" spans="1:6">
      <c r="A2409" t="n">
        <v>21830</v>
      </c>
      <c r="B2409" s="69" t="n">
        <v>52</v>
      </c>
      <c r="C2409" s="7" t="n">
        <v>8</v>
      </c>
      <c r="D2409" s="7" t="n">
        <v>348.100006103516</v>
      </c>
      <c r="E2409" s="7" t="n">
        <v>10</v>
      </c>
      <c r="F2409" s="7" t="n">
        <v>0</v>
      </c>
    </row>
    <row r="2410" spans="1:6">
      <c r="A2410" t="s">
        <v>4</v>
      </c>
      <c r="B2410" s="4" t="s">
        <v>5</v>
      </c>
      <c r="C2410" s="4" t="s">
        <v>10</v>
      </c>
      <c r="D2410" s="4" t="s">
        <v>14</v>
      </c>
    </row>
    <row r="2411" spans="1:6">
      <c r="A2411" t="n">
        <v>21842</v>
      </c>
      <c r="B2411" s="56" t="n">
        <v>56</v>
      </c>
      <c r="C2411" s="7" t="n">
        <v>9</v>
      </c>
      <c r="D2411" s="7" t="n">
        <v>0</v>
      </c>
    </row>
    <row r="2412" spans="1:6">
      <c r="A2412" t="s">
        <v>4</v>
      </c>
      <c r="B2412" s="4" t="s">
        <v>5</v>
      </c>
      <c r="C2412" s="4" t="s">
        <v>10</v>
      </c>
      <c r="D2412" s="4" t="s">
        <v>25</v>
      </c>
      <c r="E2412" s="4" t="s">
        <v>25</v>
      </c>
      <c r="F2412" s="4" t="s">
        <v>14</v>
      </c>
    </row>
    <row r="2413" spans="1:6">
      <c r="A2413" t="n">
        <v>21846</v>
      </c>
      <c r="B2413" s="69" t="n">
        <v>52</v>
      </c>
      <c r="C2413" s="7" t="n">
        <v>9</v>
      </c>
      <c r="D2413" s="7" t="n">
        <v>316.700012207031</v>
      </c>
      <c r="E2413" s="7" t="n">
        <v>10</v>
      </c>
      <c r="F2413" s="7" t="n">
        <v>0</v>
      </c>
    </row>
    <row r="2414" spans="1:6">
      <c r="A2414" t="s">
        <v>4</v>
      </c>
      <c r="B2414" s="4" t="s">
        <v>5</v>
      </c>
      <c r="C2414" s="4" t="s">
        <v>10</v>
      </c>
    </row>
    <row r="2415" spans="1:6">
      <c r="A2415" t="n">
        <v>21858</v>
      </c>
      <c r="B2415" s="32" t="n">
        <v>54</v>
      </c>
      <c r="C2415" s="7" t="n">
        <v>1</v>
      </c>
    </row>
    <row r="2416" spans="1:6">
      <c r="A2416" t="s">
        <v>4</v>
      </c>
      <c r="B2416" s="4" t="s">
        <v>5</v>
      </c>
      <c r="C2416" s="4" t="s">
        <v>10</v>
      </c>
    </row>
    <row r="2417" spans="1:6">
      <c r="A2417" t="n">
        <v>21861</v>
      </c>
      <c r="B2417" s="32" t="n">
        <v>54</v>
      </c>
      <c r="C2417" s="7" t="n">
        <v>2</v>
      </c>
    </row>
    <row r="2418" spans="1:6">
      <c r="A2418" t="s">
        <v>4</v>
      </c>
      <c r="B2418" s="4" t="s">
        <v>5</v>
      </c>
      <c r="C2418" s="4" t="s">
        <v>10</v>
      </c>
    </row>
    <row r="2419" spans="1:6">
      <c r="A2419" t="n">
        <v>21864</v>
      </c>
      <c r="B2419" s="32" t="n">
        <v>54</v>
      </c>
      <c r="C2419" s="7" t="n">
        <v>3</v>
      </c>
    </row>
    <row r="2420" spans="1:6">
      <c r="A2420" t="s">
        <v>4</v>
      </c>
      <c r="B2420" s="4" t="s">
        <v>5</v>
      </c>
      <c r="C2420" s="4" t="s">
        <v>10</v>
      </c>
    </row>
    <row r="2421" spans="1:6">
      <c r="A2421" t="n">
        <v>21867</v>
      </c>
      <c r="B2421" s="32" t="n">
        <v>54</v>
      </c>
      <c r="C2421" s="7" t="n">
        <v>4</v>
      </c>
    </row>
    <row r="2422" spans="1:6">
      <c r="A2422" t="s">
        <v>4</v>
      </c>
      <c r="B2422" s="4" t="s">
        <v>5</v>
      </c>
      <c r="C2422" s="4" t="s">
        <v>10</v>
      </c>
    </row>
    <row r="2423" spans="1:6">
      <c r="A2423" t="n">
        <v>21870</v>
      </c>
      <c r="B2423" s="32" t="n">
        <v>54</v>
      </c>
      <c r="C2423" s="7" t="n">
        <v>7032</v>
      </c>
    </row>
    <row r="2424" spans="1:6">
      <c r="A2424" t="s">
        <v>4</v>
      </c>
      <c r="B2424" s="4" t="s">
        <v>5</v>
      </c>
      <c r="C2424" s="4" t="s">
        <v>10</v>
      </c>
    </row>
    <row r="2425" spans="1:6">
      <c r="A2425" t="n">
        <v>21873</v>
      </c>
      <c r="B2425" s="32" t="n">
        <v>54</v>
      </c>
      <c r="C2425" s="7" t="n">
        <v>5</v>
      </c>
    </row>
    <row r="2426" spans="1:6">
      <c r="A2426" t="s">
        <v>4</v>
      </c>
      <c r="B2426" s="4" t="s">
        <v>5</v>
      </c>
      <c r="C2426" s="4" t="s">
        <v>10</v>
      </c>
    </row>
    <row r="2427" spans="1:6">
      <c r="A2427" t="n">
        <v>21876</v>
      </c>
      <c r="B2427" s="32" t="n">
        <v>54</v>
      </c>
      <c r="C2427" s="7" t="n">
        <v>6</v>
      </c>
    </row>
    <row r="2428" spans="1:6">
      <c r="A2428" t="s">
        <v>4</v>
      </c>
      <c r="B2428" s="4" t="s">
        <v>5</v>
      </c>
      <c r="C2428" s="4" t="s">
        <v>10</v>
      </c>
    </row>
    <row r="2429" spans="1:6">
      <c r="A2429" t="n">
        <v>21879</v>
      </c>
      <c r="B2429" s="32" t="n">
        <v>54</v>
      </c>
      <c r="C2429" s="7" t="n">
        <v>7</v>
      </c>
    </row>
    <row r="2430" spans="1:6">
      <c r="A2430" t="s">
        <v>4</v>
      </c>
      <c r="B2430" s="4" t="s">
        <v>5</v>
      </c>
      <c r="C2430" s="4" t="s">
        <v>10</v>
      </c>
    </row>
    <row r="2431" spans="1:6">
      <c r="A2431" t="n">
        <v>21882</v>
      </c>
      <c r="B2431" s="32" t="n">
        <v>54</v>
      </c>
      <c r="C2431" s="7" t="n">
        <v>8</v>
      </c>
    </row>
    <row r="2432" spans="1:6">
      <c r="A2432" t="s">
        <v>4</v>
      </c>
      <c r="B2432" s="4" t="s">
        <v>5</v>
      </c>
      <c r="C2432" s="4" t="s">
        <v>10</v>
      </c>
    </row>
    <row r="2433" spans="1:3">
      <c r="A2433" t="n">
        <v>21885</v>
      </c>
      <c r="B2433" s="32" t="n">
        <v>54</v>
      </c>
      <c r="C2433" s="7" t="n">
        <v>9</v>
      </c>
    </row>
    <row r="2434" spans="1:3">
      <c r="A2434" t="s">
        <v>4</v>
      </c>
      <c r="B2434" s="4" t="s">
        <v>5</v>
      </c>
      <c r="C2434" s="4" t="s">
        <v>14</v>
      </c>
      <c r="D2434" s="4" t="s">
        <v>10</v>
      </c>
      <c r="E2434" s="4" t="s">
        <v>6</v>
      </c>
    </row>
    <row r="2435" spans="1:3">
      <c r="A2435" t="n">
        <v>21888</v>
      </c>
      <c r="B2435" s="36" t="n">
        <v>51</v>
      </c>
      <c r="C2435" s="7" t="n">
        <v>4</v>
      </c>
      <c r="D2435" s="7" t="n">
        <v>0</v>
      </c>
      <c r="E2435" s="7" t="s">
        <v>249</v>
      </c>
    </row>
    <row r="2436" spans="1:3">
      <c r="A2436" t="s">
        <v>4</v>
      </c>
      <c r="B2436" s="4" t="s">
        <v>5</v>
      </c>
      <c r="C2436" s="4" t="s">
        <v>10</v>
      </c>
    </row>
    <row r="2437" spans="1:3">
      <c r="A2437" t="n">
        <v>21901</v>
      </c>
      <c r="B2437" s="27" t="n">
        <v>16</v>
      </c>
      <c r="C2437" s="7" t="n">
        <v>0</v>
      </c>
    </row>
    <row r="2438" spans="1:3">
      <c r="A2438" t="s">
        <v>4</v>
      </c>
      <c r="B2438" s="4" t="s">
        <v>5</v>
      </c>
      <c r="C2438" s="4" t="s">
        <v>10</v>
      </c>
      <c r="D2438" s="4" t="s">
        <v>50</v>
      </c>
      <c r="E2438" s="4" t="s">
        <v>14</v>
      </c>
      <c r="F2438" s="4" t="s">
        <v>14</v>
      </c>
    </row>
    <row r="2439" spans="1:3">
      <c r="A2439" t="n">
        <v>21904</v>
      </c>
      <c r="B2439" s="37" t="n">
        <v>26</v>
      </c>
      <c r="C2439" s="7" t="n">
        <v>0</v>
      </c>
      <c r="D2439" s="7" t="s">
        <v>250</v>
      </c>
      <c r="E2439" s="7" t="n">
        <v>2</v>
      </c>
      <c r="F2439" s="7" t="n">
        <v>0</v>
      </c>
    </row>
    <row r="2440" spans="1:3">
      <c r="A2440" t="s">
        <v>4</v>
      </c>
      <c r="B2440" s="4" t="s">
        <v>5</v>
      </c>
    </row>
    <row r="2441" spans="1:3">
      <c r="A2441" t="n">
        <v>21955</v>
      </c>
      <c r="B2441" s="25" t="n">
        <v>28</v>
      </c>
    </row>
    <row r="2442" spans="1:3">
      <c r="A2442" t="s">
        <v>4</v>
      </c>
      <c r="B2442" s="4" t="s">
        <v>5</v>
      </c>
      <c r="C2442" s="4" t="s">
        <v>10</v>
      </c>
      <c r="D2442" s="4" t="s">
        <v>14</v>
      </c>
      <c r="E2442" s="4" t="s">
        <v>6</v>
      </c>
      <c r="F2442" s="4" t="s">
        <v>25</v>
      </c>
      <c r="G2442" s="4" t="s">
        <v>25</v>
      </c>
      <c r="H2442" s="4" t="s">
        <v>25</v>
      </c>
    </row>
    <row r="2443" spans="1:3">
      <c r="A2443" t="n">
        <v>21956</v>
      </c>
      <c r="B2443" s="52" t="n">
        <v>48</v>
      </c>
      <c r="C2443" s="7" t="n">
        <v>2</v>
      </c>
      <c r="D2443" s="7" t="n">
        <v>0</v>
      </c>
      <c r="E2443" s="7" t="s">
        <v>246</v>
      </c>
      <c r="F2443" s="7" t="n">
        <v>-1</v>
      </c>
      <c r="G2443" s="7" t="n">
        <v>1</v>
      </c>
      <c r="H2443" s="7" t="n">
        <v>0</v>
      </c>
    </row>
    <row r="2444" spans="1:3">
      <c r="A2444" t="s">
        <v>4</v>
      </c>
      <c r="B2444" s="4" t="s">
        <v>5</v>
      </c>
      <c r="C2444" s="4" t="s">
        <v>14</v>
      </c>
      <c r="D2444" s="4" t="s">
        <v>10</v>
      </c>
      <c r="E2444" s="4" t="s">
        <v>6</v>
      </c>
    </row>
    <row r="2445" spans="1:3">
      <c r="A2445" t="n">
        <v>21987</v>
      </c>
      <c r="B2445" s="36" t="n">
        <v>51</v>
      </c>
      <c r="C2445" s="7" t="n">
        <v>4</v>
      </c>
      <c r="D2445" s="7" t="n">
        <v>2</v>
      </c>
      <c r="E2445" s="7" t="s">
        <v>251</v>
      </c>
    </row>
    <row r="2446" spans="1:3">
      <c r="A2446" t="s">
        <v>4</v>
      </c>
      <c r="B2446" s="4" t="s">
        <v>5</v>
      </c>
      <c r="C2446" s="4" t="s">
        <v>10</v>
      </c>
    </row>
    <row r="2447" spans="1:3">
      <c r="A2447" t="n">
        <v>22001</v>
      </c>
      <c r="B2447" s="27" t="n">
        <v>16</v>
      </c>
      <c r="C2447" s="7" t="n">
        <v>0</v>
      </c>
    </row>
    <row r="2448" spans="1:3">
      <c r="A2448" t="s">
        <v>4</v>
      </c>
      <c r="B2448" s="4" t="s">
        <v>5</v>
      </c>
      <c r="C2448" s="4" t="s">
        <v>10</v>
      </c>
      <c r="D2448" s="4" t="s">
        <v>50</v>
      </c>
      <c r="E2448" s="4" t="s">
        <v>14</v>
      </c>
      <c r="F2448" s="4" t="s">
        <v>14</v>
      </c>
    </row>
    <row r="2449" spans="1:8">
      <c r="A2449" t="n">
        <v>22004</v>
      </c>
      <c r="B2449" s="37" t="n">
        <v>26</v>
      </c>
      <c r="C2449" s="7" t="n">
        <v>2</v>
      </c>
      <c r="D2449" s="7" t="s">
        <v>252</v>
      </c>
      <c r="E2449" s="7" t="n">
        <v>2</v>
      </c>
      <c r="F2449" s="7" t="n">
        <v>0</v>
      </c>
    </row>
    <row r="2450" spans="1:8">
      <c r="A2450" t="s">
        <v>4</v>
      </c>
      <c r="B2450" s="4" t="s">
        <v>5</v>
      </c>
    </row>
    <row r="2451" spans="1:8">
      <c r="A2451" t="n">
        <v>22049</v>
      </c>
      <c r="B2451" s="25" t="n">
        <v>28</v>
      </c>
    </row>
    <row r="2452" spans="1:8">
      <c r="A2452" t="s">
        <v>4</v>
      </c>
      <c r="B2452" s="4" t="s">
        <v>5</v>
      </c>
      <c r="C2452" s="4" t="s">
        <v>14</v>
      </c>
      <c r="D2452" s="4" t="s">
        <v>10</v>
      </c>
      <c r="E2452" s="4" t="s">
        <v>6</v>
      </c>
    </row>
    <row r="2453" spans="1:8">
      <c r="A2453" t="n">
        <v>22050</v>
      </c>
      <c r="B2453" s="36" t="n">
        <v>51</v>
      </c>
      <c r="C2453" s="7" t="n">
        <v>4</v>
      </c>
      <c r="D2453" s="7" t="n">
        <v>1</v>
      </c>
      <c r="E2453" s="7" t="s">
        <v>253</v>
      </c>
    </row>
    <row r="2454" spans="1:8">
      <c r="A2454" t="s">
        <v>4</v>
      </c>
      <c r="B2454" s="4" t="s">
        <v>5</v>
      </c>
      <c r="C2454" s="4" t="s">
        <v>10</v>
      </c>
    </row>
    <row r="2455" spans="1:8">
      <c r="A2455" t="n">
        <v>22063</v>
      </c>
      <c r="B2455" s="27" t="n">
        <v>16</v>
      </c>
      <c r="C2455" s="7" t="n">
        <v>0</v>
      </c>
    </row>
    <row r="2456" spans="1:8">
      <c r="A2456" t="s">
        <v>4</v>
      </c>
      <c r="B2456" s="4" t="s">
        <v>5</v>
      </c>
      <c r="C2456" s="4" t="s">
        <v>10</v>
      </c>
      <c r="D2456" s="4" t="s">
        <v>50</v>
      </c>
      <c r="E2456" s="4" t="s">
        <v>14</v>
      </c>
      <c r="F2456" s="4" t="s">
        <v>14</v>
      </c>
    </row>
    <row r="2457" spans="1:8">
      <c r="A2457" t="n">
        <v>22066</v>
      </c>
      <c r="B2457" s="37" t="n">
        <v>26</v>
      </c>
      <c r="C2457" s="7" t="n">
        <v>1</v>
      </c>
      <c r="D2457" s="7" t="s">
        <v>254</v>
      </c>
      <c r="E2457" s="7" t="n">
        <v>2</v>
      </c>
      <c r="F2457" s="7" t="n">
        <v>0</v>
      </c>
    </row>
    <row r="2458" spans="1:8">
      <c r="A2458" t="s">
        <v>4</v>
      </c>
      <c r="B2458" s="4" t="s">
        <v>5</v>
      </c>
    </row>
    <row r="2459" spans="1:8">
      <c r="A2459" t="n">
        <v>22118</v>
      </c>
      <c r="B2459" s="25" t="n">
        <v>28</v>
      </c>
    </row>
    <row r="2460" spans="1:8">
      <c r="A2460" t="s">
        <v>4</v>
      </c>
      <c r="B2460" s="4" t="s">
        <v>5</v>
      </c>
      <c r="C2460" s="4" t="s">
        <v>10</v>
      </c>
      <c r="D2460" s="4" t="s">
        <v>14</v>
      </c>
      <c r="E2460" s="4" t="s">
        <v>6</v>
      </c>
      <c r="F2460" s="4" t="s">
        <v>25</v>
      </c>
      <c r="G2460" s="4" t="s">
        <v>25</v>
      </c>
      <c r="H2460" s="4" t="s">
        <v>25</v>
      </c>
    </row>
    <row r="2461" spans="1:8">
      <c r="A2461" t="n">
        <v>22119</v>
      </c>
      <c r="B2461" s="52" t="n">
        <v>48</v>
      </c>
      <c r="C2461" s="7" t="n">
        <v>0</v>
      </c>
      <c r="D2461" s="7" t="n">
        <v>0</v>
      </c>
      <c r="E2461" s="7" t="s">
        <v>245</v>
      </c>
      <c r="F2461" s="7" t="n">
        <v>-1</v>
      </c>
      <c r="G2461" s="7" t="n">
        <v>1</v>
      </c>
      <c r="H2461" s="7" t="n">
        <v>0</v>
      </c>
    </row>
    <row r="2462" spans="1:8">
      <c r="A2462" t="s">
        <v>4</v>
      </c>
      <c r="B2462" s="4" t="s">
        <v>5</v>
      </c>
      <c r="C2462" s="4" t="s">
        <v>14</v>
      </c>
      <c r="D2462" s="4" t="s">
        <v>10</v>
      </c>
      <c r="E2462" s="4" t="s">
        <v>6</v>
      </c>
    </row>
    <row r="2463" spans="1:8">
      <c r="A2463" t="n">
        <v>22147</v>
      </c>
      <c r="B2463" s="36" t="n">
        <v>51</v>
      </c>
      <c r="C2463" s="7" t="n">
        <v>4</v>
      </c>
      <c r="D2463" s="7" t="n">
        <v>0</v>
      </c>
      <c r="E2463" s="7" t="s">
        <v>253</v>
      </c>
    </row>
    <row r="2464" spans="1:8">
      <c r="A2464" t="s">
        <v>4</v>
      </c>
      <c r="B2464" s="4" t="s">
        <v>5</v>
      </c>
      <c r="C2464" s="4" t="s">
        <v>10</v>
      </c>
    </row>
    <row r="2465" spans="1:8">
      <c r="A2465" t="n">
        <v>22160</v>
      </c>
      <c r="B2465" s="27" t="n">
        <v>16</v>
      </c>
      <c r="C2465" s="7" t="n">
        <v>0</v>
      </c>
    </row>
    <row r="2466" spans="1:8">
      <c r="A2466" t="s">
        <v>4</v>
      </c>
      <c r="B2466" s="4" t="s">
        <v>5</v>
      </c>
      <c r="C2466" s="4" t="s">
        <v>10</v>
      </c>
      <c r="D2466" s="4" t="s">
        <v>50</v>
      </c>
      <c r="E2466" s="4" t="s">
        <v>14</v>
      </c>
      <c r="F2466" s="4" t="s">
        <v>14</v>
      </c>
    </row>
    <row r="2467" spans="1:8">
      <c r="A2467" t="n">
        <v>22163</v>
      </c>
      <c r="B2467" s="37" t="n">
        <v>26</v>
      </c>
      <c r="C2467" s="7" t="n">
        <v>0</v>
      </c>
      <c r="D2467" s="7" t="s">
        <v>255</v>
      </c>
      <c r="E2467" s="7" t="n">
        <v>2</v>
      </c>
      <c r="F2467" s="7" t="n">
        <v>0</v>
      </c>
    </row>
    <row r="2468" spans="1:8">
      <c r="A2468" t="s">
        <v>4</v>
      </c>
      <c r="B2468" s="4" t="s">
        <v>5</v>
      </c>
    </row>
    <row r="2469" spans="1:8">
      <c r="A2469" t="n">
        <v>22191</v>
      </c>
      <c r="B2469" s="25" t="n">
        <v>28</v>
      </c>
    </row>
    <row r="2470" spans="1:8">
      <c r="A2470" t="s">
        <v>4</v>
      </c>
      <c r="B2470" s="4" t="s">
        <v>5</v>
      </c>
      <c r="C2470" s="4" t="s">
        <v>14</v>
      </c>
      <c r="D2470" s="4" t="s">
        <v>10</v>
      </c>
      <c r="E2470" s="4" t="s">
        <v>6</v>
      </c>
    </row>
    <row r="2471" spans="1:8">
      <c r="A2471" t="n">
        <v>22192</v>
      </c>
      <c r="B2471" s="36" t="n">
        <v>51</v>
      </c>
      <c r="C2471" s="7" t="n">
        <v>4</v>
      </c>
      <c r="D2471" s="7" t="n">
        <v>4</v>
      </c>
      <c r="E2471" s="7" t="s">
        <v>253</v>
      </c>
    </row>
    <row r="2472" spans="1:8">
      <c r="A2472" t="s">
        <v>4</v>
      </c>
      <c r="B2472" s="4" t="s">
        <v>5</v>
      </c>
      <c r="C2472" s="4" t="s">
        <v>10</v>
      </c>
    </row>
    <row r="2473" spans="1:8">
      <c r="A2473" t="n">
        <v>22205</v>
      </c>
      <c r="B2473" s="27" t="n">
        <v>16</v>
      </c>
      <c r="C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50</v>
      </c>
      <c r="E2474" s="4" t="s">
        <v>14</v>
      </c>
      <c r="F2474" s="4" t="s">
        <v>14</v>
      </c>
    </row>
    <row r="2475" spans="1:8">
      <c r="A2475" t="n">
        <v>22208</v>
      </c>
      <c r="B2475" s="37" t="n">
        <v>26</v>
      </c>
      <c r="C2475" s="7" t="n">
        <v>4</v>
      </c>
      <c r="D2475" s="7" t="s">
        <v>256</v>
      </c>
      <c r="E2475" s="7" t="n">
        <v>2</v>
      </c>
      <c r="F2475" s="7" t="n">
        <v>0</v>
      </c>
    </row>
    <row r="2476" spans="1:8">
      <c r="A2476" t="s">
        <v>4</v>
      </c>
      <c r="B2476" s="4" t="s">
        <v>5</v>
      </c>
    </row>
    <row r="2477" spans="1:8">
      <c r="A2477" t="n">
        <v>22257</v>
      </c>
      <c r="B2477" s="25" t="n">
        <v>28</v>
      </c>
    </row>
    <row r="2478" spans="1:8">
      <c r="A2478" t="s">
        <v>4</v>
      </c>
      <c r="B2478" s="4" t="s">
        <v>5</v>
      </c>
      <c r="C2478" s="4" t="s">
        <v>14</v>
      </c>
      <c r="D2478" s="4" t="s">
        <v>10</v>
      </c>
      <c r="E2478" s="4" t="s">
        <v>25</v>
      </c>
    </row>
    <row r="2479" spans="1:8">
      <c r="A2479" t="n">
        <v>22258</v>
      </c>
      <c r="B2479" s="33" t="n">
        <v>58</v>
      </c>
      <c r="C2479" s="7" t="n">
        <v>0</v>
      </c>
      <c r="D2479" s="7" t="n">
        <v>1000</v>
      </c>
      <c r="E2479" s="7" t="n">
        <v>1</v>
      </c>
    </row>
    <row r="2480" spans="1:8">
      <c r="A2480" t="s">
        <v>4</v>
      </c>
      <c r="B2480" s="4" t="s">
        <v>5</v>
      </c>
      <c r="C2480" s="4" t="s">
        <v>14</v>
      </c>
      <c r="D2480" s="4" t="s">
        <v>10</v>
      </c>
    </row>
    <row r="2481" spans="1:6">
      <c r="A2481" t="n">
        <v>22266</v>
      </c>
      <c r="B2481" s="33" t="n">
        <v>58</v>
      </c>
      <c r="C2481" s="7" t="n">
        <v>255</v>
      </c>
      <c r="D2481" s="7" t="n">
        <v>0</v>
      </c>
    </row>
    <row r="2482" spans="1:6">
      <c r="A2482" t="s">
        <v>4</v>
      </c>
      <c r="B2482" s="4" t="s">
        <v>5</v>
      </c>
      <c r="C2482" s="4" t="s">
        <v>14</v>
      </c>
      <c r="D2482" s="4" t="s">
        <v>10</v>
      </c>
      <c r="E2482" s="4" t="s">
        <v>14</v>
      </c>
    </row>
    <row r="2483" spans="1:6">
      <c r="A2483" t="n">
        <v>22270</v>
      </c>
      <c r="B2483" s="50" t="n">
        <v>36</v>
      </c>
      <c r="C2483" s="7" t="n">
        <v>9</v>
      </c>
      <c r="D2483" s="7" t="n">
        <v>0</v>
      </c>
      <c r="E2483" s="7" t="n">
        <v>0</v>
      </c>
    </row>
    <row r="2484" spans="1:6">
      <c r="A2484" t="s">
        <v>4</v>
      </c>
      <c r="B2484" s="4" t="s">
        <v>5</v>
      </c>
      <c r="C2484" s="4" t="s">
        <v>14</v>
      </c>
      <c r="D2484" s="4" t="s">
        <v>10</v>
      </c>
      <c r="E2484" s="4" t="s">
        <v>14</v>
      </c>
    </row>
    <row r="2485" spans="1:6">
      <c r="A2485" t="n">
        <v>22275</v>
      </c>
      <c r="B2485" s="50" t="n">
        <v>36</v>
      </c>
      <c r="C2485" s="7" t="n">
        <v>9</v>
      </c>
      <c r="D2485" s="7" t="n">
        <v>2</v>
      </c>
      <c r="E2485" s="7" t="n">
        <v>0</v>
      </c>
    </row>
    <row r="2486" spans="1:6">
      <c r="A2486" t="s">
        <v>4</v>
      </c>
      <c r="B2486" s="4" t="s">
        <v>5</v>
      </c>
      <c r="C2486" s="4" t="s">
        <v>10</v>
      </c>
      <c r="D2486" s="4" t="s">
        <v>25</v>
      </c>
      <c r="E2486" s="4" t="s">
        <v>25</v>
      </c>
      <c r="F2486" s="4" t="s">
        <v>25</v>
      </c>
      <c r="G2486" s="4" t="s">
        <v>25</v>
      </c>
    </row>
    <row r="2487" spans="1:6">
      <c r="A2487" t="n">
        <v>22280</v>
      </c>
      <c r="B2487" s="45" t="n">
        <v>46</v>
      </c>
      <c r="C2487" s="7" t="n">
        <v>61456</v>
      </c>
      <c r="D2487" s="7" t="n">
        <v>0</v>
      </c>
      <c r="E2487" s="7" t="n">
        <v>0</v>
      </c>
      <c r="F2487" s="7" t="n">
        <v>0</v>
      </c>
      <c r="G2487" s="7" t="n">
        <v>0</v>
      </c>
    </row>
    <row r="2488" spans="1:6">
      <c r="A2488" t="s">
        <v>4</v>
      </c>
      <c r="B2488" s="4" t="s">
        <v>5</v>
      </c>
      <c r="C2488" s="4" t="s">
        <v>14</v>
      </c>
      <c r="D2488" s="4" t="s">
        <v>10</v>
      </c>
    </row>
    <row r="2489" spans="1:6">
      <c r="A2489" t="n">
        <v>22299</v>
      </c>
      <c r="B2489" s="9" t="n">
        <v>162</v>
      </c>
      <c r="C2489" s="7" t="n">
        <v>1</v>
      </c>
      <c r="D2489" s="7" t="n">
        <v>0</v>
      </c>
    </row>
    <row r="2490" spans="1:6">
      <c r="A2490" t="s">
        <v>4</v>
      </c>
      <c r="B2490" s="4" t="s">
        <v>5</v>
      </c>
    </row>
    <row r="2491" spans="1:6">
      <c r="A2491" t="n">
        <v>22303</v>
      </c>
      <c r="B2491" s="5" t="n">
        <v>1</v>
      </c>
    </row>
    <row r="2492" spans="1:6" s="3" customFormat="1" customHeight="0">
      <c r="A2492" s="3" t="s">
        <v>2</v>
      </c>
      <c r="B2492" s="3" t="s">
        <v>257</v>
      </c>
    </row>
    <row r="2493" spans="1:6">
      <c r="A2493" t="s">
        <v>4</v>
      </c>
      <c r="B2493" s="4" t="s">
        <v>5</v>
      </c>
      <c r="C2493" s="4" t="s">
        <v>10</v>
      </c>
    </row>
    <row r="2494" spans="1:6">
      <c r="A2494" t="n">
        <v>22304</v>
      </c>
      <c r="B2494" s="66" t="n">
        <v>13</v>
      </c>
      <c r="C2494" s="7" t="n">
        <v>6472</v>
      </c>
    </row>
    <row r="2495" spans="1:6">
      <c r="A2495" t="s">
        <v>4</v>
      </c>
      <c r="B2495" s="4" t="s">
        <v>5</v>
      </c>
      <c r="C2495" s="4" t="s">
        <v>14</v>
      </c>
      <c r="D2495" s="4" t="s">
        <v>10</v>
      </c>
      <c r="E2495" s="4" t="s">
        <v>14</v>
      </c>
      <c r="F2495" s="4" t="s">
        <v>14</v>
      </c>
      <c r="G2495" s="4" t="s">
        <v>36</v>
      </c>
    </row>
    <row r="2496" spans="1:6">
      <c r="A2496" t="n">
        <v>22307</v>
      </c>
      <c r="B2496" s="16" t="n">
        <v>5</v>
      </c>
      <c r="C2496" s="7" t="n">
        <v>30</v>
      </c>
      <c r="D2496" s="7" t="n">
        <v>1</v>
      </c>
      <c r="E2496" s="7" t="n">
        <v>8</v>
      </c>
      <c r="F2496" s="7" t="n">
        <v>1</v>
      </c>
      <c r="G2496" s="17" t="n">
        <f t="normal" ca="1">A2500</f>
        <v>0</v>
      </c>
    </row>
    <row r="2497" spans="1:7">
      <c r="A2497" t="s">
        <v>4</v>
      </c>
      <c r="B2497" s="4" t="s">
        <v>5</v>
      </c>
      <c r="C2497" s="4" t="s">
        <v>10</v>
      </c>
    </row>
    <row r="2498" spans="1:7">
      <c r="A2498" t="n">
        <v>22317</v>
      </c>
      <c r="B2498" s="39" t="n">
        <v>12</v>
      </c>
      <c r="C2498" s="7" t="n">
        <v>6472</v>
      </c>
    </row>
    <row r="2499" spans="1:7">
      <c r="A2499" t="s">
        <v>4</v>
      </c>
      <c r="B2499" s="4" t="s">
        <v>5</v>
      </c>
    </row>
    <row r="2500" spans="1:7">
      <c r="A2500" t="n">
        <v>22320</v>
      </c>
      <c r="B2500" s="5" t="n">
        <v>1</v>
      </c>
    </row>
    <row r="2501" spans="1:7" s="3" customFormat="1" customHeight="0">
      <c r="A2501" s="3" t="s">
        <v>2</v>
      </c>
      <c r="B2501" s="3" t="s">
        <v>258</v>
      </c>
    </row>
    <row r="2502" spans="1:7">
      <c r="A2502" t="s">
        <v>4</v>
      </c>
      <c r="B2502" s="4" t="s">
        <v>5</v>
      </c>
      <c r="C2502" s="4" t="s">
        <v>14</v>
      </c>
      <c r="D2502" s="4" t="s">
        <v>14</v>
      </c>
      <c r="E2502" s="4" t="s">
        <v>14</v>
      </c>
      <c r="F2502" s="4" t="s">
        <v>14</v>
      </c>
    </row>
    <row r="2503" spans="1:7">
      <c r="A2503" t="n">
        <v>22324</v>
      </c>
      <c r="B2503" s="10" t="n">
        <v>14</v>
      </c>
      <c r="C2503" s="7" t="n">
        <v>2</v>
      </c>
      <c r="D2503" s="7" t="n">
        <v>0</v>
      </c>
      <c r="E2503" s="7" t="n">
        <v>0</v>
      </c>
      <c r="F2503" s="7" t="n">
        <v>0</v>
      </c>
    </row>
    <row r="2504" spans="1:7">
      <c r="A2504" t="s">
        <v>4</v>
      </c>
      <c r="B2504" s="4" t="s">
        <v>5</v>
      </c>
      <c r="C2504" s="4" t="s">
        <v>14</v>
      </c>
      <c r="D2504" s="41" t="s">
        <v>71</v>
      </c>
      <c r="E2504" s="4" t="s">
        <v>5</v>
      </c>
      <c r="F2504" s="4" t="s">
        <v>14</v>
      </c>
      <c r="G2504" s="4" t="s">
        <v>10</v>
      </c>
      <c r="H2504" s="41" t="s">
        <v>72</v>
      </c>
      <c r="I2504" s="4" t="s">
        <v>14</v>
      </c>
      <c r="J2504" s="4" t="s">
        <v>9</v>
      </c>
      <c r="K2504" s="4" t="s">
        <v>14</v>
      </c>
      <c r="L2504" s="4" t="s">
        <v>14</v>
      </c>
      <c r="M2504" s="41" t="s">
        <v>71</v>
      </c>
      <c r="N2504" s="4" t="s">
        <v>5</v>
      </c>
      <c r="O2504" s="4" t="s">
        <v>14</v>
      </c>
      <c r="P2504" s="4" t="s">
        <v>10</v>
      </c>
      <c r="Q2504" s="41" t="s">
        <v>72</v>
      </c>
      <c r="R2504" s="4" t="s">
        <v>14</v>
      </c>
      <c r="S2504" s="4" t="s">
        <v>9</v>
      </c>
      <c r="T2504" s="4" t="s">
        <v>14</v>
      </c>
      <c r="U2504" s="4" t="s">
        <v>14</v>
      </c>
      <c r="V2504" s="4" t="s">
        <v>14</v>
      </c>
      <c r="W2504" s="4" t="s">
        <v>36</v>
      </c>
    </row>
    <row r="2505" spans="1:7">
      <c r="A2505" t="n">
        <v>22329</v>
      </c>
      <c r="B2505" s="16" t="n">
        <v>5</v>
      </c>
      <c r="C2505" s="7" t="n">
        <v>28</v>
      </c>
      <c r="D2505" s="41" t="s">
        <v>3</v>
      </c>
      <c r="E2505" s="9" t="n">
        <v>162</v>
      </c>
      <c r="F2505" s="7" t="n">
        <v>3</v>
      </c>
      <c r="G2505" s="7" t="n">
        <v>24593</v>
      </c>
      <c r="H2505" s="41" t="s">
        <v>3</v>
      </c>
      <c r="I2505" s="7" t="n">
        <v>0</v>
      </c>
      <c r="J2505" s="7" t="n">
        <v>1</v>
      </c>
      <c r="K2505" s="7" t="n">
        <v>2</v>
      </c>
      <c r="L2505" s="7" t="n">
        <v>28</v>
      </c>
      <c r="M2505" s="41" t="s">
        <v>3</v>
      </c>
      <c r="N2505" s="9" t="n">
        <v>162</v>
      </c>
      <c r="O2505" s="7" t="n">
        <v>3</v>
      </c>
      <c r="P2505" s="7" t="n">
        <v>24593</v>
      </c>
      <c r="Q2505" s="41" t="s">
        <v>3</v>
      </c>
      <c r="R2505" s="7" t="n">
        <v>0</v>
      </c>
      <c r="S2505" s="7" t="n">
        <v>2</v>
      </c>
      <c r="T2505" s="7" t="n">
        <v>2</v>
      </c>
      <c r="U2505" s="7" t="n">
        <v>11</v>
      </c>
      <c r="V2505" s="7" t="n">
        <v>1</v>
      </c>
      <c r="W2505" s="17" t="n">
        <f t="normal" ca="1">A2509</f>
        <v>0</v>
      </c>
    </row>
    <row r="2506" spans="1:7">
      <c r="A2506" t="s">
        <v>4</v>
      </c>
      <c r="B2506" s="4" t="s">
        <v>5</v>
      </c>
      <c r="C2506" s="4" t="s">
        <v>14</v>
      </c>
      <c r="D2506" s="4" t="s">
        <v>10</v>
      </c>
      <c r="E2506" s="4" t="s">
        <v>25</v>
      </c>
    </row>
    <row r="2507" spans="1:7">
      <c r="A2507" t="n">
        <v>22358</v>
      </c>
      <c r="B2507" s="33" t="n">
        <v>58</v>
      </c>
      <c r="C2507" s="7" t="n">
        <v>0</v>
      </c>
      <c r="D2507" s="7" t="n">
        <v>0</v>
      </c>
      <c r="E2507" s="7" t="n">
        <v>1</v>
      </c>
    </row>
    <row r="2508" spans="1:7">
      <c r="A2508" t="s">
        <v>4</v>
      </c>
      <c r="B2508" s="4" t="s">
        <v>5</v>
      </c>
      <c r="C2508" s="4" t="s">
        <v>14</v>
      </c>
      <c r="D2508" s="41" t="s">
        <v>71</v>
      </c>
      <c r="E2508" s="4" t="s">
        <v>5</v>
      </c>
      <c r="F2508" s="4" t="s">
        <v>14</v>
      </c>
      <c r="G2508" s="4" t="s">
        <v>10</v>
      </c>
      <c r="H2508" s="41" t="s">
        <v>72</v>
      </c>
      <c r="I2508" s="4" t="s">
        <v>14</v>
      </c>
      <c r="J2508" s="4" t="s">
        <v>9</v>
      </c>
      <c r="K2508" s="4" t="s">
        <v>14</v>
      </c>
      <c r="L2508" s="4" t="s">
        <v>14</v>
      </c>
      <c r="M2508" s="41" t="s">
        <v>71</v>
      </c>
      <c r="N2508" s="4" t="s">
        <v>5</v>
      </c>
      <c r="O2508" s="4" t="s">
        <v>14</v>
      </c>
      <c r="P2508" s="4" t="s">
        <v>10</v>
      </c>
      <c r="Q2508" s="41" t="s">
        <v>72</v>
      </c>
      <c r="R2508" s="4" t="s">
        <v>14</v>
      </c>
      <c r="S2508" s="4" t="s">
        <v>9</v>
      </c>
      <c r="T2508" s="4" t="s">
        <v>14</v>
      </c>
      <c r="U2508" s="4" t="s">
        <v>14</v>
      </c>
      <c r="V2508" s="4" t="s">
        <v>14</v>
      </c>
      <c r="W2508" s="4" t="s">
        <v>36</v>
      </c>
    </row>
    <row r="2509" spans="1:7">
      <c r="A2509" t="n">
        <v>22366</v>
      </c>
      <c r="B2509" s="16" t="n">
        <v>5</v>
      </c>
      <c r="C2509" s="7" t="n">
        <v>28</v>
      </c>
      <c r="D2509" s="41" t="s">
        <v>3</v>
      </c>
      <c r="E2509" s="9" t="n">
        <v>162</v>
      </c>
      <c r="F2509" s="7" t="n">
        <v>3</v>
      </c>
      <c r="G2509" s="7" t="n">
        <v>24593</v>
      </c>
      <c r="H2509" s="41" t="s">
        <v>3</v>
      </c>
      <c r="I2509" s="7" t="n">
        <v>0</v>
      </c>
      <c r="J2509" s="7" t="n">
        <v>1</v>
      </c>
      <c r="K2509" s="7" t="n">
        <v>3</v>
      </c>
      <c r="L2509" s="7" t="n">
        <v>28</v>
      </c>
      <c r="M2509" s="41" t="s">
        <v>3</v>
      </c>
      <c r="N2509" s="9" t="n">
        <v>162</v>
      </c>
      <c r="O2509" s="7" t="n">
        <v>3</v>
      </c>
      <c r="P2509" s="7" t="n">
        <v>24593</v>
      </c>
      <c r="Q2509" s="41" t="s">
        <v>3</v>
      </c>
      <c r="R2509" s="7" t="n">
        <v>0</v>
      </c>
      <c r="S2509" s="7" t="n">
        <v>2</v>
      </c>
      <c r="T2509" s="7" t="n">
        <v>3</v>
      </c>
      <c r="U2509" s="7" t="n">
        <v>9</v>
      </c>
      <c r="V2509" s="7" t="n">
        <v>1</v>
      </c>
      <c r="W2509" s="17" t="n">
        <f t="normal" ca="1">A2519</f>
        <v>0</v>
      </c>
    </row>
    <row r="2510" spans="1:7">
      <c r="A2510" t="s">
        <v>4</v>
      </c>
      <c r="B2510" s="4" t="s">
        <v>5</v>
      </c>
      <c r="C2510" s="4" t="s">
        <v>14</v>
      </c>
      <c r="D2510" s="41" t="s">
        <v>71</v>
      </c>
      <c r="E2510" s="4" t="s">
        <v>5</v>
      </c>
      <c r="F2510" s="4" t="s">
        <v>10</v>
      </c>
      <c r="G2510" s="4" t="s">
        <v>14</v>
      </c>
      <c r="H2510" s="4" t="s">
        <v>14</v>
      </c>
      <c r="I2510" s="4" t="s">
        <v>6</v>
      </c>
      <c r="J2510" s="41" t="s">
        <v>72</v>
      </c>
      <c r="K2510" s="4" t="s">
        <v>14</v>
      </c>
      <c r="L2510" s="4" t="s">
        <v>14</v>
      </c>
      <c r="M2510" s="41" t="s">
        <v>71</v>
      </c>
      <c r="N2510" s="4" t="s">
        <v>5</v>
      </c>
      <c r="O2510" s="4" t="s">
        <v>14</v>
      </c>
      <c r="P2510" s="41" t="s">
        <v>72</v>
      </c>
      <c r="Q2510" s="4" t="s">
        <v>14</v>
      </c>
      <c r="R2510" s="4" t="s">
        <v>9</v>
      </c>
      <c r="S2510" s="4" t="s">
        <v>14</v>
      </c>
      <c r="T2510" s="4" t="s">
        <v>14</v>
      </c>
      <c r="U2510" s="4" t="s">
        <v>14</v>
      </c>
      <c r="V2510" s="41" t="s">
        <v>71</v>
      </c>
      <c r="W2510" s="4" t="s">
        <v>5</v>
      </c>
      <c r="X2510" s="4" t="s">
        <v>14</v>
      </c>
      <c r="Y2510" s="41" t="s">
        <v>72</v>
      </c>
      <c r="Z2510" s="4" t="s">
        <v>14</v>
      </c>
      <c r="AA2510" s="4" t="s">
        <v>9</v>
      </c>
      <c r="AB2510" s="4" t="s">
        <v>14</v>
      </c>
      <c r="AC2510" s="4" t="s">
        <v>14</v>
      </c>
      <c r="AD2510" s="4" t="s">
        <v>14</v>
      </c>
      <c r="AE2510" s="4" t="s">
        <v>36</v>
      </c>
    </row>
    <row r="2511" spans="1:7">
      <c r="A2511" t="n">
        <v>22395</v>
      </c>
      <c r="B2511" s="16" t="n">
        <v>5</v>
      </c>
      <c r="C2511" s="7" t="n">
        <v>28</v>
      </c>
      <c r="D2511" s="41" t="s">
        <v>3</v>
      </c>
      <c r="E2511" s="51" t="n">
        <v>47</v>
      </c>
      <c r="F2511" s="7" t="n">
        <v>61456</v>
      </c>
      <c r="G2511" s="7" t="n">
        <v>2</v>
      </c>
      <c r="H2511" s="7" t="n">
        <v>0</v>
      </c>
      <c r="I2511" s="7" t="s">
        <v>221</v>
      </c>
      <c r="J2511" s="41" t="s">
        <v>3</v>
      </c>
      <c r="K2511" s="7" t="n">
        <v>8</v>
      </c>
      <c r="L2511" s="7" t="n">
        <v>28</v>
      </c>
      <c r="M2511" s="41" t="s">
        <v>3</v>
      </c>
      <c r="N2511" s="12" t="n">
        <v>74</v>
      </c>
      <c r="O2511" s="7" t="n">
        <v>65</v>
      </c>
      <c r="P2511" s="41" t="s">
        <v>3</v>
      </c>
      <c r="Q2511" s="7" t="n">
        <v>0</v>
      </c>
      <c r="R2511" s="7" t="n">
        <v>1</v>
      </c>
      <c r="S2511" s="7" t="n">
        <v>3</v>
      </c>
      <c r="T2511" s="7" t="n">
        <v>9</v>
      </c>
      <c r="U2511" s="7" t="n">
        <v>28</v>
      </c>
      <c r="V2511" s="41" t="s">
        <v>3</v>
      </c>
      <c r="W2511" s="12" t="n">
        <v>74</v>
      </c>
      <c r="X2511" s="7" t="n">
        <v>65</v>
      </c>
      <c r="Y2511" s="41" t="s">
        <v>3</v>
      </c>
      <c r="Z2511" s="7" t="n">
        <v>0</v>
      </c>
      <c r="AA2511" s="7" t="n">
        <v>2</v>
      </c>
      <c r="AB2511" s="7" t="n">
        <v>3</v>
      </c>
      <c r="AC2511" s="7" t="n">
        <v>9</v>
      </c>
      <c r="AD2511" s="7" t="n">
        <v>1</v>
      </c>
      <c r="AE2511" s="17" t="n">
        <f t="normal" ca="1">A2515</f>
        <v>0</v>
      </c>
    </row>
    <row r="2512" spans="1:7">
      <c r="A2512" t="s">
        <v>4</v>
      </c>
      <c r="B2512" s="4" t="s">
        <v>5</v>
      </c>
      <c r="C2512" s="4" t="s">
        <v>10</v>
      </c>
      <c r="D2512" s="4" t="s">
        <v>14</v>
      </c>
      <c r="E2512" s="4" t="s">
        <v>14</v>
      </c>
      <c r="F2512" s="4" t="s">
        <v>6</v>
      </c>
    </row>
    <row r="2513" spans="1:31">
      <c r="A2513" t="n">
        <v>22443</v>
      </c>
      <c r="B2513" s="51" t="n">
        <v>47</v>
      </c>
      <c r="C2513" s="7" t="n">
        <v>61456</v>
      </c>
      <c r="D2513" s="7" t="n">
        <v>0</v>
      </c>
      <c r="E2513" s="7" t="n">
        <v>0</v>
      </c>
      <c r="F2513" s="7" t="s">
        <v>222</v>
      </c>
    </row>
    <row r="2514" spans="1:31">
      <c r="A2514" t="s">
        <v>4</v>
      </c>
      <c r="B2514" s="4" t="s">
        <v>5</v>
      </c>
      <c r="C2514" s="4" t="s">
        <v>14</v>
      </c>
      <c r="D2514" s="4" t="s">
        <v>10</v>
      </c>
      <c r="E2514" s="4" t="s">
        <v>25</v>
      </c>
    </row>
    <row r="2515" spans="1:31">
      <c r="A2515" t="n">
        <v>22456</v>
      </c>
      <c r="B2515" s="33" t="n">
        <v>58</v>
      </c>
      <c r="C2515" s="7" t="n">
        <v>0</v>
      </c>
      <c r="D2515" s="7" t="n">
        <v>300</v>
      </c>
      <c r="E2515" s="7" t="n">
        <v>1</v>
      </c>
    </row>
    <row r="2516" spans="1:31">
      <c r="A2516" t="s">
        <v>4</v>
      </c>
      <c r="B2516" s="4" t="s">
        <v>5</v>
      </c>
      <c r="C2516" s="4" t="s">
        <v>14</v>
      </c>
      <c r="D2516" s="4" t="s">
        <v>10</v>
      </c>
    </row>
    <row r="2517" spans="1:31">
      <c r="A2517" t="n">
        <v>22464</v>
      </c>
      <c r="B2517" s="33" t="n">
        <v>58</v>
      </c>
      <c r="C2517" s="7" t="n">
        <v>255</v>
      </c>
      <c r="D2517" s="7" t="n">
        <v>0</v>
      </c>
    </row>
    <row r="2518" spans="1:31">
      <c r="A2518" t="s">
        <v>4</v>
      </c>
      <c r="B2518" s="4" t="s">
        <v>5</v>
      </c>
      <c r="C2518" s="4" t="s">
        <v>14</v>
      </c>
      <c r="D2518" s="4" t="s">
        <v>14</v>
      </c>
      <c r="E2518" s="4" t="s">
        <v>14</v>
      </c>
      <c r="F2518" s="4" t="s">
        <v>14</v>
      </c>
    </row>
    <row r="2519" spans="1:31">
      <c r="A2519" t="n">
        <v>22468</v>
      </c>
      <c r="B2519" s="10" t="n">
        <v>14</v>
      </c>
      <c r="C2519" s="7" t="n">
        <v>0</v>
      </c>
      <c r="D2519" s="7" t="n">
        <v>0</v>
      </c>
      <c r="E2519" s="7" t="n">
        <v>0</v>
      </c>
      <c r="F2519" s="7" t="n">
        <v>64</v>
      </c>
    </row>
    <row r="2520" spans="1:31">
      <c r="A2520" t="s">
        <v>4</v>
      </c>
      <c r="B2520" s="4" t="s">
        <v>5</v>
      </c>
      <c r="C2520" s="4" t="s">
        <v>14</v>
      </c>
      <c r="D2520" s="4" t="s">
        <v>10</v>
      </c>
    </row>
    <row r="2521" spans="1:31">
      <c r="A2521" t="n">
        <v>22473</v>
      </c>
      <c r="B2521" s="22" t="n">
        <v>22</v>
      </c>
      <c r="C2521" s="7" t="n">
        <v>0</v>
      </c>
      <c r="D2521" s="7" t="n">
        <v>24593</v>
      </c>
    </row>
    <row r="2522" spans="1:31">
      <c r="A2522" t="s">
        <v>4</v>
      </c>
      <c r="B2522" s="4" t="s">
        <v>5</v>
      </c>
      <c r="C2522" s="4" t="s">
        <v>14</v>
      </c>
      <c r="D2522" s="4" t="s">
        <v>10</v>
      </c>
    </row>
    <row r="2523" spans="1:31">
      <c r="A2523" t="n">
        <v>22477</v>
      </c>
      <c r="B2523" s="33" t="n">
        <v>58</v>
      </c>
      <c r="C2523" s="7" t="n">
        <v>5</v>
      </c>
      <c r="D2523" s="7" t="n">
        <v>300</v>
      </c>
    </row>
    <row r="2524" spans="1:31">
      <c r="A2524" t="s">
        <v>4</v>
      </c>
      <c r="B2524" s="4" t="s">
        <v>5</v>
      </c>
      <c r="C2524" s="4" t="s">
        <v>25</v>
      </c>
      <c r="D2524" s="4" t="s">
        <v>10</v>
      </c>
    </row>
    <row r="2525" spans="1:31">
      <c r="A2525" t="n">
        <v>22481</v>
      </c>
      <c r="B2525" s="62" t="n">
        <v>103</v>
      </c>
      <c r="C2525" s="7" t="n">
        <v>0</v>
      </c>
      <c r="D2525" s="7" t="n">
        <v>300</v>
      </c>
    </row>
    <row r="2526" spans="1:31">
      <c r="A2526" t="s">
        <v>4</v>
      </c>
      <c r="B2526" s="4" t="s">
        <v>5</v>
      </c>
      <c r="C2526" s="4" t="s">
        <v>14</v>
      </c>
    </row>
    <row r="2527" spans="1:31">
      <c r="A2527" t="n">
        <v>22488</v>
      </c>
      <c r="B2527" s="63" t="n">
        <v>64</v>
      </c>
      <c r="C2527" s="7" t="n">
        <v>7</v>
      </c>
    </row>
    <row r="2528" spans="1:31">
      <c r="A2528" t="s">
        <v>4</v>
      </c>
      <c r="B2528" s="4" t="s">
        <v>5</v>
      </c>
      <c r="C2528" s="4" t="s">
        <v>14</v>
      </c>
      <c r="D2528" s="4" t="s">
        <v>10</v>
      </c>
    </row>
    <row r="2529" spans="1:6">
      <c r="A2529" t="n">
        <v>22490</v>
      </c>
      <c r="B2529" s="64" t="n">
        <v>72</v>
      </c>
      <c r="C2529" s="7" t="n">
        <v>5</v>
      </c>
      <c r="D2529" s="7" t="n">
        <v>0</v>
      </c>
    </row>
    <row r="2530" spans="1:6">
      <c r="A2530" t="s">
        <v>4</v>
      </c>
      <c r="B2530" s="4" t="s">
        <v>5</v>
      </c>
      <c r="C2530" s="4" t="s">
        <v>14</v>
      </c>
      <c r="D2530" s="41" t="s">
        <v>71</v>
      </c>
      <c r="E2530" s="4" t="s">
        <v>5</v>
      </c>
      <c r="F2530" s="4" t="s">
        <v>14</v>
      </c>
      <c r="G2530" s="4" t="s">
        <v>10</v>
      </c>
      <c r="H2530" s="41" t="s">
        <v>72</v>
      </c>
      <c r="I2530" s="4" t="s">
        <v>14</v>
      </c>
      <c r="J2530" s="4" t="s">
        <v>9</v>
      </c>
      <c r="K2530" s="4" t="s">
        <v>14</v>
      </c>
      <c r="L2530" s="4" t="s">
        <v>14</v>
      </c>
      <c r="M2530" s="4" t="s">
        <v>36</v>
      </c>
    </row>
    <row r="2531" spans="1:6">
      <c r="A2531" t="n">
        <v>22494</v>
      </c>
      <c r="B2531" s="16" t="n">
        <v>5</v>
      </c>
      <c r="C2531" s="7" t="n">
        <v>28</v>
      </c>
      <c r="D2531" s="41" t="s">
        <v>3</v>
      </c>
      <c r="E2531" s="9" t="n">
        <v>162</v>
      </c>
      <c r="F2531" s="7" t="n">
        <v>4</v>
      </c>
      <c r="G2531" s="7" t="n">
        <v>24593</v>
      </c>
      <c r="H2531" s="41" t="s">
        <v>3</v>
      </c>
      <c r="I2531" s="7" t="n">
        <v>0</v>
      </c>
      <c r="J2531" s="7" t="n">
        <v>1</v>
      </c>
      <c r="K2531" s="7" t="n">
        <v>2</v>
      </c>
      <c r="L2531" s="7" t="n">
        <v>1</v>
      </c>
      <c r="M2531" s="17" t="n">
        <f t="normal" ca="1">A2537</f>
        <v>0</v>
      </c>
    </row>
    <row r="2532" spans="1:6">
      <c r="A2532" t="s">
        <v>4</v>
      </c>
      <c r="B2532" s="4" t="s">
        <v>5</v>
      </c>
      <c r="C2532" s="4" t="s">
        <v>14</v>
      </c>
      <c r="D2532" s="4" t="s">
        <v>6</v>
      </c>
    </row>
    <row r="2533" spans="1:6">
      <c r="A2533" t="n">
        <v>22511</v>
      </c>
      <c r="B2533" s="8" t="n">
        <v>2</v>
      </c>
      <c r="C2533" s="7" t="n">
        <v>10</v>
      </c>
      <c r="D2533" s="7" t="s">
        <v>223</v>
      </c>
    </row>
    <row r="2534" spans="1:6">
      <c r="A2534" t="s">
        <v>4</v>
      </c>
      <c r="B2534" s="4" t="s">
        <v>5</v>
      </c>
      <c r="C2534" s="4" t="s">
        <v>10</v>
      </c>
    </row>
    <row r="2535" spans="1:6">
      <c r="A2535" t="n">
        <v>22528</v>
      </c>
      <c r="B2535" s="27" t="n">
        <v>16</v>
      </c>
      <c r="C2535" s="7" t="n">
        <v>0</v>
      </c>
    </row>
    <row r="2536" spans="1:6">
      <c r="A2536" t="s">
        <v>4</v>
      </c>
      <c r="B2536" s="4" t="s">
        <v>5</v>
      </c>
      <c r="C2536" s="4" t="s">
        <v>14</v>
      </c>
    </row>
    <row r="2537" spans="1:6">
      <c r="A2537" t="n">
        <v>22531</v>
      </c>
      <c r="B2537" s="65" t="n">
        <v>116</v>
      </c>
      <c r="C2537" s="7" t="n">
        <v>0</v>
      </c>
    </row>
    <row r="2538" spans="1:6">
      <c r="A2538" t="s">
        <v>4</v>
      </c>
      <c r="B2538" s="4" t="s">
        <v>5</v>
      </c>
      <c r="C2538" s="4" t="s">
        <v>14</v>
      </c>
      <c r="D2538" s="4" t="s">
        <v>10</v>
      </c>
    </row>
    <row r="2539" spans="1:6">
      <c r="A2539" t="n">
        <v>22533</v>
      </c>
      <c r="B2539" s="65" t="n">
        <v>116</v>
      </c>
      <c r="C2539" s="7" t="n">
        <v>2</v>
      </c>
      <c r="D2539" s="7" t="n">
        <v>1</v>
      </c>
    </row>
    <row r="2540" spans="1:6">
      <c r="A2540" t="s">
        <v>4</v>
      </c>
      <c r="B2540" s="4" t="s">
        <v>5</v>
      </c>
      <c r="C2540" s="4" t="s">
        <v>14</v>
      </c>
      <c r="D2540" s="4" t="s">
        <v>9</v>
      </c>
    </row>
    <row r="2541" spans="1:6">
      <c r="A2541" t="n">
        <v>22537</v>
      </c>
      <c r="B2541" s="65" t="n">
        <v>116</v>
      </c>
      <c r="C2541" s="7" t="n">
        <v>5</v>
      </c>
      <c r="D2541" s="7" t="n">
        <v>1117782016</v>
      </c>
    </row>
    <row r="2542" spans="1:6">
      <c r="A2542" t="s">
        <v>4</v>
      </c>
      <c r="B2542" s="4" t="s">
        <v>5</v>
      </c>
      <c r="C2542" s="4" t="s">
        <v>14</v>
      </c>
      <c r="D2542" s="4" t="s">
        <v>10</v>
      </c>
    </row>
    <row r="2543" spans="1:6">
      <c r="A2543" t="n">
        <v>22543</v>
      </c>
      <c r="B2543" s="65" t="n">
        <v>116</v>
      </c>
      <c r="C2543" s="7" t="n">
        <v>6</v>
      </c>
      <c r="D2543" s="7" t="n">
        <v>1</v>
      </c>
    </row>
    <row r="2544" spans="1:6">
      <c r="A2544" t="s">
        <v>4</v>
      </c>
      <c r="B2544" s="4" t="s">
        <v>5</v>
      </c>
      <c r="C2544" s="4" t="s">
        <v>14</v>
      </c>
      <c r="D2544" s="4" t="s">
        <v>10</v>
      </c>
      <c r="E2544" s="4" t="s">
        <v>10</v>
      </c>
      <c r="F2544" s="4" t="s">
        <v>10</v>
      </c>
      <c r="G2544" s="4" t="s">
        <v>10</v>
      </c>
      <c r="H2544" s="4" t="s">
        <v>10</v>
      </c>
      <c r="I2544" s="4" t="s">
        <v>10</v>
      </c>
      <c r="J2544" s="4" t="s">
        <v>10</v>
      </c>
      <c r="K2544" s="4" t="s">
        <v>10</v>
      </c>
      <c r="L2544" s="4" t="s">
        <v>10</v>
      </c>
      <c r="M2544" s="4" t="s">
        <v>10</v>
      </c>
      <c r="N2544" s="4" t="s">
        <v>9</v>
      </c>
      <c r="O2544" s="4" t="s">
        <v>9</v>
      </c>
      <c r="P2544" s="4" t="s">
        <v>9</v>
      </c>
      <c r="Q2544" s="4" t="s">
        <v>9</v>
      </c>
      <c r="R2544" s="4" t="s">
        <v>14</v>
      </c>
      <c r="S2544" s="4" t="s">
        <v>6</v>
      </c>
    </row>
    <row r="2545" spans="1:19">
      <c r="A2545" t="n">
        <v>22547</v>
      </c>
      <c r="B2545" s="70" t="n">
        <v>75</v>
      </c>
      <c r="C2545" s="7" t="n">
        <v>0</v>
      </c>
      <c r="D2545" s="7" t="n">
        <v>0</v>
      </c>
      <c r="E2545" s="7" t="n">
        <v>0</v>
      </c>
      <c r="F2545" s="7" t="n">
        <v>1024</v>
      </c>
      <c r="G2545" s="7" t="n">
        <v>720</v>
      </c>
      <c r="H2545" s="7" t="n">
        <v>0</v>
      </c>
      <c r="I2545" s="7" t="n">
        <v>0</v>
      </c>
      <c r="J2545" s="7" t="n">
        <v>0</v>
      </c>
      <c r="K2545" s="7" t="n">
        <v>0</v>
      </c>
      <c r="L2545" s="7" t="n">
        <v>1024</v>
      </c>
      <c r="M2545" s="7" t="n">
        <v>720</v>
      </c>
      <c r="N2545" s="7" t="n">
        <v>1065353216</v>
      </c>
      <c r="O2545" s="7" t="n">
        <v>1065353216</v>
      </c>
      <c r="P2545" s="7" t="n">
        <v>1065353216</v>
      </c>
      <c r="Q2545" s="7" t="n">
        <v>0</v>
      </c>
      <c r="R2545" s="7" t="n">
        <v>1</v>
      </c>
      <c r="S2545" s="7" t="s">
        <v>259</v>
      </c>
    </row>
    <row r="2546" spans="1:19">
      <c r="A2546" t="s">
        <v>4</v>
      </c>
      <c r="B2546" s="4" t="s">
        <v>5</v>
      </c>
      <c r="C2546" s="4" t="s">
        <v>14</v>
      </c>
      <c r="D2546" s="4" t="s">
        <v>14</v>
      </c>
      <c r="E2546" s="4" t="s">
        <v>14</v>
      </c>
      <c r="F2546" s="4" t="s">
        <v>25</v>
      </c>
      <c r="G2546" s="4" t="s">
        <v>25</v>
      </c>
      <c r="H2546" s="4" t="s">
        <v>25</v>
      </c>
      <c r="I2546" s="4" t="s">
        <v>25</v>
      </c>
      <c r="J2546" s="4" t="s">
        <v>25</v>
      </c>
    </row>
    <row r="2547" spans="1:19">
      <c r="A2547" t="n">
        <v>22595</v>
      </c>
      <c r="B2547" s="71" t="n">
        <v>76</v>
      </c>
      <c r="C2547" s="7" t="n">
        <v>0</v>
      </c>
      <c r="D2547" s="7" t="n">
        <v>9</v>
      </c>
      <c r="E2547" s="7" t="n">
        <v>2</v>
      </c>
      <c r="F2547" s="7" t="n">
        <v>0</v>
      </c>
      <c r="G2547" s="7" t="n">
        <v>0</v>
      </c>
      <c r="H2547" s="7" t="n">
        <v>0</v>
      </c>
      <c r="I2547" s="7" t="n">
        <v>0</v>
      </c>
      <c r="J2547" s="7" t="n">
        <v>0</v>
      </c>
    </row>
    <row r="2548" spans="1:19">
      <c r="A2548" t="s">
        <v>4</v>
      </c>
      <c r="B2548" s="4" t="s">
        <v>5</v>
      </c>
      <c r="C2548" s="4" t="s">
        <v>10</v>
      </c>
      <c r="D2548" s="4" t="s">
        <v>6</v>
      </c>
      <c r="E2548" s="4" t="s">
        <v>6</v>
      </c>
      <c r="F2548" s="4" t="s">
        <v>6</v>
      </c>
      <c r="G2548" s="4" t="s">
        <v>14</v>
      </c>
      <c r="H2548" s="4" t="s">
        <v>9</v>
      </c>
      <c r="I2548" s="4" t="s">
        <v>25</v>
      </c>
      <c r="J2548" s="4" t="s">
        <v>25</v>
      </c>
      <c r="K2548" s="4" t="s">
        <v>25</v>
      </c>
      <c r="L2548" s="4" t="s">
        <v>25</v>
      </c>
      <c r="M2548" s="4" t="s">
        <v>25</v>
      </c>
      <c r="N2548" s="4" t="s">
        <v>25</v>
      </c>
      <c r="O2548" s="4" t="s">
        <v>25</v>
      </c>
      <c r="P2548" s="4" t="s">
        <v>6</v>
      </c>
      <c r="Q2548" s="4" t="s">
        <v>6</v>
      </c>
      <c r="R2548" s="4" t="s">
        <v>9</v>
      </c>
      <c r="S2548" s="4" t="s">
        <v>14</v>
      </c>
      <c r="T2548" s="4" t="s">
        <v>9</v>
      </c>
      <c r="U2548" s="4" t="s">
        <v>9</v>
      </c>
      <c r="V2548" s="4" t="s">
        <v>10</v>
      </c>
    </row>
    <row r="2549" spans="1:19">
      <c r="A2549" t="n">
        <v>22619</v>
      </c>
      <c r="B2549" s="67" t="n">
        <v>19</v>
      </c>
      <c r="C2549" s="7" t="n">
        <v>1600</v>
      </c>
      <c r="D2549" s="7" t="s">
        <v>260</v>
      </c>
      <c r="E2549" s="7" t="s">
        <v>261</v>
      </c>
      <c r="F2549" s="7" t="s">
        <v>13</v>
      </c>
      <c r="G2549" s="7" t="n">
        <v>0</v>
      </c>
      <c r="H2549" s="7" t="n">
        <v>1</v>
      </c>
      <c r="I2549" s="7" t="n">
        <v>0</v>
      </c>
      <c r="J2549" s="7" t="n">
        <v>0</v>
      </c>
      <c r="K2549" s="7" t="n">
        <v>0</v>
      </c>
      <c r="L2549" s="7" t="n">
        <v>0</v>
      </c>
      <c r="M2549" s="7" t="n">
        <v>1</v>
      </c>
      <c r="N2549" s="7" t="n">
        <v>1.60000002384186</v>
      </c>
      <c r="O2549" s="7" t="n">
        <v>0.0900000035762787</v>
      </c>
      <c r="P2549" s="7" t="s">
        <v>13</v>
      </c>
      <c r="Q2549" s="7" t="s">
        <v>13</v>
      </c>
      <c r="R2549" s="7" t="n">
        <v>-1</v>
      </c>
      <c r="S2549" s="7" t="n">
        <v>0</v>
      </c>
      <c r="T2549" s="7" t="n">
        <v>0</v>
      </c>
      <c r="U2549" s="7" t="n">
        <v>0</v>
      </c>
      <c r="V2549" s="7" t="n">
        <v>0</v>
      </c>
    </row>
    <row r="2550" spans="1:19">
      <c r="A2550" t="s">
        <v>4</v>
      </c>
      <c r="B2550" s="4" t="s">
        <v>5</v>
      </c>
      <c r="C2550" s="4" t="s">
        <v>10</v>
      </c>
      <c r="D2550" s="4" t="s">
        <v>14</v>
      </c>
      <c r="E2550" s="4" t="s">
        <v>14</v>
      </c>
      <c r="F2550" s="4" t="s">
        <v>6</v>
      </c>
    </row>
    <row r="2551" spans="1:19">
      <c r="A2551" t="n">
        <v>22688</v>
      </c>
      <c r="B2551" s="58" t="n">
        <v>20</v>
      </c>
      <c r="C2551" s="7" t="n">
        <v>0</v>
      </c>
      <c r="D2551" s="7" t="n">
        <v>3</v>
      </c>
      <c r="E2551" s="7" t="n">
        <v>10</v>
      </c>
      <c r="F2551" s="7" t="s">
        <v>244</v>
      </c>
    </row>
    <row r="2552" spans="1:19">
      <c r="A2552" t="s">
        <v>4</v>
      </c>
      <c r="B2552" s="4" t="s">
        <v>5</v>
      </c>
      <c r="C2552" s="4" t="s">
        <v>10</v>
      </c>
    </row>
    <row r="2553" spans="1:19">
      <c r="A2553" t="n">
        <v>22706</v>
      </c>
      <c r="B2553" s="27" t="n">
        <v>16</v>
      </c>
      <c r="C2553" s="7" t="n">
        <v>0</v>
      </c>
    </row>
    <row r="2554" spans="1:19">
      <c r="A2554" t="s">
        <v>4</v>
      </c>
      <c r="B2554" s="4" t="s">
        <v>5</v>
      </c>
      <c r="C2554" s="4" t="s">
        <v>10</v>
      </c>
      <c r="D2554" s="4" t="s">
        <v>14</v>
      </c>
      <c r="E2554" s="4" t="s">
        <v>14</v>
      </c>
      <c r="F2554" s="4" t="s">
        <v>6</v>
      </c>
    </row>
    <row r="2555" spans="1:19">
      <c r="A2555" t="n">
        <v>22709</v>
      </c>
      <c r="B2555" s="58" t="n">
        <v>20</v>
      </c>
      <c r="C2555" s="7" t="n">
        <v>1600</v>
      </c>
      <c r="D2555" s="7" t="n">
        <v>3</v>
      </c>
      <c r="E2555" s="7" t="n">
        <v>10</v>
      </c>
      <c r="F2555" s="7" t="s">
        <v>244</v>
      </c>
    </row>
    <row r="2556" spans="1:19">
      <c r="A2556" t="s">
        <v>4</v>
      </c>
      <c r="B2556" s="4" t="s">
        <v>5</v>
      </c>
      <c r="C2556" s="4" t="s">
        <v>10</v>
      </c>
    </row>
    <row r="2557" spans="1:19">
      <c r="A2557" t="n">
        <v>22727</v>
      </c>
      <c r="B2557" s="27" t="n">
        <v>16</v>
      </c>
      <c r="C2557" s="7" t="n">
        <v>0</v>
      </c>
    </row>
    <row r="2558" spans="1:19">
      <c r="A2558" t="s">
        <v>4</v>
      </c>
      <c r="B2558" s="4" t="s">
        <v>5</v>
      </c>
      <c r="C2558" s="4" t="s">
        <v>10</v>
      </c>
      <c r="D2558" s="4" t="s">
        <v>9</v>
      </c>
    </row>
    <row r="2559" spans="1:19">
      <c r="A2559" t="n">
        <v>22730</v>
      </c>
      <c r="B2559" s="43" t="n">
        <v>43</v>
      </c>
      <c r="C2559" s="7" t="n">
        <v>1600</v>
      </c>
      <c r="D2559" s="7" t="n">
        <v>128</v>
      </c>
    </row>
    <row r="2560" spans="1:19">
      <c r="A2560" t="s">
        <v>4</v>
      </c>
      <c r="B2560" s="4" t="s">
        <v>5</v>
      </c>
      <c r="C2560" s="4" t="s">
        <v>10</v>
      </c>
      <c r="D2560" s="4" t="s">
        <v>9</v>
      </c>
    </row>
    <row r="2561" spans="1:22">
      <c r="A2561" t="n">
        <v>22737</v>
      </c>
      <c r="B2561" s="43" t="n">
        <v>43</v>
      </c>
      <c r="C2561" s="7" t="n">
        <v>1600</v>
      </c>
      <c r="D2561" s="7" t="n">
        <v>32</v>
      </c>
    </row>
    <row r="2562" spans="1:22">
      <c r="A2562" t="s">
        <v>4</v>
      </c>
      <c r="B2562" s="4" t="s">
        <v>5</v>
      </c>
      <c r="C2562" s="4" t="s">
        <v>10</v>
      </c>
      <c r="D2562" s="4" t="s">
        <v>25</v>
      </c>
      <c r="E2562" s="4" t="s">
        <v>25</v>
      </c>
      <c r="F2562" s="4" t="s">
        <v>25</v>
      </c>
      <c r="G2562" s="4" t="s">
        <v>25</v>
      </c>
    </row>
    <row r="2563" spans="1:22">
      <c r="A2563" t="n">
        <v>22744</v>
      </c>
      <c r="B2563" s="45" t="n">
        <v>46</v>
      </c>
      <c r="C2563" s="7" t="n">
        <v>0</v>
      </c>
      <c r="D2563" s="7" t="n">
        <v>49.4300003051758</v>
      </c>
      <c r="E2563" s="7" t="n">
        <v>0.0500000007450581</v>
      </c>
      <c r="F2563" s="7" t="n">
        <v>-61.9700012207031</v>
      </c>
      <c r="G2563" s="7" t="n">
        <v>270</v>
      </c>
    </row>
    <row r="2564" spans="1:22">
      <c r="A2564" t="s">
        <v>4</v>
      </c>
      <c r="B2564" s="4" t="s">
        <v>5</v>
      </c>
      <c r="C2564" s="4" t="s">
        <v>10</v>
      </c>
      <c r="D2564" s="4" t="s">
        <v>25</v>
      </c>
      <c r="E2564" s="4" t="s">
        <v>25</v>
      </c>
      <c r="F2564" s="4" t="s">
        <v>25</v>
      </c>
      <c r="G2564" s="4" t="s">
        <v>25</v>
      </c>
    </row>
    <row r="2565" spans="1:22">
      <c r="A2565" t="n">
        <v>22763</v>
      </c>
      <c r="B2565" s="45" t="n">
        <v>46</v>
      </c>
      <c r="C2565" s="7" t="n">
        <v>1600</v>
      </c>
      <c r="D2565" s="7" t="n">
        <v>0</v>
      </c>
      <c r="E2565" s="7" t="n">
        <v>0</v>
      </c>
      <c r="F2565" s="7" t="n">
        <v>1.20000004768372</v>
      </c>
      <c r="G2565" s="7" t="n">
        <v>180</v>
      </c>
    </row>
    <row r="2566" spans="1:22">
      <c r="A2566" t="s">
        <v>4</v>
      </c>
      <c r="B2566" s="4" t="s">
        <v>5</v>
      </c>
      <c r="C2566" s="4" t="s">
        <v>14</v>
      </c>
      <c r="D2566" s="4" t="s">
        <v>14</v>
      </c>
      <c r="E2566" s="4" t="s">
        <v>25</v>
      </c>
      <c r="F2566" s="4" t="s">
        <v>25</v>
      </c>
      <c r="G2566" s="4" t="s">
        <v>25</v>
      </c>
      <c r="H2566" s="4" t="s">
        <v>10</v>
      </c>
    </row>
    <row r="2567" spans="1:22">
      <c r="A2567" t="n">
        <v>22782</v>
      </c>
      <c r="B2567" s="34" t="n">
        <v>45</v>
      </c>
      <c r="C2567" s="7" t="n">
        <v>2</v>
      </c>
      <c r="D2567" s="7" t="n">
        <v>3</v>
      </c>
      <c r="E2567" s="7" t="n">
        <v>48.5200004577637</v>
      </c>
      <c r="F2567" s="7" t="n">
        <v>1.39999997615814</v>
      </c>
      <c r="G2567" s="7" t="n">
        <v>-61.689998626709</v>
      </c>
      <c r="H2567" s="7" t="n">
        <v>0</v>
      </c>
    </row>
    <row r="2568" spans="1:22">
      <c r="A2568" t="s">
        <v>4</v>
      </c>
      <c r="B2568" s="4" t="s">
        <v>5</v>
      </c>
      <c r="C2568" s="4" t="s">
        <v>14</v>
      </c>
      <c r="D2568" s="4" t="s">
        <v>14</v>
      </c>
      <c r="E2568" s="4" t="s">
        <v>25</v>
      </c>
      <c r="F2568" s="4" t="s">
        <v>25</v>
      </c>
      <c r="G2568" s="4" t="s">
        <v>25</v>
      </c>
      <c r="H2568" s="4" t="s">
        <v>10</v>
      </c>
      <c r="I2568" s="4" t="s">
        <v>14</v>
      </c>
    </row>
    <row r="2569" spans="1:22">
      <c r="A2569" t="n">
        <v>22799</v>
      </c>
      <c r="B2569" s="34" t="n">
        <v>45</v>
      </c>
      <c r="C2569" s="7" t="n">
        <v>4</v>
      </c>
      <c r="D2569" s="7" t="n">
        <v>3</v>
      </c>
      <c r="E2569" s="7" t="n">
        <v>17</v>
      </c>
      <c r="F2569" s="7" t="n">
        <v>291.600006103516</v>
      </c>
      <c r="G2569" s="7" t="n">
        <v>0</v>
      </c>
      <c r="H2569" s="7" t="n">
        <v>0</v>
      </c>
      <c r="I2569" s="7" t="n">
        <v>1</v>
      </c>
    </row>
    <row r="2570" spans="1:22">
      <c r="A2570" t="s">
        <v>4</v>
      </c>
      <c r="B2570" s="4" t="s">
        <v>5</v>
      </c>
      <c r="C2570" s="4" t="s">
        <v>14</v>
      </c>
      <c r="D2570" s="4" t="s">
        <v>14</v>
      </c>
      <c r="E2570" s="4" t="s">
        <v>25</v>
      </c>
      <c r="F2570" s="4" t="s">
        <v>10</v>
      </c>
    </row>
    <row r="2571" spans="1:22">
      <c r="A2571" t="n">
        <v>22817</v>
      </c>
      <c r="B2571" s="34" t="n">
        <v>45</v>
      </c>
      <c r="C2571" s="7" t="n">
        <v>5</v>
      </c>
      <c r="D2571" s="7" t="n">
        <v>3</v>
      </c>
      <c r="E2571" s="7" t="n">
        <v>3</v>
      </c>
      <c r="F2571" s="7" t="n">
        <v>0</v>
      </c>
    </row>
    <row r="2572" spans="1:22">
      <c r="A2572" t="s">
        <v>4</v>
      </c>
      <c r="B2572" s="4" t="s">
        <v>5</v>
      </c>
      <c r="C2572" s="4" t="s">
        <v>14</v>
      </c>
      <c r="D2572" s="4" t="s">
        <v>14</v>
      </c>
      <c r="E2572" s="4" t="s">
        <v>25</v>
      </c>
      <c r="F2572" s="4" t="s">
        <v>10</v>
      </c>
    </row>
    <row r="2573" spans="1:22">
      <c r="A2573" t="n">
        <v>22826</v>
      </c>
      <c r="B2573" s="34" t="n">
        <v>45</v>
      </c>
      <c r="C2573" s="7" t="n">
        <v>11</v>
      </c>
      <c r="D2573" s="7" t="n">
        <v>3</v>
      </c>
      <c r="E2573" s="7" t="n">
        <v>38</v>
      </c>
      <c r="F2573" s="7" t="n">
        <v>0</v>
      </c>
    </row>
    <row r="2574" spans="1:22">
      <c r="A2574" t="s">
        <v>4</v>
      </c>
      <c r="B2574" s="4" t="s">
        <v>5</v>
      </c>
      <c r="C2574" s="4" t="s">
        <v>10</v>
      </c>
      <c r="D2574" s="4" t="s">
        <v>10</v>
      </c>
      <c r="E2574" s="4" t="s">
        <v>25</v>
      </c>
      <c r="F2574" s="4" t="s">
        <v>25</v>
      </c>
      <c r="G2574" s="4" t="s">
        <v>25</v>
      </c>
      <c r="H2574" s="4" t="s">
        <v>25</v>
      </c>
      <c r="I2574" s="4" t="s">
        <v>14</v>
      </c>
      <c r="J2574" s="4" t="s">
        <v>10</v>
      </c>
    </row>
    <row r="2575" spans="1:22">
      <c r="A2575" t="n">
        <v>22835</v>
      </c>
      <c r="B2575" s="68" t="n">
        <v>55</v>
      </c>
      <c r="C2575" s="7" t="n">
        <v>0</v>
      </c>
      <c r="D2575" s="7" t="n">
        <v>65533</v>
      </c>
      <c r="E2575" s="7" t="n">
        <v>47</v>
      </c>
      <c r="F2575" s="7" t="n">
        <v>0.0500000007450581</v>
      </c>
      <c r="G2575" s="7" t="n">
        <v>-61.9700012207031</v>
      </c>
      <c r="H2575" s="7" t="n">
        <v>1.5</v>
      </c>
      <c r="I2575" s="7" t="n">
        <v>1</v>
      </c>
      <c r="J2575" s="7" t="n">
        <v>0</v>
      </c>
    </row>
    <row r="2576" spans="1:22">
      <c r="A2576" t="s">
        <v>4</v>
      </c>
      <c r="B2576" s="4" t="s">
        <v>5</v>
      </c>
      <c r="C2576" s="4" t="s">
        <v>14</v>
      </c>
      <c r="D2576" s="4" t="s">
        <v>14</v>
      </c>
      <c r="E2576" s="4" t="s">
        <v>25</v>
      </c>
      <c r="F2576" s="4" t="s">
        <v>25</v>
      </c>
      <c r="G2576" s="4" t="s">
        <v>25</v>
      </c>
      <c r="H2576" s="4" t="s">
        <v>10</v>
      </c>
    </row>
    <row r="2577" spans="1:10">
      <c r="A2577" t="n">
        <v>22859</v>
      </c>
      <c r="B2577" s="34" t="n">
        <v>45</v>
      </c>
      <c r="C2577" s="7" t="n">
        <v>2</v>
      </c>
      <c r="D2577" s="7" t="n">
        <v>3</v>
      </c>
      <c r="E2577" s="7" t="n">
        <v>46.9799995422363</v>
      </c>
      <c r="F2577" s="7" t="n">
        <v>1.35000002384186</v>
      </c>
      <c r="G2577" s="7" t="n">
        <v>-61.9799995422363</v>
      </c>
      <c r="H2577" s="7" t="n">
        <v>2000</v>
      </c>
    </row>
    <row r="2578" spans="1:10">
      <c r="A2578" t="s">
        <v>4</v>
      </c>
      <c r="B2578" s="4" t="s">
        <v>5</v>
      </c>
      <c r="C2578" s="4" t="s">
        <v>14</v>
      </c>
      <c r="D2578" s="4" t="s">
        <v>14</v>
      </c>
      <c r="E2578" s="4" t="s">
        <v>25</v>
      </c>
      <c r="F2578" s="4" t="s">
        <v>25</v>
      </c>
      <c r="G2578" s="4" t="s">
        <v>25</v>
      </c>
      <c r="H2578" s="4" t="s">
        <v>10</v>
      </c>
      <c r="I2578" s="4" t="s">
        <v>14</v>
      </c>
    </row>
    <row r="2579" spans="1:10">
      <c r="A2579" t="n">
        <v>22876</v>
      </c>
      <c r="B2579" s="34" t="n">
        <v>45</v>
      </c>
      <c r="C2579" s="7" t="n">
        <v>4</v>
      </c>
      <c r="D2579" s="7" t="n">
        <v>3</v>
      </c>
      <c r="E2579" s="7" t="n">
        <v>13.8299999237061</v>
      </c>
      <c r="F2579" s="7" t="n">
        <v>287.239990234375</v>
      </c>
      <c r="G2579" s="7" t="n">
        <v>0</v>
      </c>
      <c r="H2579" s="7" t="n">
        <v>2000</v>
      </c>
      <c r="I2579" s="7" t="n">
        <v>1</v>
      </c>
    </row>
    <row r="2580" spans="1:10">
      <c r="A2580" t="s">
        <v>4</v>
      </c>
      <c r="B2580" s="4" t="s">
        <v>5</v>
      </c>
      <c r="C2580" s="4" t="s">
        <v>14</v>
      </c>
      <c r="D2580" s="4" t="s">
        <v>14</v>
      </c>
      <c r="E2580" s="4" t="s">
        <v>25</v>
      </c>
      <c r="F2580" s="4" t="s">
        <v>10</v>
      </c>
    </row>
    <row r="2581" spans="1:10">
      <c r="A2581" t="n">
        <v>22894</v>
      </c>
      <c r="B2581" s="34" t="n">
        <v>45</v>
      </c>
      <c r="C2581" s="7" t="n">
        <v>5</v>
      </c>
      <c r="D2581" s="7" t="n">
        <v>3</v>
      </c>
      <c r="E2581" s="7" t="n">
        <v>1.79999995231628</v>
      </c>
      <c r="F2581" s="7" t="n">
        <v>2000</v>
      </c>
    </row>
    <row r="2582" spans="1:10">
      <c r="A2582" t="s">
        <v>4</v>
      </c>
      <c r="B2582" s="4" t="s">
        <v>5</v>
      </c>
      <c r="C2582" s="4" t="s">
        <v>14</v>
      </c>
      <c r="D2582" s="4" t="s">
        <v>14</v>
      </c>
      <c r="E2582" s="4" t="s">
        <v>25</v>
      </c>
      <c r="F2582" s="4" t="s">
        <v>10</v>
      </c>
    </row>
    <row r="2583" spans="1:10">
      <c r="A2583" t="n">
        <v>22903</v>
      </c>
      <c r="B2583" s="34" t="n">
        <v>45</v>
      </c>
      <c r="C2583" s="7" t="n">
        <v>11</v>
      </c>
      <c r="D2583" s="7" t="n">
        <v>3</v>
      </c>
      <c r="E2583" s="7" t="n">
        <v>38</v>
      </c>
      <c r="F2583" s="7" t="n">
        <v>2000</v>
      </c>
    </row>
    <row r="2584" spans="1:10">
      <c r="A2584" t="s">
        <v>4</v>
      </c>
      <c r="B2584" s="4" t="s">
        <v>5</v>
      </c>
      <c r="C2584" s="4" t="s">
        <v>14</v>
      </c>
      <c r="D2584" s="4" t="s">
        <v>10</v>
      </c>
      <c r="E2584" s="4" t="s">
        <v>25</v>
      </c>
    </row>
    <row r="2585" spans="1:10">
      <c r="A2585" t="n">
        <v>22912</v>
      </c>
      <c r="B2585" s="33" t="n">
        <v>58</v>
      </c>
      <c r="C2585" s="7" t="n">
        <v>100</v>
      </c>
      <c r="D2585" s="7" t="n">
        <v>1000</v>
      </c>
      <c r="E2585" s="7" t="n">
        <v>1</v>
      </c>
    </row>
    <row r="2586" spans="1:10">
      <c r="A2586" t="s">
        <v>4</v>
      </c>
      <c r="B2586" s="4" t="s">
        <v>5</v>
      </c>
      <c r="C2586" s="4" t="s">
        <v>14</v>
      </c>
      <c r="D2586" s="4" t="s">
        <v>10</v>
      </c>
    </row>
    <row r="2587" spans="1:10">
      <c r="A2587" t="n">
        <v>22920</v>
      </c>
      <c r="B2587" s="33" t="n">
        <v>58</v>
      </c>
      <c r="C2587" s="7" t="n">
        <v>255</v>
      </c>
      <c r="D2587" s="7" t="n">
        <v>0</v>
      </c>
    </row>
    <row r="2588" spans="1:10">
      <c r="A2588" t="s">
        <v>4</v>
      </c>
      <c r="B2588" s="4" t="s">
        <v>5</v>
      </c>
      <c r="C2588" s="4" t="s">
        <v>10</v>
      </c>
      <c r="D2588" s="4" t="s">
        <v>14</v>
      </c>
    </row>
    <row r="2589" spans="1:10">
      <c r="A2589" t="n">
        <v>22924</v>
      </c>
      <c r="B2589" s="56" t="n">
        <v>56</v>
      </c>
      <c r="C2589" s="7" t="n">
        <v>0</v>
      </c>
      <c r="D2589" s="7" t="n">
        <v>0</v>
      </c>
    </row>
    <row r="2590" spans="1:10">
      <c r="A2590" t="s">
        <v>4</v>
      </c>
      <c r="B2590" s="4" t="s">
        <v>5</v>
      </c>
      <c r="C2590" s="4" t="s">
        <v>14</v>
      </c>
      <c r="D2590" s="4" t="s">
        <v>25</v>
      </c>
      <c r="E2590" s="4" t="s">
        <v>10</v>
      </c>
      <c r="F2590" s="4" t="s">
        <v>14</v>
      </c>
    </row>
    <row r="2591" spans="1:10">
      <c r="A2591" t="n">
        <v>22928</v>
      </c>
      <c r="B2591" s="72" t="n">
        <v>49</v>
      </c>
      <c r="C2591" s="7" t="n">
        <v>3</v>
      </c>
      <c r="D2591" s="7" t="n">
        <v>0</v>
      </c>
      <c r="E2591" s="7" t="n">
        <v>500</v>
      </c>
      <c r="F2591" s="7" t="n">
        <v>0</v>
      </c>
    </row>
    <row r="2592" spans="1:10">
      <c r="A2592" t="s">
        <v>4</v>
      </c>
      <c r="B2592" s="4" t="s">
        <v>5</v>
      </c>
      <c r="C2592" s="4" t="s">
        <v>14</v>
      </c>
      <c r="D2592" s="4" t="s">
        <v>10</v>
      </c>
      <c r="E2592" s="4" t="s">
        <v>25</v>
      </c>
      <c r="F2592" s="4" t="s">
        <v>10</v>
      </c>
      <c r="G2592" s="4" t="s">
        <v>9</v>
      </c>
      <c r="H2592" s="4" t="s">
        <v>9</v>
      </c>
      <c r="I2592" s="4" t="s">
        <v>10</v>
      </c>
      <c r="J2592" s="4" t="s">
        <v>10</v>
      </c>
      <c r="K2592" s="4" t="s">
        <v>9</v>
      </c>
      <c r="L2592" s="4" t="s">
        <v>9</v>
      </c>
      <c r="M2592" s="4" t="s">
        <v>9</v>
      </c>
      <c r="N2592" s="4" t="s">
        <v>9</v>
      </c>
      <c r="O2592" s="4" t="s">
        <v>6</v>
      </c>
    </row>
    <row r="2593" spans="1:15">
      <c r="A2593" t="n">
        <v>22937</v>
      </c>
      <c r="B2593" s="13" t="n">
        <v>50</v>
      </c>
      <c r="C2593" s="7" t="n">
        <v>0</v>
      </c>
      <c r="D2593" s="7" t="n">
        <v>2053</v>
      </c>
      <c r="E2593" s="7" t="n">
        <v>1</v>
      </c>
      <c r="F2593" s="7" t="n">
        <v>0</v>
      </c>
      <c r="G2593" s="7" t="n">
        <v>0</v>
      </c>
      <c r="H2593" s="7" t="n">
        <v>0</v>
      </c>
      <c r="I2593" s="7" t="n">
        <v>0</v>
      </c>
      <c r="J2593" s="7" t="n">
        <v>65533</v>
      </c>
      <c r="K2593" s="7" t="n">
        <v>0</v>
      </c>
      <c r="L2593" s="7" t="n">
        <v>0</v>
      </c>
      <c r="M2593" s="7" t="n">
        <v>0</v>
      </c>
      <c r="N2593" s="7" t="n">
        <v>0</v>
      </c>
      <c r="O2593" s="7" t="s">
        <v>13</v>
      </c>
    </row>
    <row r="2594" spans="1:15">
      <c r="A2594" t="s">
        <v>4</v>
      </c>
      <c r="B2594" s="4" t="s">
        <v>5</v>
      </c>
      <c r="C2594" s="4" t="s">
        <v>14</v>
      </c>
      <c r="D2594" s="4" t="s">
        <v>25</v>
      </c>
      <c r="E2594" s="4" t="s">
        <v>25</v>
      </c>
      <c r="F2594" s="4" t="s">
        <v>25</v>
      </c>
    </row>
    <row r="2595" spans="1:15">
      <c r="A2595" t="n">
        <v>22976</v>
      </c>
      <c r="B2595" s="34" t="n">
        <v>45</v>
      </c>
      <c r="C2595" s="7" t="n">
        <v>9</v>
      </c>
      <c r="D2595" s="7" t="n">
        <v>0.0299999993294477</v>
      </c>
      <c r="E2595" s="7" t="n">
        <v>0.0299999993294477</v>
      </c>
      <c r="F2595" s="7" t="n">
        <v>0.25</v>
      </c>
    </row>
    <row r="2596" spans="1:15">
      <c r="A2596" t="s">
        <v>4</v>
      </c>
      <c r="B2596" s="4" t="s">
        <v>5</v>
      </c>
      <c r="C2596" s="4" t="s">
        <v>14</v>
      </c>
      <c r="D2596" s="4" t="s">
        <v>9</v>
      </c>
      <c r="E2596" s="4" t="s">
        <v>9</v>
      </c>
      <c r="F2596" s="4" t="s">
        <v>9</v>
      </c>
      <c r="G2596" s="4" t="s">
        <v>9</v>
      </c>
    </row>
    <row r="2597" spans="1:15">
      <c r="A2597" t="n">
        <v>22990</v>
      </c>
      <c r="B2597" s="73" t="n">
        <v>122</v>
      </c>
      <c r="C2597" s="7" t="n">
        <v>2</v>
      </c>
      <c r="D2597" s="7" t="n">
        <v>1077936128</v>
      </c>
      <c r="E2597" s="7" t="n">
        <v>0</v>
      </c>
      <c r="F2597" s="7" t="n">
        <v>0</v>
      </c>
      <c r="G2597" s="7" t="n">
        <v>0</v>
      </c>
    </row>
    <row r="2598" spans="1:15">
      <c r="A2598" t="s">
        <v>4</v>
      </c>
      <c r="B2598" s="4" t="s">
        <v>5</v>
      </c>
      <c r="C2598" s="4" t="s">
        <v>10</v>
      </c>
    </row>
    <row r="2599" spans="1:15">
      <c r="A2599" t="n">
        <v>23008</v>
      </c>
      <c r="B2599" s="27" t="n">
        <v>16</v>
      </c>
      <c r="C2599" s="7" t="n">
        <v>300</v>
      </c>
    </row>
    <row r="2600" spans="1:15">
      <c r="A2600" t="s">
        <v>4</v>
      </c>
      <c r="B2600" s="4" t="s">
        <v>5</v>
      </c>
      <c r="C2600" s="4" t="s">
        <v>14</v>
      </c>
      <c r="D2600" s="4" t="s">
        <v>9</v>
      </c>
      <c r="E2600" s="4" t="s">
        <v>9</v>
      </c>
      <c r="F2600" s="4" t="s">
        <v>9</v>
      </c>
      <c r="G2600" s="4" t="s">
        <v>9</v>
      </c>
    </row>
    <row r="2601" spans="1:15">
      <c r="A2601" t="n">
        <v>23011</v>
      </c>
      <c r="B2601" s="73" t="n">
        <v>122</v>
      </c>
      <c r="C2601" s="7" t="n">
        <v>2</v>
      </c>
      <c r="D2601" s="7" t="n">
        <v>0</v>
      </c>
      <c r="E2601" s="7" t="n">
        <v>0</v>
      </c>
      <c r="F2601" s="7" t="n">
        <v>0</v>
      </c>
      <c r="G2601" s="7" t="n">
        <v>0</v>
      </c>
    </row>
    <row r="2602" spans="1:15">
      <c r="A2602" t="s">
        <v>4</v>
      </c>
      <c r="B2602" s="4" t="s">
        <v>5</v>
      </c>
      <c r="C2602" s="4" t="s">
        <v>10</v>
      </c>
    </row>
    <row r="2603" spans="1:15">
      <c r="A2603" t="n">
        <v>23029</v>
      </c>
      <c r="B2603" s="27" t="n">
        <v>16</v>
      </c>
      <c r="C2603" s="7" t="n">
        <v>500</v>
      </c>
    </row>
    <row r="2604" spans="1:15">
      <c r="A2604" t="s">
        <v>4</v>
      </c>
      <c r="B2604" s="4" t="s">
        <v>5</v>
      </c>
      <c r="C2604" s="4" t="s">
        <v>14</v>
      </c>
      <c r="D2604" s="4" t="s">
        <v>10</v>
      </c>
    </row>
    <row r="2605" spans="1:15">
      <c r="A2605" t="n">
        <v>23032</v>
      </c>
      <c r="B2605" s="34" t="n">
        <v>45</v>
      </c>
      <c r="C2605" s="7" t="n">
        <v>7</v>
      </c>
      <c r="D2605" s="7" t="n">
        <v>255</v>
      </c>
    </row>
    <row r="2606" spans="1:15">
      <c r="A2606" t="s">
        <v>4</v>
      </c>
      <c r="B2606" s="4" t="s">
        <v>5</v>
      </c>
      <c r="C2606" s="4" t="s">
        <v>14</v>
      </c>
      <c r="D2606" s="4" t="s">
        <v>25</v>
      </c>
      <c r="E2606" s="4" t="s">
        <v>10</v>
      </c>
      <c r="F2606" s="4" t="s">
        <v>14</v>
      </c>
    </row>
    <row r="2607" spans="1:15">
      <c r="A2607" t="n">
        <v>23036</v>
      </c>
      <c r="B2607" s="72" t="n">
        <v>49</v>
      </c>
      <c r="C2607" s="7" t="n">
        <v>3</v>
      </c>
      <c r="D2607" s="7" t="n">
        <v>1</v>
      </c>
      <c r="E2607" s="7" t="n">
        <v>4000</v>
      </c>
      <c r="F2607" s="7" t="n">
        <v>0</v>
      </c>
    </row>
    <row r="2608" spans="1:15">
      <c r="A2608" t="s">
        <v>4</v>
      </c>
      <c r="B2608" s="4" t="s">
        <v>5</v>
      </c>
      <c r="C2608" s="4" t="s">
        <v>14</v>
      </c>
      <c r="D2608" s="4" t="s">
        <v>10</v>
      </c>
      <c r="E2608" s="4" t="s">
        <v>6</v>
      </c>
      <c r="F2608" s="4" t="s">
        <v>6</v>
      </c>
      <c r="G2608" s="4" t="s">
        <v>6</v>
      </c>
      <c r="H2608" s="4" t="s">
        <v>6</v>
      </c>
    </row>
    <row r="2609" spans="1:15">
      <c r="A2609" t="n">
        <v>23045</v>
      </c>
      <c r="B2609" s="36" t="n">
        <v>51</v>
      </c>
      <c r="C2609" s="7" t="n">
        <v>3</v>
      </c>
      <c r="D2609" s="7" t="n">
        <v>0</v>
      </c>
      <c r="E2609" s="7" t="s">
        <v>262</v>
      </c>
      <c r="F2609" s="7" t="s">
        <v>263</v>
      </c>
      <c r="G2609" s="7" t="s">
        <v>130</v>
      </c>
      <c r="H2609" s="7" t="s">
        <v>131</v>
      </c>
    </row>
    <row r="2610" spans="1:15">
      <c r="A2610" t="s">
        <v>4</v>
      </c>
      <c r="B2610" s="4" t="s">
        <v>5</v>
      </c>
      <c r="C2610" s="4" t="s">
        <v>10</v>
      </c>
      <c r="D2610" s="4" t="s">
        <v>14</v>
      </c>
      <c r="E2610" s="4" t="s">
        <v>25</v>
      </c>
      <c r="F2610" s="4" t="s">
        <v>10</v>
      </c>
    </row>
    <row r="2611" spans="1:15">
      <c r="A2611" t="n">
        <v>23058</v>
      </c>
      <c r="B2611" s="61" t="n">
        <v>59</v>
      </c>
      <c r="C2611" s="7" t="n">
        <v>0</v>
      </c>
      <c r="D2611" s="7" t="n">
        <v>20</v>
      </c>
      <c r="E2611" s="7" t="n">
        <v>0.150000005960464</v>
      </c>
      <c r="F2611" s="7" t="n">
        <v>0</v>
      </c>
    </row>
    <row r="2612" spans="1:15">
      <c r="A2612" t="s">
        <v>4</v>
      </c>
      <c r="B2612" s="4" t="s">
        <v>5</v>
      </c>
      <c r="C2612" s="4" t="s">
        <v>10</v>
      </c>
    </row>
    <row r="2613" spans="1:15">
      <c r="A2613" t="n">
        <v>23068</v>
      </c>
      <c r="B2613" s="27" t="n">
        <v>16</v>
      </c>
      <c r="C2613" s="7" t="n">
        <v>1000</v>
      </c>
    </row>
    <row r="2614" spans="1:15">
      <c r="A2614" t="s">
        <v>4</v>
      </c>
      <c r="B2614" s="4" t="s">
        <v>5</v>
      </c>
      <c r="C2614" s="4" t="s">
        <v>14</v>
      </c>
      <c r="D2614" s="4" t="s">
        <v>25</v>
      </c>
      <c r="E2614" s="4" t="s">
        <v>25</v>
      </c>
      <c r="F2614" s="4" t="s">
        <v>25</v>
      </c>
    </row>
    <row r="2615" spans="1:15">
      <c r="A2615" t="n">
        <v>23071</v>
      </c>
      <c r="B2615" s="34" t="n">
        <v>45</v>
      </c>
      <c r="C2615" s="7" t="n">
        <v>9</v>
      </c>
      <c r="D2615" s="7" t="n">
        <v>0.0500000007450581</v>
      </c>
      <c r="E2615" s="7" t="n">
        <v>0.0500000007450581</v>
      </c>
      <c r="F2615" s="7" t="n">
        <v>0.200000002980232</v>
      </c>
    </row>
    <row r="2616" spans="1:15">
      <c r="A2616" t="s">
        <v>4</v>
      </c>
      <c r="B2616" s="4" t="s">
        <v>5</v>
      </c>
      <c r="C2616" s="4" t="s">
        <v>14</v>
      </c>
      <c r="D2616" s="4" t="s">
        <v>10</v>
      </c>
      <c r="E2616" s="4" t="s">
        <v>6</v>
      </c>
    </row>
    <row r="2617" spans="1:15">
      <c r="A2617" t="n">
        <v>23085</v>
      </c>
      <c r="B2617" s="36" t="n">
        <v>51</v>
      </c>
      <c r="C2617" s="7" t="n">
        <v>4</v>
      </c>
      <c r="D2617" s="7" t="n">
        <v>0</v>
      </c>
      <c r="E2617" s="7" t="s">
        <v>264</v>
      </c>
    </row>
    <row r="2618" spans="1:15">
      <c r="A2618" t="s">
        <v>4</v>
      </c>
      <c r="B2618" s="4" t="s">
        <v>5</v>
      </c>
      <c r="C2618" s="4" t="s">
        <v>10</v>
      </c>
    </row>
    <row r="2619" spans="1:15">
      <c r="A2619" t="n">
        <v>23099</v>
      </c>
      <c r="B2619" s="27" t="n">
        <v>16</v>
      </c>
      <c r="C2619" s="7" t="n">
        <v>0</v>
      </c>
    </row>
    <row r="2620" spans="1:15">
      <c r="A2620" t="s">
        <v>4</v>
      </c>
      <c r="B2620" s="4" t="s">
        <v>5</v>
      </c>
      <c r="C2620" s="4" t="s">
        <v>10</v>
      </c>
      <c r="D2620" s="4" t="s">
        <v>50</v>
      </c>
      <c r="E2620" s="4" t="s">
        <v>14</v>
      </c>
      <c r="F2620" s="4" t="s">
        <v>14</v>
      </c>
    </row>
    <row r="2621" spans="1:15">
      <c r="A2621" t="n">
        <v>23102</v>
      </c>
      <c r="B2621" s="37" t="n">
        <v>26</v>
      </c>
      <c r="C2621" s="7" t="n">
        <v>0</v>
      </c>
      <c r="D2621" s="7" t="s">
        <v>265</v>
      </c>
      <c r="E2621" s="7" t="n">
        <v>2</v>
      </c>
      <c r="F2621" s="7" t="n">
        <v>0</v>
      </c>
    </row>
    <row r="2622" spans="1:15">
      <c r="A2622" t="s">
        <v>4</v>
      </c>
      <c r="B2622" s="4" t="s">
        <v>5</v>
      </c>
    </row>
    <row r="2623" spans="1:15">
      <c r="A2623" t="n">
        <v>23115</v>
      </c>
      <c r="B2623" s="25" t="n">
        <v>28</v>
      </c>
    </row>
    <row r="2624" spans="1:15">
      <c r="A2624" t="s">
        <v>4</v>
      </c>
      <c r="B2624" s="4" t="s">
        <v>5</v>
      </c>
      <c r="C2624" s="4" t="s">
        <v>14</v>
      </c>
      <c r="D2624" s="4" t="s">
        <v>10</v>
      </c>
      <c r="E2624" s="4" t="s">
        <v>6</v>
      </c>
      <c r="F2624" s="4" t="s">
        <v>6</v>
      </c>
      <c r="G2624" s="4" t="s">
        <v>6</v>
      </c>
      <c r="H2624" s="4" t="s">
        <v>6</v>
      </c>
    </row>
    <row r="2625" spans="1:8">
      <c r="A2625" t="n">
        <v>23116</v>
      </c>
      <c r="B2625" s="36" t="n">
        <v>51</v>
      </c>
      <c r="C2625" s="7" t="n">
        <v>3</v>
      </c>
      <c r="D2625" s="7" t="n">
        <v>0</v>
      </c>
      <c r="E2625" s="7" t="s">
        <v>266</v>
      </c>
      <c r="F2625" s="7" t="s">
        <v>267</v>
      </c>
      <c r="G2625" s="7" t="s">
        <v>130</v>
      </c>
      <c r="H2625" s="7" t="s">
        <v>131</v>
      </c>
    </row>
    <row r="2626" spans="1:8">
      <c r="A2626" t="s">
        <v>4</v>
      </c>
      <c r="B2626" s="4" t="s">
        <v>5</v>
      </c>
      <c r="C2626" s="4" t="s">
        <v>10</v>
      </c>
      <c r="D2626" s="4" t="s">
        <v>25</v>
      </c>
      <c r="E2626" s="4" t="s">
        <v>25</v>
      </c>
      <c r="F2626" s="4" t="s">
        <v>25</v>
      </c>
      <c r="G2626" s="4" t="s">
        <v>10</v>
      </c>
      <c r="H2626" s="4" t="s">
        <v>10</v>
      </c>
    </row>
    <row r="2627" spans="1:8">
      <c r="A2627" t="n">
        <v>23129</v>
      </c>
      <c r="B2627" s="29" t="n">
        <v>60</v>
      </c>
      <c r="C2627" s="7" t="n">
        <v>0</v>
      </c>
      <c r="D2627" s="7" t="n">
        <v>25</v>
      </c>
      <c r="E2627" s="7" t="n">
        <v>-2</v>
      </c>
      <c r="F2627" s="7" t="n">
        <v>-2</v>
      </c>
      <c r="G2627" s="7" t="n">
        <v>800</v>
      </c>
      <c r="H2627" s="7" t="n">
        <v>0</v>
      </c>
    </row>
    <row r="2628" spans="1:8">
      <c r="A2628" t="s">
        <v>4</v>
      </c>
      <c r="B2628" s="4" t="s">
        <v>5</v>
      </c>
      <c r="C2628" s="4" t="s">
        <v>10</v>
      </c>
    </row>
    <row r="2629" spans="1:8">
      <c r="A2629" t="n">
        <v>23148</v>
      </c>
      <c r="B2629" s="27" t="n">
        <v>16</v>
      </c>
      <c r="C2629" s="7" t="n">
        <v>900</v>
      </c>
    </row>
    <row r="2630" spans="1:8">
      <c r="A2630" t="s">
        <v>4</v>
      </c>
      <c r="B2630" s="4" t="s">
        <v>5</v>
      </c>
      <c r="C2630" s="4" t="s">
        <v>14</v>
      </c>
      <c r="D2630" s="4" t="s">
        <v>10</v>
      </c>
      <c r="E2630" s="4" t="s">
        <v>6</v>
      </c>
      <c r="F2630" s="4" t="s">
        <v>6</v>
      </c>
      <c r="G2630" s="4" t="s">
        <v>6</v>
      </c>
      <c r="H2630" s="4" t="s">
        <v>6</v>
      </c>
    </row>
    <row r="2631" spans="1:8">
      <c r="A2631" t="n">
        <v>23151</v>
      </c>
      <c r="B2631" s="36" t="n">
        <v>51</v>
      </c>
      <c r="C2631" s="7" t="n">
        <v>3</v>
      </c>
      <c r="D2631" s="7" t="n">
        <v>0</v>
      </c>
      <c r="E2631" s="7" t="s">
        <v>268</v>
      </c>
      <c r="F2631" s="7" t="s">
        <v>267</v>
      </c>
      <c r="G2631" s="7" t="s">
        <v>130</v>
      </c>
      <c r="H2631" s="7" t="s">
        <v>131</v>
      </c>
    </row>
    <row r="2632" spans="1:8">
      <c r="A2632" t="s">
        <v>4</v>
      </c>
      <c r="B2632" s="4" t="s">
        <v>5</v>
      </c>
      <c r="C2632" s="4" t="s">
        <v>10</v>
      </c>
      <c r="D2632" s="4" t="s">
        <v>25</v>
      </c>
      <c r="E2632" s="4" t="s">
        <v>25</v>
      </c>
      <c r="F2632" s="4" t="s">
        <v>25</v>
      </c>
      <c r="G2632" s="4" t="s">
        <v>10</v>
      </c>
      <c r="H2632" s="4" t="s">
        <v>10</v>
      </c>
    </row>
    <row r="2633" spans="1:8">
      <c r="A2633" t="n">
        <v>23165</v>
      </c>
      <c r="B2633" s="29" t="n">
        <v>60</v>
      </c>
      <c r="C2633" s="7" t="n">
        <v>0</v>
      </c>
      <c r="D2633" s="7" t="n">
        <v>-30</v>
      </c>
      <c r="E2633" s="7" t="n">
        <v>-2</v>
      </c>
      <c r="F2633" s="7" t="n">
        <v>3</v>
      </c>
      <c r="G2633" s="7" t="n">
        <v>900</v>
      </c>
      <c r="H2633" s="7" t="n">
        <v>0</v>
      </c>
    </row>
    <row r="2634" spans="1:8">
      <c r="A2634" t="s">
        <v>4</v>
      </c>
      <c r="B2634" s="4" t="s">
        <v>5</v>
      </c>
      <c r="C2634" s="4" t="s">
        <v>10</v>
      </c>
    </row>
    <row r="2635" spans="1:8">
      <c r="A2635" t="n">
        <v>23184</v>
      </c>
      <c r="B2635" s="27" t="n">
        <v>16</v>
      </c>
      <c r="C2635" s="7" t="n">
        <v>1100</v>
      </c>
    </row>
    <row r="2636" spans="1:8">
      <c r="A2636" t="s">
        <v>4</v>
      </c>
      <c r="B2636" s="4" t="s">
        <v>5</v>
      </c>
      <c r="C2636" s="4" t="s">
        <v>14</v>
      </c>
      <c r="D2636" s="4" t="s">
        <v>10</v>
      </c>
      <c r="E2636" s="4" t="s">
        <v>6</v>
      </c>
      <c r="F2636" s="4" t="s">
        <v>6</v>
      </c>
      <c r="G2636" s="4" t="s">
        <v>6</v>
      </c>
      <c r="H2636" s="4" t="s">
        <v>6</v>
      </c>
    </row>
    <row r="2637" spans="1:8">
      <c r="A2637" t="n">
        <v>23187</v>
      </c>
      <c r="B2637" s="36" t="n">
        <v>51</v>
      </c>
      <c r="C2637" s="7" t="n">
        <v>3</v>
      </c>
      <c r="D2637" s="7" t="n">
        <v>0</v>
      </c>
      <c r="E2637" s="7" t="s">
        <v>131</v>
      </c>
      <c r="F2637" s="7" t="s">
        <v>267</v>
      </c>
      <c r="G2637" s="7" t="s">
        <v>130</v>
      </c>
      <c r="H2637" s="7" t="s">
        <v>131</v>
      </c>
    </row>
    <row r="2638" spans="1:8">
      <c r="A2638" t="s">
        <v>4</v>
      </c>
      <c r="B2638" s="4" t="s">
        <v>5</v>
      </c>
      <c r="C2638" s="4" t="s">
        <v>10</v>
      </c>
      <c r="D2638" s="4" t="s">
        <v>25</v>
      </c>
      <c r="E2638" s="4" t="s">
        <v>25</v>
      </c>
      <c r="F2638" s="4" t="s">
        <v>25</v>
      </c>
      <c r="G2638" s="4" t="s">
        <v>10</v>
      </c>
      <c r="H2638" s="4" t="s">
        <v>10</v>
      </c>
    </row>
    <row r="2639" spans="1:8">
      <c r="A2639" t="n">
        <v>23200</v>
      </c>
      <c r="B2639" s="29" t="n">
        <v>60</v>
      </c>
      <c r="C2639" s="7" t="n">
        <v>0</v>
      </c>
      <c r="D2639" s="7" t="n">
        <v>0</v>
      </c>
      <c r="E2639" s="7" t="n">
        <v>0</v>
      </c>
      <c r="F2639" s="7" t="n">
        <v>0</v>
      </c>
      <c r="G2639" s="7" t="n">
        <v>1000</v>
      </c>
      <c r="H2639" s="7" t="n">
        <v>0</v>
      </c>
    </row>
    <row r="2640" spans="1:8">
      <c r="A2640" t="s">
        <v>4</v>
      </c>
      <c r="B2640" s="4" t="s">
        <v>5</v>
      </c>
      <c r="C2640" s="4" t="s">
        <v>10</v>
      </c>
    </row>
    <row r="2641" spans="1:8">
      <c r="A2641" t="n">
        <v>23219</v>
      </c>
      <c r="B2641" s="27" t="n">
        <v>16</v>
      </c>
      <c r="C2641" s="7" t="n">
        <v>1200</v>
      </c>
    </row>
    <row r="2642" spans="1:8">
      <c r="A2642" t="s">
        <v>4</v>
      </c>
      <c r="B2642" s="4" t="s">
        <v>5</v>
      </c>
      <c r="C2642" s="4" t="s">
        <v>14</v>
      </c>
      <c r="D2642" s="4" t="s">
        <v>10</v>
      </c>
      <c r="E2642" s="4" t="s">
        <v>6</v>
      </c>
    </row>
    <row r="2643" spans="1:8">
      <c r="A2643" t="n">
        <v>23222</v>
      </c>
      <c r="B2643" s="36" t="n">
        <v>51</v>
      </c>
      <c r="C2643" s="7" t="n">
        <v>4</v>
      </c>
      <c r="D2643" s="7" t="n">
        <v>0</v>
      </c>
      <c r="E2643" s="7" t="s">
        <v>269</v>
      </c>
    </row>
    <row r="2644" spans="1:8">
      <c r="A2644" t="s">
        <v>4</v>
      </c>
      <c r="B2644" s="4" t="s">
        <v>5</v>
      </c>
      <c r="C2644" s="4" t="s">
        <v>10</v>
      </c>
    </row>
    <row r="2645" spans="1:8">
      <c r="A2645" t="n">
        <v>23237</v>
      </c>
      <c r="B2645" s="27" t="n">
        <v>16</v>
      </c>
      <c r="C2645" s="7" t="n">
        <v>0</v>
      </c>
    </row>
    <row r="2646" spans="1:8">
      <c r="A2646" t="s">
        <v>4</v>
      </c>
      <c r="B2646" s="4" t="s">
        <v>5</v>
      </c>
      <c r="C2646" s="4" t="s">
        <v>10</v>
      </c>
      <c r="D2646" s="4" t="s">
        <v>50</v>
      </c>
      <c r="E2646" s="4" t="s">
        <v>14</v>
      </c>
      <c r="F2646" s="4" t="s">
        <v>14</v>
      </c>
      <c r="G2646" s="4" t="s">
        <v>50</v>
      </c>
      <c r="H2646" s="4" t="s">
        <v>14</v>
      </c>
      <c r="I2646" s="4" t="s">
        <v>14</v>
      </c>
    </row>
    <row r="2647" spans="1:8">
      <c r="A2647" t="n">
        <v>23240</v>
      </c>
      <c r="B2647" s="37" t="n">
        <v>26</v>
      </c>
      <c r="C2647" s="7" t="n">
        <v>0</v>
      </c>
      <c r="D2647" s="7" t="s">
        <v>270</v>
      </c>
      <c r="E2647" s="7" t="n">
        <v>2</v>
      </c>
      <c r="F2647" s="7" t="n">
        <v>3</v>
      </c>
      <c r="G2647" s="7" t="s">
        <v>271</v>
      </c>
      <c r="H2647" s="7" t="n">
        <v>2</v>
      </c>
      <c r="I2647" s="7" t="n">
        <v>0</v>
      </c>
    </row>
    <row r="2648" spans="1:8">
      <c r="A2648" t="s">
        <v>4</v>
      </c>
      <c r="B2648" s="4" t="s">
        <v>5</v>
      </c>
    </row>
    <row r="2649" spans="1:8">
      <c r="A2649" t="n">
        <v>23342</v>
      </c>
      <c r="B2649" s="25" t="n">
        <v>28</v>
      </c>
    </row>
    <row r="2650" spans="1:8">
      <c r="A2650" t="s">
        <v>4</v>
      </c>
      <c r="B2650" s="4" t="s">
        <v>5</v>
      </c>
      <c r="C2650" s="4" t="s">
        <v>14</v>
      </c>
      <c r="D2650" s="4" t="s">
        <v>14</v>
      </c>
      <c r="E2650" s="4" t="s">
        <v>25</v>
      </c>
      <c r="F2650" s="4" t="s">
        <v>25</v>
      </c>
      <c r="G2650" s="4" t="s">
        <v>25</v>
      </c>
      <c r="H2650" s="4" t="s">
        <v>10</v>
      </c>
    </row>
    <row r="2651" spans="1:8">
      <c r="A2651" t="n">
        <v>23343</v>
      </c>
      <c r="B2651" s="34" t="n">
        <v>45</v>
      </c>
      <c r="C2651" s="7" t="n">
        <v>2</v>
      </c>
      <c r="D2651" s="7" t="n">
        <v>3</v>
      </c>
      <c r="E2651" s="7" t="n">
        <v>46.6300010681152</v>
      </c>
      <c r="F2651" s="7" t="n">
        <v>1.39999997615814</v>
      </c>
      <c r="G2651" s="7" t="n">
        <v>-61.5900001525879</v>
      </c>
      <c r="H2651" s="7" t="n">
        <v>2000</v>
      </c>
    </row>
    <row r="2652" spans="1:8">
      <c r="A2652" t="s">
        <v>4</v>
      </c>
      <c r="B2652" s="4" t="s">
        <v>5</v>
      </c>
      <c r="C2652" s="4" t="s">
        <v>14</v>
      </c>
      <c r="D2652" s="4" t="s">
        <v>14</v>
      </c>
      <c r="E2652" s="4" t="s">
        <v>25</v>
      </c>
      <c r="F2652" s="4" t="s">
        <v>25</v>
      </c>
      <c r="G2652" s="4" t="s">
        <v>25</v>
      </c>
      <c r="H2652" s="4" t="s">
        <v>10</v>
      </c>
      <c r="I2652" s="4" t="s">
        <v>14</v>
      </c>
    </row>
    <row r="2653" spans="1:8">
      <c r="A2653" t="n">
        <v>23360</v>
      </c>
      <c r="B2653" s="34" t="n">
        <v>45</v>
      </c>
      <c r="C2653" s="7" t="n">
        <v>4</v>
      </c>
      <c r="D2653" s="7" t="n">
        <v>3</v>
      </c>
      <c r="E2653" s="7" t="n">
        <v>2.44000005722046</v>
      </c>
      <c r="F2653" s="7" t="n">
        <v>349.190002441406</v>
      </c>
      <c r="G2653" s="7" t="n">
        <v>0</v>
      </c>
      <c r="H2653" s="7" t="n">
        <v>2000</v>
      </c>
      <c r="I2653" s="7" t="n">
        <v>1</v>
      </c>
    </row>
    <row r="2654" spans="1:8">
      <c r="A2654" t="s">
        <v>4</v>
      </c>
      <c r="B2654" s="4" t="s">
        <v>5</v>
      </c>
      <c r="C2654" s="4" t="s">
        <v>14</v>
      </c>
      <c r="D2654" s="4" t="s">
        <v>14</v>
      </c>
      <c r="E2654" s="4" t="s">
        <v>25</v>
      </c>
      <c r="F2654" s="4" t="s">
        <v>10</v>
      </c>
    </row>
    <row r="2655" spans="1:8">
      <c r="A2655" t="n">
        <v>23378</v>
      </c>
      <c r="B2655" s="34" t="n">
        <v>45</v>
      </c>
      <c r="C2655" s="7" t="n">
        <v>5</v>
      </c>
      <c r="D2655" s="7" t="n">
        <v>3</v>
      </c>
      <c r="E2655" s="7" t="n">
        <v>1.79999995231628</v>
      </c>
      <c r="F2655" s="7" t="n">
        <v>2000</v>
      </c>
    </row>
    <row r="2656" spans="1:8">
      <c r="A2656" t="s">
        <v>4</v>
      </c>
      <c r="B2656" s="4" t="s">
        <v>5</v>
      </c>
      <c r="C2656" s="4" t="s">
        <v>14</v>
      </c>
      <c r="D2656" s="4" t="s">
        <v>14</v>
      </c>
      <c r="E2656" s="4" t="s">
        <v>25</v>
      </c>
      <c r="F2656" s="4" t="s">
        <v>10</v>
      </c>
    </row>
    <row r="2657" spans="1:9">
      <c r="A2657" t="n">
        <v>23387</v>
      </c>
      <c r="B2657" s="34" t="n">
        <v>45</v>
      </c>
      <c r="C2657" s="7" t="n">
        <v>11</v>
      </c>
      <c r="D2657" s="7" t="n">
        <v>3</v>
      </c>
      <c r="E2657" s="7" t="n">
        <v>38</v>
      </c>
      <c r="F2657" s="7" t="n">
        <v>2000</v>
      </c>
    </row>
    <row r="2658" spans="1:9">
      <c r="A2658" t="s">
        <v>4</v>
      </c>
      <c r="B2658" s="4" t="s">
        <v>5</v>
      </c>
      <c r="C2658" s="4" t="s">
        <v>10</v>
      </c>
    </row>
    <row r="2659" spans="1:9">
      <c r="A2659" t="n">
        <v>23396</v>
      </c>
      <c r="B2659" s="27" t="n">
        <v>16</v>
      </c>
      <c r="C2659" s="7" t="n">
        <v>500</v>
      </c>
    </row>
    <row r="2660" spans="1:9">
      <c r="A2660" t="s">
        <v>4</v>
      </c>
      <c r="B2660" s="4" t="s">
        <v>5</v>
      </c>
      <c r="C2660" s="4" t="s">
        <v>14</v>
      </c>
      <c r="D2660" s="4" t="s">
        <v>25</v>
      </c>
      <c r="E2660" s="4" t="s">
        <v>10</v>
      </c>
      <c r="F2660" s="4" t="s">
        <v>14</v>
      </c>
    </row>
    <row r="2661" spans="1:9">
      <c r="A2661" t="n">
        <v>23399</v>
      </c>
      <c r="B2661" s="72" t="n">
        <v>49</v>
      </c>
      <c r="C2661" s="7" t="n">
        <v>3</v>
      </c>
      <c r="D2661" s="7" t="n">
        <v>0.699999988079071</v>
      </c>
      <c r="E2661" s="7" t="n">
        <v>500</v>
      </c>
      <c r="F2661" s="7" t="n">
        <v>0</v>
      </c>
    </row>
    <row r="2662" spans="1:9">
      <c r="A2662" t="s">
        <v>4</v>
      </c>
      <c r="B2662" s="4" t="s">
        <v>5</v>
      </c>
      <c r="C2662" s="4" t="s">
        <v>10</v>
      </c>
      <c r="D2662" s="4" t="s">
        <v>25</v>
      </c>
      <c r="E2662" s="4" t="s">
        <v>25</v>
      </c>
      <c r="F2662" s="4" t="s">
        <v>14</v>
      </c>
    </row>
    <row r="2663" spans="1:9">
      <c r="A2663" t="n">
        <v>23408</v>
      </c>
      <c r="B2663" s="69" t="n">
        <v>52</v>
      </c>
      <c r="C2663" s="7" t="n">
        <v>0</v>
      </c>
      <c r="D2663" s="7" t="n">
        <v>180.300003051758</v>
      </c>
      <c r="E2663" s="7" t="n">
        <v>5</v>
      </c>
      <c r="F2663" s="7" t="n">
        <v>0</v>
      </c>
    </row>
    <row r="2664" spans="1:9">
      <c r="A2664" t="s">
        <v>4</v>
      </c>
      <c r="B2664" s="4" t="s">
        <v>5</v>
      </c>
      <c r="C2664" s="4" t="s">
        <v>10</v>
      </c>
    </row>
    <row r="2665" spans="1:9">
      <c r="A2665" t="n">
        <v>23420</v>
      </c>
      <c r="B2665" s="32" t="n">
        <v>54</v>
      </c>
      <c r="C2665" s="7" t="n">
        <v>0</v>
      </c>
    </row>
    <row r="2666" spans="1:9">
      <c r="A2666" t="s">
        <v>4</v>
      </c>
      <c r="B2666" s="4" t="s">
        <v>5</v>
      </c>
      <c r="C2666" s="4" t="s">
        <v>14</v>
      </c>
      <c r="D2666" s="4" t="s">
        <v>10</v>
      </c>
    </row>
    <row r="2667" spans="1:9">
      <c r="A2667" t="n">
        <v>23423</v>
      </c>
      <c r="B2667" s="34" t="n">
        <v>45</v>
      </c>
      <c r="C2667" s="7" t="n">
        <v>7</v>
      </c>
      <c r="D2667" s="7" t="n">
        <v>255</v>
      </c>
    </row>
    <row r="2668" spans="1:9">
      <c r="A2668" t="s">
        <v>4</v>
      </c>
      <c r="B2668" s="4" t="s">
        <v>5</v>
      </c>
      <c r="C2668" s="4" t="s">
        <v>10</v>
      </c>
    </row>
    <row r="2669" spans="1:9">
      <c r="A2669" t="n">
        <v>23427</v>
      </c>
      <c r="B2669" s="27" t="n">
        <v>16</v>
      </c>
      <c r="C2669" s="7" t="n">
        <v>300</v>
      </c>
    </row>
    <row r="2670" spans="1:9">
      <c r="A2670" t="s">
        <v>4</v>
      </c>
      <c r="B2670" s="4" t="s">
        <v>5</v>
      </c>
      <c r="C2670" s="4" t="s">
        <v>14</v>
      </c>
      <c r="D2670" s="4" t="s">
        <v>10</v>
      </c>
      <c r="E2670" s="4" t="s">
        <v>25</v>
      </c>
      <c r="F2670" s="4" t="s">
        <v>10</v>
      </c>
      <c r="G2670" s="4" t="s">
        <v>9</v>
      </c>
      <c r="H2670" s="4" t="s">
        <v>9</v>
      </c>
      <c r="I2670" s="4" t="s">
        <v>10</v>
      </c>
      <c r="J2670" s="4" t="s">
        <v>10</v>
      </c>
      <c r="K2670" s="4" t="s">
        <v>9</v>
      </c>
      <c r="L2670" s="4" t="s">
        <v>9</v>
      </c>
      <c r="M2670" s="4" t="s">
        <v>9</v>
      </c>
      <c r="N2670" s="4" t="s">
        <v>9</v>
      </c>
      <c r="O2670" s="4" t="s">
        <v>6</v>
      </c>
    </row>
    <row r="2671" spans="1:9">
      <c r="A2671" t="n">
        <v>23430</v>
      </c>
      <c r="B2671" s="13" t="n">
        <v>50</v>
      </c>
      <c r="C2671" s="7" t="n">
        <v>0</v>
      </c>
      <c r="D2671" s="7" t="n">
        <v>4433</v>
      </c>
      <c r="E2671" s="7" t="n">
        <v>0.300000011920929</v>
      </c>
      <c r="F2671" s="7" t="n">
        <v>700</v>
      </c>
      <c r="G2671" s="7" t="n">
        <v>0</v>
      </c>
      <c r="H2671" s="7" t="n">
        <v>-1073741824</v>
      </c>
      <c r="I2671" s="7" t="n">
        <v>0</v>
      </c>
      <c r="J2671" s="7" t="n">
        <v>65533</v>
      </c>
      <c r="K2671" s="7" t="n">
        <v>0</v>
      </c>
      <c r="L2671" s="7" t="n">
        <v>0</v>
      </c>
      <c r="M2671" s="7" t="n">
        <v>0</v>
      </c>
      <c r="N2671" s="7" t="n">
        <v>0</v>
      </c>
      <c r="O2671" s="7" t="s">
        <v>13</v>
      </c>
    </row>
    <row r="2672" spans="1:9">
      <c r="A2672" t="s">
        <v>4</v>
      </c>
      <c r="B2672" s="4" t="s">
        <v>5</v>
      </c>
      <c r="C2672" s="4" t="s">
        <v>10</v>
      </c>
    </row>
    <row r="2673" spans="1:15">
      <c r="A2673" t="n">
        <v>23469</v>
      </c>
      <c r="B2673" s="27" t="n">
        <v>16</v>
      </c>
      <c r="C2673" s="7" t="n">
        <v>700</v>
      </c>
    </row>
    <row r="2674" spans="1:15">
      <c r="A2674" t="s">
        <v>4</v>
      </c>
      <c r="B2674" s="4" t="s">
        <v>5</v>
      </c>
      <c r="C2674" s="4" t="s">
        <v>14</v>
      </c>
      <c r="D2674" s="4" t="s">
        <v>10</v>
      </c>
      <c r="E2674" s="4" t="s">
        <v>25</v>
      </c>
    </row>
    <row r="2675" spans="1:15">
      <c r="A2675" t="n">
        <v>23472</v>
      </c>
      <c r="B2675" s="33" t="n">
        <v>58</v>
      </c>
      <c r="C2675" s="7" t="n">
        <v>0</v>
      </c>
      <c r="D2675" s="7" t="n">
        <v>300</v>
      </c>
      <c r="E2675" s="7" t="n">
        <v>0.300000011920929</v>
      </c>
    </row>
    <row r="2676" spans="1:15">
      <c r="A2676" t="s">
        <v>4</v>
      </c>
      <c r="B2676" s="4" t="s">
        <v>5</v>
      </c>
      <c r="C2676" s="4" t="s">
        <v>14</v>
      </c>
      <c r="D2676" s="4" t="s">
        <v>10</v>
      </c>
      <c r="E2676" s="4" t="s">
        <v>10</v>
      </c>
      <c r="F2676" s="4" t="s">
        <v>14</v>
      </c>
    </row>
    <row r="2677" spans="1:15">
      <c r="A2677" t="n">
        <v>23480</v>
      </c>
      <c r="B2677" s="23" t="n">
        <v>25</v>
      </c>
      <c r="C2677" s="7" t="n">
        <v>1</v>
      </c>
      <c r="D2677" s="7" t="n">
        <v>860</v>
      </c>
      <c r="E2677" s="7" t="n">
        <v>80</v>
      </c>
      <c r="F2677" s="7" t="n">
        <v>0</v>
      </c>
    </row>
    <row r="2678" spans="1:15">
      <c r="A2678" t="s">
        <v>4</v>
      </c>
      <c r="B2678" s="4" t="s">
        <v>5</v>
      </c>
      <c r="C2678" s="4" t="s">
        <v>6</v>
      </c>
      <c r="D2678" s="4" t="s">
        <v>10</v>
      </c>
    </row>
    <row r="2679" spans="1:15">
      <c r="A2679" t="n">
        <v>23487</v>
      </c>
      <c r="B2679" s="57" t="n">
        <v>29</v>
      </c>
      <c r="C2679" s="7" t="s">
        <v>272</v>
      </c>
      <c r="D2679" s="7" t="n">
        <v>65533</v>
      </c>
    </row>
    <row r="2680" spans="1:15">
      <c r="A2680" t="s">
        <v>4</v>
      </c>
      <c r="B2680" s="4" t="s">
        <v>5</v>
      </c>
      <c r="C2680" s="4" t="s">
        <v>14</v>
      </c>
      <c r="D2680" s="4" t="s">
        <v>10</v>
      </c>
      <c r="E2680" s="4" t="s">
        <v>6</v>
      </c>
    </row>
    <row r="2681" spans="1:15">
      <c r="A2681" t="n">
        <v>23496</v>
      </c>
      <c r="B2681" s="36" t="n">
        <v>51</v>
      </c>
      <c r="C2681" s="7" t="n">
        <v>4</v>
      </c>
      <c r="D2681" s="7" t="n">
        <v>1600</v>
      </c>
      <c r="E2681" s="7" t="s">
        <v>139</v>
      </c>
    </row>
    <row r="2682" spans="1:15">
      <c r="A2682" t="s">
        <v>4</v>
      </c>
      <c r="B2682" s="4" t="s">
        <v>5</v>
      </c>
      <c r="C2682" s="4" t="s">
        <v>10</v>
      </c>
    </row>
    <row r="2683" spans="1:15">
      <c r="A2683" t="n">
        <v>23509</v>
      </c>
      <c r="B2683" s="27" t="n">
        <v>16</v>
      </c>
      <c r="C2683" s="7" t="n">
        <v>0</v>
      </c>
    </row>
    <row r="2684" spans="1:15">
      <c r="A2684" t="s">
        <v>4</v>
      </c>
      <c r="B2684" s="4" t="s">
        <v>5</v>
      </c>
      <c r="C2684" s="4" t="s">
        <v>10</v>
      </c>
      <c r="D2684" s="4" t="s">
        <v>14</v>
      </c>
      <c r="E2684" s="4" t="s">
        <v>9</v>
      </c>
      <c r="F2684" s="4" t="s">
        <v>50</v>
      </c>
      <c r="G2684" s="4" t="s">
        <v>14</v>
      </c>
      <c r="H2684" s="4" t="s">
        <v>14</v>
      </c>
    </row>
    <row r="2685" spans="1:15">
      <c r="A2685" t="n">
        <v>23512</v>
      </c>
      <c r="B2685" s="37" t="n">
        <v>26</v>
      </c>
      <c r="C2685" s="7" t="n">
        <v>1600</v>
      </c>
      <c r="D2685" s="7" t="n">
        <v>17</v>
      </c>
      <c r="E2685" s="7" t="n">
        <v>23371</v>
      </c>
      <c r="F2685" s="7" t="s">
        <v>273</v>
      </c>
      <c r="G2685" s="7" t="n">
        <v>2</v>
      </c>
      <c r="H2685" s="7" t="n">
        <v>0</v>
      </c>
    </row>
    <row r="2686" spans="1:15">
      <c r="A2686" t="s">
        <v>4</v>
      </c>
      <c r="B2686" s="4" t="s">
        <v>5</v>
      </c>
    </row>
    <row r="2687" spans="1:15">
      <c r="A2687" t="n">
        <v>23581</v>
      </c>
      <c r="B2687" s="25" t="n">
        <v>28</v>
      </c>
    </row>
    <row r="2688" spans="1:15">
      <c r="A2688" t="s">
        <v>4</v>
      </c>
      <c r="B2688" s="4" t="s">
        <v>5</v>
      </c>
      <c r="C2688" s="4" t="s">
        <v>14</v>
      </c>
      <c r="D2688" s="4" t="s">
        <v>10</v>
      </c>
      <c r="E2688" s="4" t="s">
        <v>25</v>
      </c>
    </row>
    <row r="2689" spans="1:8">
      <c r="A2689" t="n">
        <v>23582</v>
      </c>
      <c r="B2689" s="33" t="n">
        <v>58</v>
      </c>
      <c r="C2689" s="7" t="n">
        <v>100</v>
      </c>
      <c r="D2689" s="7" t="n">
        <v>300</v>
      </c>
      <c r="E2689" s="7" t="n">
        <v>0.300000011920929</v>
      </c>
    </row>
    <row r="2690" spans="1:8">
      <c r="A2690" t="s">
        <v>4</v>
      </c>
      <c r="B2690" s="4" t="s">
        <v>5</v>
      </c>
      <c r="C2690" s="4" t="s">
        <v>6</v>
      </c>
      <c r="D2690" s="4" t="s">
        <v>10</v>
      </c>
    </row>
    <row r="2691" spans="1:8">
      <c r="A2691" t="n">
        <v>23590</v>
      </c>
      <c r="B2691" s="57" t="n">
        <v>29</v>
      </c>
      <c r="C2691" s="7" t="s">
        <v>13</v>
      </c>
      <c r="D2691" s="7" t="n">
        <v>65533</v>
      </c>
    </row>
    <row r="2692" spans="1:8">
      <c r="A2692" t="s">
        <v>4</v>
      </c>
      <c r="B2692" s="4" t="s">
        <v>5</v>
      </c>
      <c r="C2692" s="4" t="s">
        <v>10</v>
      </c>
      <c r="D2692" s="4" t="s">
        <v>14</v>
      </c>
      <c r="E2692" s="4" t="s">
        <v>25</v>
      </c>
      <c r="F2692" s="4" t="s">
        <v>10</v>
      </c>
    </row>
    <row r="2693" spans="1:8">
      <c r="A2693" t="n">
        <v>23594</v>
      </c>
      <c r="B2693" s="61" t="n">
        <v>59</v>
      </c>
      <c r="C2693" s="7" t="n">
        <v>0</v>
      </c>
      <c r="D2693" s="7" t="n">
        <v>1</v>
      </c>
      <c r="E2693" s="7" t="n">
        <v>0.150000005960464</v>
      </c>
      <c r="F2693" s="7" t="n">
        <v>0</v>
      </c>
    </row>
    <row r="2694" spans="1:8">
      <c r="A2694" t="s">
        <v>4</v>
      </c>
      <c r="B2694" s="4" t="s">
        <v>5</v>
      </c>
      <c r="C2694" s="4" t="s">
        <v>10</v>
      </c>
    </row>
    <row r="2695" spans="1:8">
      <c r="A2695" t="n">
        <v>23604</v>
      </c>
      <c r="B2695" s="27" t="n">
        <v>16</v>
      </c>
      <c r="C2695" s="7" t="n">
        <v>1000</v>
      </c>
    </row>
    <row r="2696" spans="1:8">
      <c r="A2696" t="s">
        <v>4</v>
      </c>
      <c r="B2696" s="4" t="s">
        <v>5</v>
      </c>
      <c r="C2696" s="4" t="s">
        <v>14</v>
      </c>
      <c r="D2696" s="4" t="s">
        <v>10</v>
      </c>
      <c r="E2696" s="4" t="s">
        <v>10</v>
      </c>
      <c r="F2696" s="4" t="s">
        <v>14</v>
      </c>
    </row>
    <row r="2697" spans="1:8">
      <c r="A2697" t="n">
        <v>23607</v>
      </c>
      <c r="B2697" s="23" t="n">
        <v>25</v>
      </c>
      <c r="C2697" s="7" t="n">
        <v>1</v>
      </c>
      <c r="D2697" s="7" t="n">
        <v>65535</v>
      </c>
      <c r="E2697" s="7" t="n">
        <v>65535</v>
      </c>
      <c r="F2697" s="7" t="n">
        <v>0</v>
      </c>
    </row>
    <row r="2698" spans="1:8">
      <c r="A2698" t="s">
        <v>4</v>
      </c>
      <c r="B2698" s="4" t="s">
        <v>5</v>
      </c>
      <c r="C2698" s="4" t="s">
        <v>14</v>
      </c>
      <c r="D2698" s="4" t="s">
        <v>10</v>
      </c>
      <c r="E2698" s="4" t="s">
        <v>6</v>
      </c>
    </row>
    <row r="2699" spans="1:8">
      <c r="A2699" t="n">
        <v>23614</v>
      </c>
      <c r="B2699" s="36" t="n">
        <v>51</v>
      </c>
      <c r="C2699" s="7" t="n">
        <v>4</v>
      </c>
      <c r="D2699" s="7" t="n">
        <v>0</v>
      </c>
      <c r="E2699" s="7" t="s">
        <v>274</v>
      </c>
    </row>
    <row r="2700" spans="1:8">
      <c r="A2700" t="s">
        <v>4</v>
      </c>
      <c r="B2700" s="4" t="s">
        <v>5</v>
      </c>
      <c r="C2700" s="4" t="s">
        <v>10</v>
      </c>
    </row>
    <row r="2701" spans="1:8">
      <c r="A2701" t="n">
        <v>23629</v>
      </c>
      <c r="B2701" s="27" t="n">
        <v>16</v>
      </c>
      <c r="C2701" s="7" t="n">
        <v>0</v>
      </c>
    </row>
    <row r="2702" spans="1:8">
      <c r="A2702" t="s">
        <v>4</v>
      </c>
      <c r="B2702" s="4" t="s">
        <v>5</v>
      </c>
      <c r="C2702" s="4" t="s">
        <v>10</v>
      </c>
      <c r="D2702" s="4" t="s">
        <v>50</v>
      </c>
      <c r="E2702" s="4" t="s">
        <v>14</v>
      </c>
      <c r="F2702" s="4" t="s">
        <v>14</v>
      </c>
      <c r="G2702" s="4" t="s">
        <v>50</v>
      </c>
      <c r="H2702" s="4" t="s">
        <v>14</v>
      </c>
      <c r="I2702" s="4" t="s">
        <v>14</v>
      </c>
    </row>
    <row r="2703" spans="1:8">
      <c r="A2703" t="n">
        <v>23632</v>
      </c>
      <c r="B2703" s="37" t="n">
        <v>26</v>
      </c>
      <c r="C2703" s="7" t="n">
        <v>0</v>
      </c>
      <c r="D2703" s="7" t="s">
        <v>275</v>
      </c>
      <c r="E2703" s="7" t="n">
        <v>2</v>
      </c>
      <c r="F2703" s="7" t="n">
        <v>3</v>
      </c>
      <c r="G2703" s="7" t="s">
        <v>276</v>
      </c>
      <c r="H2703" s="7" t="n">
        <v>2</v>
      </c>
      <c r="I2703" s="7" t="n">
        <v>0</v>
      </c>
    </row>
    <row r="2704" spans="1:8">
      <c r="A2704" t="s">
        <v>4</v>
      </c>
      <c r="B2704" s="4" t="s">
        <v>5</v>
      </c>
    </row>
    <row r="2705" spans="1:9">
      <c r="A2705" t="n">
        <v>23738</v>
      </c>
      <c r="B2705" s="25" t="n">
        <v>28</v>
      </c>
    </row>
    <row r="2706" spans="1:9">
      <c r="A2706" t="s">
        <v>4</v>
      </c>
      <c r="B2706" s="4" t="s">
        <v>5</v>
      </c>
      <c r="C2706" s="4" t="s">
        <v>10</v>
      </c>
      <c r="D2706" s="4" t="s">
        <v>14</v>
      </c>
    </row>
    <row r="2707" spans="1:9">
      <c r="A2707" t="n">
        <v>23739</v>
      </c>
      <c r="B2707" s="38" t="n">
        <v>89</v>
      </c>
      <c r="C2707" s="7" t="n">
        <v>65533</v>
      </c>
      <c r="D2707" s="7" t="n">
        <v>1</v>
      </c>
    </row>
    <row r="2708" spans="1:9">
      <c r="A2708" t="s">
        <v>4</v>
      </c>
      <c r="B2708" s="4" t="s">
        <v>5</v>
      </c>
      <c r="C2708" s="4" t="s">
        <v>14</v>
      </c>
      <c r="D2708" s="4" t="s">
        <v>10</v>
      </c>
      <c r="E2708" s="4" t="s">
        <v>25</v>
      </c>
    </row>
    <row r="2709" spans="1:9">
      <c r="A2709" t="n">
        <v>23743</v>
      </c>
      <c r="B2709" s="33" t="n">
        <v>58</v>
      </c>
      <c r="C2709" s="7" t="n">
        <v>0</v>
      </c>
      <c r="D2709" s="7" t="n">
        <v>300</v>
      </c>
      <c r="E2709" s="7" t="n">
        <v>0.300000011920929</v>
      </c>
    </row>
    <row r="2710" spans="1:9">
      <c r="A2710" t="s">
        <v>4</v>
      </c>
      <c r="B2710" s="4" t="s">
        <v>5</v>
      </c>
      <c r="C2710" s="4" t="s">
        <v>14</v>
      </c>
      <c r="D2710" s="4" t="s">
        <v>10</v>
      </c>
      <c r="E2710" s="4" t="s">
        <v>10</v>
      </c>
      <c r="F2710" s="4" t="s">
        <v>14</v>
      </c>
    </row>
    <row r="2711" spans="1:9">
      <c r="A2711" t="n">
        <v>23751</v>
      </c>
      <c r="B2711" s="23" t="n">
        <v>25</v>
      </c>
      <c r="C2711" s="7" t="n">
        <v>1</v>
      </c>
      <c r="D2711" s="7" t="n">
        <v>800</v>
      </c>
      <c r="E2711" s="7" t="n">
        <v>70</v>
      </c>
      <c r="F2711" s="7" t="n">
        <v>0</v>
      </c>
    </row>
    <row r="2712" spans="1:9">
      <c r="A2712" t="s">
        <v>4</v>
      </c>
      <c r="B2712" s="4" t="s">
        <v>5</v>
      </c>
      <c r="C2712" s="4" t="s">
        <v>6</v>
      </c>
      <c r="D2712" s="4" t="s">
        <v>10</v>
      </c>
    </row>
    <row r="2713" spans="1:9">
      <c r="A2713" t="n">
        <v>23758</v>
      </c>
      <c r="B2713" s="57" t="n">
        <v>29</v>
      </c>
      <c r="C2713" s="7" t="s">
        <v>277</v>
      </c>
      <c r="D2713" s="7" t="n">
        <v>65533</v>
      </c>
    </row>
    <row r="2714" spans="1:9">
      <c r="A2714" t="s">
        <v>4</v>
      </c>
      <c r="B2714" s="4" t="s">
        <v>5</v>
      </c>
      <c r="C2714" s="4" t="s">
        <v>14</v>
      </c>
      <c r="D2714" s="4" t="s">
        <v>14</v>
      </c>
      <c r="E2714" s="4" t="s">
        <v>14</v>
      </c>
      <c r="F2714" s="4" t="s">
        <v>14</v>
      </c>
    </row>
    <row r="2715" spans="1:9">
      <c r="A2715" t="n">
        <v>23777</v>
      </c>
      <c r="B2715" s="10" t="n">
        <v>14</v>
      </c>
      <c r="C2715" s="7" t="n">
        <v>0</v>
      </c>
      <c r="D2715" s="7" t="n">
        <v>128</v>
      </c>
      <c r="E2715" s="7" t="n">
        <v>0</v>
      </c>
      <c r="F2715" s="7" t="n">
        <v>0</v>
      </c>
    </row>
    <row r="2716" spans="1:9">
      <c r="A2716" t="s">
        <v>4</v>
      </c>
      <c r="B2716" s="4" t="s">
        <v>5</v>
      </c>
      <c r="C2716" s="4" t="s">
        <v>14</v>
      </c>
      <c r="D2716" s="4" t="s">
        <v>10</v>
      </c>
      <c r="E2716" s="4" t="s">
        <v>6</v>
      </c>
    </row>
    <row r="2717" spans="1:9">
      <c r="A2717" t="n">
        <v>23782</v>
      </c>
      <c r="B2717" s="36" t="n">
        <v>51</v>
      </c>
      <c r="C2717" s="7" t="n">
        <v>4</v>
      </c>
      <c r="D2717" s="7" t="n">
        <v>1600</v>
      </c>
      <c r="E2717" s="7" t="s">
        <v>139</v>
      </c>
    </row>
    <row r="2718" spans="1:9">
      <c r="A2718" t="s">
        <v>4</v>
      </c>
      <c r="B2718" s="4" t="s">
        <v>5</v>
      </c>
      <c r="C2718" s="4" t="s">
        <v>10</v>
      </c>
    </row>
    <row r="2719" spans="1:9">
      <c r="A2719" t="n">
        <v>23795</v>
      </c>
      <c r="B2719" s="27" t="n">
        <v>16</v>
      </c>
      <c r="C2719" s="7" t="n">
        <v>0</v>
      </c>
    </row>
    <row r="2720" spans="1:9">
      <c r="A2720" t="s">
        <v>4</v>
      </c>
      <c r="B2720" s="4" t="s">
        <v>5</v>
      </c>
      <c r="C2720" s="4" t="s">
        <v>10</v>
      </c>
      <c r="D2720" s="4" t="s">
        <v>14</v>
      </c>
      <c r="E2720" s="4" t="s">
        <v>9</v>
      </c>
      <c r="F2720" s="4" t="s">
        <v>50</v>
      </c>
      <c r="G2720" s="4" t="s">
        <v>14</v>
      </c>
      <c r="H2720" s="4" t="s">
        <v>14</v>
      </c>
      <c r="I2720" s="4" t="s">
        <v>14</v>
      </c>
      <c r="J2720" s="4" t="s">
        <v>9</v>
      </c>
      <c r="K2720" s="4" t="s">
        <v>50</v>
      </c>
      <c r="L2720" s="4" t="s">
        <v>14</v>
      </c>
      <c r="M2720" s="4" t="s">
        <v>14</v>
      </c>
    </row>
    <row r="2721" spans="1:13">
      <c r="A2721" t="n">
        <v>23798</v>
      </c>
      <c r="B2721" s="37" t="n">
        <v>26</v>
      </c>
      <c r="C2721" s="7" t="n">
        <v>1600</v>
      </c>
      <c r="D2721" s="7" t="n">
        <v>17</v>
      </c>
      <c r="E2721" s="7" t="n">
        <v>23372</v>
      </c>
      <c r="F2721" s="7" t="s">
        <v>278</v>
      </c>
      <c r="G2721" s="7" t="n">
        <v>2</v>
      </c>
      <c r="H2721" s="7" t="n">
        <v>3</v>
      </c>
      <c r="I2721" s="7" t="n">
        <v>17</v>
      </c>
      <c r="J2721" s="7" t="n">
        <v>23373</v>
      </c>
      <c r="K2721" s="7" t="s">
        <v>279</v>
      </c>
      <c r="L2721" s="7" t="n">
        <v>2</v>
      </c>
      <c r="M2721" s="7" t="n">
        <v>0</v>
      </c>
    </row>
    <row r="2722" spans="1:13">
      <c r="A2722" t="s">
        <v>4</v>
      </c>
      <c r="B2722" s="4" t="s">
        <v>5</v>
      </c>
    </row>
    <row r="2723" spans="1:13">
      <c r="A2723" t="n">
        <v>23932</v>
      </c>
      <c r="B2723" s="25" t="n">
        <v>28</v>
      </c>
    </row>
    <row r="2724" spans="1:13">
      <c r="A2724" t="s">
        <v>4</v>
      </c>
      <c r="B2724" s="4" t="s">
        <v>5</v>
      </c>
      <c r="C2724" s="4" t="s">
        <v>14</v>
      </c>
      <c r="D2724" s="4" t="s">
        <v>10</v>
      </c>
      <c r="E2724" s="4" t="s">
        <v>25</v>
      </c>
    </row>
    <row r="2725" spans="1:13">
      <c r="A2725" t="n">
        <v>23933</v>
      </c>
      <c r="B2725" s="33" t="n">
        <v>58</v>
      </c>
      <c r="C2725" s="7" t="n">
        <v>100</v>
      </c>
      <c r="D2725" s="7" t="n">
        <v>300</v>
      </c>
      <c r="E2725" s="7" t="n">
        <v>0.300000011920929</v>
      </c>
    </row>
    <row r="2726" spans="1:13">
      <c r="A2726" t="s">
        <v>4</v>
      </c>
      <c r="B2726" s="4" t="s">
        <v>5</v>
      </c>
      <c r="C2726" s="4" t="s">
        <v>9</v>
      </c>
    </row>
    <row r="2727" spans="1:13">
      <c r="A2727" t="n">
        <v>23941</v>
      </c>
      <c r="B2727" s="74" t="n">
        <v>15</v>
      </c>
      <c r="C2727" s="7" t="n">
        <v>32768</v>
      </c>
    </row>
    <row r="2728" spans="1:13">
      <c r="A2728" t="s">
        <v>4</v>
      </c>
      <c r="B2728" s="4" t="s">
        <v>5</v>
      </c>
      <c r="C2728" s="4" t="s">
        <v>6</v>
      </c>
      <c r="D2728" s="4" t="s">
        <v>10</v>
      </c>
    </row>
    <row r="2729" spans="1:13">
      <c r="A2729" t="n">
        <v>23946</v>
      </c>
      <c r="B2729" s="57" t="n">
        <v>29</v>
      </c>
      <c r="C2729" s="7" t="s">
        <v>13</v>
      </c>
      <c r="D2729" s="7" t="n">
        <v>65533</v>
      </c>
    </row>
    <row r="2730" spans="1:13">
      <c r="A2730" t="s">
        <v>4</v>
      </c>
      <c r="B2730" s="4" t="s">
        <v>5</v>
      </c>
      <c r="C2730" s="4" t="s">
        <v>10</v>
      </c>
      <c r="D2730" s="4" t="s">
        <v>14</v>
      </c>
    </row>
    <row r="2731" spans="1:13">
      <c r="A2731" t="n">
        <v>23950</v>
      </c>
      <c r="B2731" s="38" t="n">
        <v>89</v>
      </c>
      <c r="C2731" s="7" t="n">
        <v>65533</v>
      </c>
      <c r="D2731" s="7" t="n">
        <v>1</v>
      </c>
    </row>
    <row r="2732" spans="1:13">
      <c r="A2732" t="s">
        <v>4</v>
      </c>
      <c r="B2732" s="4" t="s">
        <v>5</v>
      </c>
      <c r="C2732" s="4" t="s">
        <v>14</v>
      </c>
      <c r="D2732" s="4" t="s">
        <v>10</v>
      </c>
      <c r="E2732" s="4" t="s">
        <v>10</v>
      </c>
      <c r="F2732" s="4" t="s">
        <v>14</v>
      </c>
    </row>
    <row r="2733" spans="1:13">
      <c r="A2733" t="n">
        <v>23954</v>
      </c>
      <c r="B2733" s="23" t="n">
        <v>25</v>
      </c>
      <c r="C2733" s="7" t="n">
        <v>1</v>
      </c>
      <c r="D2733" s="7" t="n">
        <v>65535</v>
      </c>
      <c r="E2733" s="7" t="n">
        <v>65535</v>
      </c>
      <c r="F2733" s="7" t="n">
        <v>0</v>
      </c>
    </row>
    <row r="2734" spans="1:13">
      <c r="A2734" t="s">
        <v>4</v>
      </c>
      <c r="B2734" s="4" t="s">
        <v>5</v>
      </c>
      <c r="C2734" s="4" t="s">
        <v>14</v>
      </c>
      <c r="D2734" s="4" t="s">
        <v>10</v>
      </c>
      <c r="E2734" s="4" t="s">
        <v>6</v>
      </c>
    </row>
    <row r="2735" spans="1:13">
      <c r="A2735" t="n">
        <v>23961</v>
      </c>
      <c r="B2735" s="36" t="n">
        <v>51</v>
      </c>
      <c r="C2735" s="7" t="n">
        <v>4</v>
      </c>
      <c r="D2735" s="7" t="n">
        <v>0</v>
      </c>
      <c r="E2735" s="7" t="s">
        <v>280</v>
      </c>
    </row>
    <row r="2736" spans="1:13">
      <c r="A2736" t="s">
        <v>4</v>
      </c>
      <c r="B2736" s="4" t="s">
        <v>5</v>
      </c>
      <c r="C2736" s="4" t="s">
        <v>10</v>
      </c>
    </row>
    <row r="2737" spans="1:13">
      <c r="A2737" t="n">
        <v>23975</v>
      </c>
      <c r="B2737" s="27" t="n">
        <v>16</v>
      </c>
      <c r="C2737" s="7" t="n">
        <v>0</v>
      </c>
    </row>
    <row r="2738" spans="1:13">
      <c r="A2738" t="s">
        <v>4</v>
      </c>
      <c r="B2738" s="4" t="s">
        <v>5</v>
      </c>
      <c r="C2738" s="4" t="s">
        <v>10</v>
      </c>
      <c r="D2738" s="4" t="s">
        <v>50</v>
      </c>
      <c r="E2738" s="4" t="s">
        <v>14</v>
      </c>
      <c r="F2738" s="4" t="s">
        <v>14</v>
      </c>
      <c r="G2738" s="4" t="s">
        <v>50</v>
      </c>
      <c r="H2738" s="4" t="s">
        <v>14</v>
      </c>
      <c r="I2738" s="4" t="s">
        <v>14</v>
      </c>
    </row>
    <row r="2739" spans="1:13">
      <c r="A2739" t="n">
        <v>23978</v>
      </c>
      <c r="B2739" s="37" t="n">
        <v>26</v>
      </c>
      <c r="C2739" s="7" t="n">
        <v>0</v>
      </c>
      <c r="D2739" s="7" t="s">
        <v>281</v>
      </c>
      <c r="E2739" s="7" t="n">
        <v>2</v>
      </c>
      <c r="F2739" s="7" t="n">
        <v>3</v>
      </c>
      <c r="G2739" s="7" t="s">
        <v>282</v>
      </c>
      <c r="H2739" s="7" t="n">
        <v>2</v>
      </c>
      <c r="I2739" s="7" t="n">
        <v>0</v>
      </c>
    </row>
    <row r="2740" spans="1:13">
      <c r="A2740" t="s">
        <v>4</v>
      </c>
      <c r="B2740" s="4" t="s">
        <v>5</v>
      </c>
    </row>
    <row r="2741" spans="1:13">
      <c r="A2741" t="n">
        <v>24110</v>
      </c>
      <c r="B2741" s="25" t="n">
        <v>28</v>
      </c>
    </row>
    <row r="2742" spans="1:13">
      <c r="A2742" t="s">
        <v>4</v>
      </c>
      <c r="B2742" s="4" t="s">
        <v>5</v>
      </c>
      <c r="C2742" s="4" t="s">
        <v>14</v>
      </c>
      <c r="D2742" s="4" t="s">
        <v>10</v>
      </c>
      <c r="E2742" s="4" t="s">
        <v>14</v>
      </c>
    </row>
    <row r="2743" spans="1:13">
      <c r="A2743" t="n">
        <v>24111</v>
      </c>
      <c r="B2743" s="72" t="n">
        <v>49</v>
      </c>
      <c r="C2743" s="7" t="n">
        <v>1</v>
      </c>
      <c r="D2743" s="7" t="n">
        <v>6000</v>
      </c>
      <c r="E2743" s="7" t="n">
        <v>0</v>
      </c>
    </row>
    <row r="2744" spans="1:13">
      <c r="A2744" t="s">
        <v>4</v>
      </c>
      <c r="B2744" s="4" t="s">
        <v>5</v>
      </c>
      <c r="C2744" s="4" t="s">
        <v>14</v>
      </c>
      <c r="D2744" s="4" t="s">
        <v>14</v>
      </c>
      <c r="E2744" s="4" t="s">
        <v>25</v>
      </c>
      <c r="F2744" s="4" t="s">
        <v>25</v>
      </c>
      <c r="G2744" s="4" t="s">
        <v>25</v>
      </c>
      <c r="H2744" s="4" t="s">
        <v>10</v>
      </c>
    </row>
    <row r="2745" spans="1:13">
      <c r="A2745" t="n">
        <v>24116</v>
      </c>
      <c r="B2745" s="34" t="n">
        <v>45</v>
      </c>
      <c r="C2745" s="7" t="n">
        <v>2</v>
      </c>
      <c r="D2745" s="7" t="n">
        <v>3</v>
      </c>
      <c r="E2745" s="7" t="n">
        <v>46.6300010681152</v>
      </c>
      <c r="F2745" s="7" t="n">
        <v>1.62999999523163</v>
      </c>
      <c r="G2745" s="7" t="n">
        <v>-61.5900001525879</v>
      </c>
      <c r="H2745" s="7" t="n">
        <v>3000</v>
      </c>
    </row>
    <row r="2746" spans="1:13">
      <c r="A2746" t="s">
        <v>4</v>
      </c>
      <c r="B2746" s="4" t="s">
        <v>5</v>
      </c>
      <c r="C2746" s="4" t="s">
        <v>14</v>
      </c>
      <c r="D2746" s="4" t="s">
        <v>14</v>
      </c>
      <c r="E2746" s="4" t="s">
        <v>25</v>
      </c>
      <c r="F2746" s="4" t="s">
        <v>25</v>
      </c>
      <c r="G2746" s="4" t="s">
        <v>25</v>
      </c>
      <c r="H2746" s="4" t="s">
        <v>10</v>
      </c>
      <c r="I2746" s="4" t="s">
        <v>14</v>
      </c>
    </row>
    <row r="2747" spans="1:13">
      <c r="A2747" t="n">
        <v>24133</v>
      </c>
      <c r="B2747" s="34" t="n">
        <v>45</v>
      </c>
      <c r="C2747" s="7" t="n">
        <v>4</v>
      </c>
      <c r="D2747" s="7" t="n">
        <v>3</v>
      </c>
      <c r="E2747" s="7" t="n">
        <v>357.459991455078</v>
      </c>
      <c r="F2747" s="7" t="n">
        <v>356.859985351563</v>
      </c>
      <c r="G2747" s="7" t="n">
        <v>0</v>
      </c>
      <c r="H2747" s="7" t="n">
        <v>3000</v>
      </c>
      <c r="I2747" s="7" t="n">
        <v>1</v>
      </c>
    </row>
    <row r="2748" spans="1:13">
      <c r="A2748" t="s">
        <v>4</v>
      </c>
      <c r="B2748" s="4" t="s">
        <v>5</v>
      </c>
      <c r="C2748" s="4" t="s">
        <v>14</v>
      </c>
      <c r="D2748" s="4" t="s">
        <v>14</v>
      </c>
      <c r="E2748" s="4" t="s">
        <v>25</v>
      </c>
      <c r="F2748" s="4" t="s">
        <v>10</v>
      </c>
    </row>
    <row r="2749" spans="1:13">
      <c r="A2749" t="n">
        <v>24151</v>
      </c>
      <c r="B2749" s="34" t="n">
        <v>45</v>
      </c>
      <c r="C2749" s="7" t="n">
        <v>5</v>
      </c>
      <c r="D2749" s="7" t="n">
        <v>3</v>
      </c>
      <c r="E2749" s="7" t="n">
        <v>1.20000004768372</v>
      </c>
      <c r="F2749" s="7" t="n">
        <v>3000</v>
      </c>
    </row>
    <row r="2750" spans="1:13">
      <c r="A2750" t="s">
        <v>4</v>
      </c>
      <c r="B2750" s="4" t="s">
        <v>5</v>
      </c>
      <c r="C2750" s="4" t="s">
        <v>14</v>
      </c>
      <c r="D2750" s="4" t="s">
        <v>14</v>
      </c>
      <c r="E2750" s="4" t="s">
        <v>25</v>
      </c>
      <c r="F2750" s="4" t="s">
        <v>10</v>
      </c>
    </row>
    <row r="2751" spans="1:13">
      <c r="A2751" t="n">
        <v>24160</v>
      </c>
      <c r="B2751" s="34" t="n">
        <v>45</v>
      </c>
      <c r="C2751" s="7" t="n">
        <v>11</v>
      </c>
      <c r="D2751" s="7" t="n">
        <v>3</v>
      </c>
      <c r="E2751" s="7" t="n">
        <v>38</v>
      </c>
      <c r="F2751" s="7" t="n">
        <v>3000</v>
      </c>
    </row>
    <row r="2752" spans="1:13">
      <c r="A2752" t="s">
        <v>4</v>
      </c>
      <c r="B2752" s="4" t="s">
        <v>5</v>
      </c>
      <c r="C2752" s="4" t="s">
        <v>14</v>
      </c>
      <c r="D2752" s="4" t="s">
        <v>10</v>
      </c>
    </row>
    <row r="2753" spans="1:9">
      <c r="A2753" t="n">
        <v>24169</v>
      </c>
      <c r="B2753" s="34" t="n">
        <v>45</v>
      </c>
      <c r="C2753" s="7" t="n">
        <v>7</v>
      </c>
      <c r="D2753" s="7" t="n">
        <v>255</v>
      </c>
    </row>
    <row r="2754" spans="1:9">
      <c r="A2754" t="s">
        <v>4</v>
      </c>
      <c r="B2754" s="4" t="s">
        <v>5</v>
      </c>
      <c r="C2754" s="4" t="s">
        <v>10</v>
      </c>
    </row>
    <row r="2755" spans="1:9">
      <c r="A2755" t="n">
        <v>24173</v>
      </c>
      <c r="B2755" s="27" t="n">
        <v>16</v>
      </c>
      <c r="C2755" s="7" t="n">
        <v>300</v>
      </c>
    </row>
    <row r="2756" spans="1:9">
      <c r="A2756" t="s">
        <v>4</v>
      </c>
      <c r="B2756" s="4" t="s">
        <v>5</v>
      </c>
      <c r="C2756" s="4" t="s">
        <v>14</v>
      </c>
      <c r="D2756" s="4" t="s">
        <v>10</v>
      </c>
      <c r="E2756" s="4" t="s">
        <v>25</v>
      </c>
    </row>
    <row r="2757" spans="1:9">
      <c r="A2757" t="n">
        <v>24176</v>
      </c>
      <c r="B2757" s="33" t="n">
        <v>58</v>
      </c>
      <c r="C2757" s="7" t="n">
        <v>0</v>
      </c>
      <c r="D2757" s="7" t="n">
        <v>300</v>
      </c>
      <c r="E2757" s="7" t="n">
        <v>0.300000011920929</v>
      </c>
    </row>
    <row r="2758" spans="1:9">
      <c r="A2758" t="s">
        <v>4</v>
      </c>
      <c r="B2758" s="4" t="s">
        <v>5</v>
      </c>
      <c r="C2758" s="4" t="s">
        <v>14</v>
      </c>
      <c r="D2758" s="4" t="s">
        <v>10</v>
      </c>
      <c r="E2758" s="4" t="s">
        <v>10</v>
      </c>
      <c r="F2758" s="4" t="s">
        <v>14</v>
      </c>
    </row>
    <row r="2759" spans="1:9">
      <c r="A2759" t="n">
        <v>24184</v>
      </c>
      <c r="B2759" s="23" t="n">
        <v>25</v>
      </c>
      <c r="C2759" s="7" t="n">
        <v>1</v>
      </c>
      <c r="D2759" s="7" t="n">
        <v>750</v>
      </c>
      <c r="E2759" s="7" t="n">
        <v>100</v>
      </c>
      <c r="F2759" s="7" t="n">
        <v>0</v>
      </c>
    </row>
    <row r="2760" spans="1:9">
      <c r="A2760" t="s">
        <v>4</v>
      </c>
      <c r="B2760" s="4" t="s">
        <v>5</v>
      </c>
      <c r="C2760" s="4" t="s">
        <v>6</v>
      </c>
      <c r="D2760" s="4" t="s">
        <v>10</v>
      </c>
    </row>
    <row r="2761" spans="1:9">
      <c r="A2761" t="n">
        <v>24191</v>
      </c>
      <c r="B2761" s="57" t="n">
        <v>29</v>
      </c>
      <c r="C2761" s="7" t="s">
        <v>277</v>
      </c>
      <c r="D2761" s="7" t="n">
        <v>65533</v>
      </c>
    </row>
    <row r="2762" spans="1:9">
      <c r="A2762" t="s">
        <v>4</v>
      </c>
      <c r="B2762" s="4" t="s">
        <v>5</v>
      </c>
      <c r="C2762" s="4" t="s">
        <v>14</v>
      </c>
      <c r="D2762" s="4" t="s">
        <v>14</v>
      </c>
      <c r="E2762" s="4" t="s">
        <v>14</v>
      </c>
      <c r="F2762" s="4" t="s">
        <v>14</v>
      </c>
    </row>
    <row r="2763" spans="1:9">
      <c r="A2763" t="n">
        <v>24210</v>
      </c>
      <c r="B2763" s="10" t="n">
        <v>14</v>
      </c>
      <c r="C2763" s="7" t="n">
        <v>0</v>
      </c>
      <c r="D2763" s="7" t="n">
        <v>128</v>
      </c>
      <c r="E2763" s="7" t="n">
        <v>0</v>
      </c>
      <c r="F2763" s="7" t="n">
        <v>0</v>
      </c>
    </row>
    <row r="2764" spans="1:9">
      <c r="A2764" t="s">
        <v>4</v>
      </c>
      <c r="B2764" s="4" t="s">
        <v>5</v>
      </c>
      <c r="C2764" s="4" t="s">
        <v>14</v>
      </c>
      <c r="D2764" s="4" t="s">
        <v>10</v>
      </c>
      <c r="E2764" s="4" t="s">
        <v>6</v>
      </c>
    </row>
    <row r="2765" spans="1:9">
      <c r="A2765" t="n">
        <v>24215</v>
      </c>
      <c r="B2765" s="36" t="n">
        <v>51</v>
      </c>
      <c r="C2765" s="7" t="n">
        <v>4</v>
      </c>
      <c r="D2765" s="7" t="n">
        <v>1600</v>
      </c>
      <c r="E2765" s="7" t="s">
        <v>139</v>
      </c>
    </row>
    <row r="2766" spans="1:9">
      <c r="A2766" t="s">
        <v>4</v>
      </c>
      <c r="B2766" s="4" t="s">
        <v>5</v>
      </c>
      <c r="C2766" s="4" t="s">
        <v>10</v>
      </c>
    </row>
    <row r="2767" spans="1:9">
      <c r="A2767" t="n">
        <v>24228</v>
      </c>
      <c r="B2767" s="27" t="n">
        <v>16</v>
      </c>
      <c r="C2767" s="7" t="n">
        <v>0</v>
      </c>
    </row>
    <row r="2768" spans="1:9">
      <c r="A2768" t="s">
        <v>4</v>
      </c>
      <c r="B2768" s="4" t="s">
        <v>5</v>
      </c>
      <c r="C2768" s="4" t="s">
        <v>10</v>
      </c>
      <c r="D2768" s="4" t="s">
        <v>14</v>
      </c>
      <c r="E2768" s="4" t="s">
        <v>9</v>
      </c>
      <c r="F2768" s="4" t="s">
        <v>50</v>
      </c>
      <c r="G2768" s="4" t="s">
        <v>14</v>
      </c>
      <c r="H2768" s="4" t="s">
        <v>14</v>
      </c>
      <c r="I2768" s="4" t="s">
        <v>14</v>
      </c>
      <c r="J2768" s="4" t="s">
        <v>9</v>
      </c>
      <c r="K2768" s="4" t="s">
        <v>50</v>
      </c>
      <c r="L2768" s="4" t="s">
        <v>14</v>
      </c>
      <c r="M2768" s="4" t="s">
        <v>14</v>
      </c>
    </row>
    <row r="2769" spans="1:13">
      <c r="A2769" t="n">
        <v>24231</v>
      </c>
      <c r="B2769" s="37" t="n">
        <v>26</v>
      </c>
      <c r="C2769" s="7" t="n">
        <v>1600</v>
      </c>
      <c r="D2769" s="7" t="n">
        <v>17</v>
      </c>
      <c r="E2769" s="7" t="n">
        <v>23374</v>
      </c>
      <c r="F2769" s="7" t="s">
        <v>283</v>
      </c>
      <c r="G2769" s="7" t="n">
        <v>2</v>
      </c>
      <c r="H2769" s="7" t="n">
        <v>3</v>
      </c>
      <c r="I2769" s="7" t="n">
        <v>17</v>
      </c>
      <c r="J2769" s="7" t="n">
        <v>23375</v>
      </c>
      <c r="K2769" s="7" t="s">
        <v>284</v>
      </c>
      <c r="L2769" s="7" t="n">
        <v>2</v>
      </c>
      <c r="M2769" s="7" t="n">
        <v>0</v>
      </c>
    </row>
    <row r="2770" spans="1:13">
      <c r="A2770" t="s">
        <v>4</v>
      </c>
      <c r="B2770" s="4" t="s">
        <v>5</v>
      </c>
    </row>
    <row r="2771" spans="1:13">
      <c r="A2771" t="n">
        <v>24379</v>
      </c>
      <c r="B2771" s="25" t="n">
        <v>28</v>
      </c>
    </row>
    <row r="2772" spans="1:13">
      <c r="A2772" t="s">
        <v>4</v>
      </c>
      <c r="B2772" s="4" t="s">
        <v>5</v>
      </c>
      <c r="C2772" s="4" t="s">
        <v>9</v>
      </c>
    </row>
    <row r="2773" spans="1:13">
      <c r="A2773" t="n">
        <v>24380</v>
      </c>
      <c r="B2773" s="74" t="n">
        <v>15</v>
      </c>
      <c r="C2773" s="7" t="n">
        <v>32768</v>
      </c>
    </row>
    <row r="2774" spans="1:13">
      <c r="A2774" t="s">
        <v>4</v>
      </c>
      <c r="B2774" s="4" t="s">
        <v>5</v>
      </c>
      <c r="C2774" s="4" t="s">
        <v>6</v>
      </c>
      <c r="D2774" s="4" t="s">
        <v>10</v>
      </c>
    </row>
    <row r="2775" spans="1:13">
      <c r="A2775" t="n">
        <v>24385</v>
      </c>
      <c r="B2775" s="57" t="n">
        <v>29</v>
      </c>
      <c r="C2775" s="7" t="s">
        <v>13</v>
      </c>
      <c r="D2775" s="7" t="n">
        <v>65533</v>
      </c>
    </row>
    <row r="2776" spans="1:13">
      <c r="A2776" t="s">
        <v>4</v>
      </c>
      <c r="B2776" s="4" t="s">
        <v>5</v>
      </c>
      <c r="C2776" s="4" t="s">
        <v>10</v>
      </c>
      <c r="D2776" s="4" t="s">
        <v>14</v>
      </c>
    </row>
    <row r="2777" spans="1:13">
      <c r="A2777" t="n">
        <v>24389</v>
      </c>
      <c r="B2777" s="38" t="n">
        <v>89</v>
      </c>
      <c r="C2777" s="7" t="n">
        <v>65533</v>
      </c>
      <c r="D2777" s="7" t="n">
        <v>1</v>
      </c>
    </row>
    <row r="2778" spans="1:13">
      <c r="A2778" t="s">
        <v>4</v>
      </c>
      <c r="B2778" s="4" t="s">
        <v>5</v>
      </c>
      <c r="C2778" s="4" t="s">
        <v>14</v>
      </c>
      <c r="D2778" s="4" t="s">
        <v>10</v>
      </c>
      <c r="E2778" s="4" t="s">
        <v>10</v>
      </c>
      <c r="F2778" s="4" t="s">
        <v>14</v>
      </c>
    </row>
    <row r="2779" spans="1:13">
      <c r="A2779" t="n">
        <v>24393</v>
      </c>
      <c r="B2779" s="23" t="n">
        <v>25</v>
      </c>
      <c r="C2779" s="7" t="n">
        <v>1</v>
      </c>
      <c r="D2779" s="7" t="n">
        <v>65535</v>
      </c>
      <c r="E2779" s="7" t="n">
        <v>65535</v>
      </c>
      <c r="F2779" s="7" t="n">
        <v>0</v>
      </c>
    </row>
    <row r="2780" spans="1:13">
      <c r="A2780" t="s">
        <v>4</v>
      </c>
      <c r="B2780" s="4" t="s">
        <v>5</v>
      </c>
      <c r="C2780" s="4" t="s">
        <v>14</v>
      </c>
      <c r="D2780" s="4" t="s">
        <v>10</v>
      </c>
      <c r="E2780" s="4" t="s">
        <v>25</v>
      </c>
    </row>
    <row r="2781" spans="1:13">
      <c r="A2781" t="n">
        <v>24400</v>
      </c>
      <c r="B2781" s="33" t="n">
        <v>58</v>
      </c>
      <c r="C2781" s="7" t="n">
        <v>0</v>
      </c>
      <c r="D2781" s="7" t="n">
        <v>1000</v>
      </c>
      <c r="E2781" s="7" t="n">
        <v>1</v>
      </c>
    </row>
    <row r="2782" spans="1:13">
      <c r="A2782" t="s">
        <v>4</v>
      </c>
      <c r="B2782" s="4" t="s">
        <v>5</v>
      </c>
      <c r="C2782" s="4" t="s">
        <v>14</v>
      </c>
      <c r="D2782" s="4" t="s">
        <v>10</v>
      </c>
    </row>
    <row r="2783" spans="1:13">
      <c r="A2783" t="n">
        <v>24408</v>
      </c>
      <c r="B2783" s="33" t="n">
        <v>58</v>
      </c>
      <c r="C2783" s="7" t="n">
        <v>255</v>
      </c>
      <c r="D2783" s="7" t="n">
        <v>0</v>
      </c>
    </row>
    <row r="2784" spans="1:13">
      <c r="A2784" t="s">
        <v>4</v>
      </c>
      <c r="B2784" s="4" t="s">
        <v>5</v>
      </c>
      <c r="C2784" s="4" t="s">
        <v>10</v>
      </c>
    </row>
    <row r="2785" spans="1:13">
      <c r="A2785" t="n">
        <v>24412</v>
      </c>
      <c r="B2785" s="27" t="n">
        <v>16</v>
      </c>
      <c r="C2785" s="7" t="n">
        <v>500</v>
      </c>
    </row>
    <row r="2786" spans="1:13">
      <c r="A2786" t="s">
        <v>4</v>
      </c>
      <c r="B2786" s="4" t="s">
        <v>5</v>
      </c>
      <c r="C2786" s="4" t="s">
        <v>14</v>
      </c>
      <c r="D2786" s="4" t="s">
        <v>14</v>
      </c>
      <c r="E2786" s="4" t="s">
        <v>14</v>
      </c>
      <c r="F2786" s="4" t="s">
        <v>25</v>
      </c>
      <c r="G2786" s="4" t="s">
        <v>25</v>
      </c>
      <c r="H2786" s="4" t="s">
        <v>25</v>
      </c>
      <c r="I2786" s="4" t="s">
        <v>25</v>
      </c>
      <c r="J2786" s="4" t="s">
        <v>25</v>
      </c>
    </row>
    <row r="2787" spans="1:13">
      <c r="A2787" t="n">
        <v>24415</v>
      </c>
      <c r="B2787" s="71" t="n">
        <v>76</v>
      </c>
      <c r="C2787" s="7" t="n">
        <v>0</v>
      </c>
      <c r="D2787" s="7" t="n">
        <v>3</v>
      </c>
      <c r="E2787" s="7" t="n">
        <v>0</v>
      </c>
      <c r="F2787" s="7" t="n">
        <v>1</v>
      </c>
      <c r="G2787" s="7" t="n">
        <v>1</v>
      </c>
      <c r="H2787" s="7" t="n">
        <v>1</v>
      </c>
      <c r="I2787" s="7" t="n">
        <v>1</v>
      </c>
      <c r="J2787" s="7" t="n">
        <v>1000</v>
      </c>
    </row>
    <row r="2788" spans="1:13">
      <c r="A2788" t="s">
        <v>4</v>
      </c>
      <c r="B2788" s="4" t="s">
        <v>5</v>
      </c>
      <c r="C2788" s="4" t="s">
        <v>14</v>
      </c>
      <c r="D2788" s="4" t="s">
        <v>14</v>
      </c>
    </row>
    <row r="2789" spans="1:13">
      <c r="A2789" t="n">
        <v>24439</v>
      </c>
      <c r="B2789" s="75" t="n">
        <v>77</v>
      </c>
      <c r="C2789" s="7" t="n">
        <v>0</v>
      </c>
      <c r="D2789" s="7" t="n">
        <v>3</v>
      </c>
    </row>
    <row r="2790" spans="1:13">
      <c r="A2790" t="s">
        <v>4</v>
      </c>
      <c r="B2790" s="4" t="s">
        <v>5</v>
      </c>
      <c r="C2790" s="4" t="s">
        <v>10</v>
      </c>
    </row>
    <row r="2791" spans="1:13">
      <c r="A2791" t="n">
        <v>24442</v>
      </c>
      <c r="B2791" s="27" t="n">
        <v>16</v>
      </c>
      <c r="C2791" s="7" t="n">
        <v>2500</v>
      </c>
    </row>
    <row r="2792" spans="1:13">
      <c r="A2792" t="s">
        <v>4</v>
      </c>
      <c r="B2792" s="4" t="s">
        <v>5</v>
      </c>
      <c r="C2792" s="4" t="s">
        <v>14</v>
      </c>
      <c r="D2792" s="4" t="s">
        <v>14</v>
      </c>
      <c r="E2792" s="4" t="s">
        <v>14</v>
      </c>
      <c r="F2792" s="4" t="s">
        <v>25</v>
      </c>
      <c r="G2792" s="4" t="s">
        <v>25</v>
      </c>
      <c r="H2792" s="4" t="s">
        <v>25</v>
      </c>
      <c r="I2792" s="4" t="s">
        <v>25</v>
      </c>
      <c r="J2792" s="4" t="s">
        <v>25</v>
      </c>
    </row>
    <row r="2793" spans="1:13">
      <c r="A2793" t="n">
        <v>24445</v>
      </c>
      <c r="B2793" s="71" t="n">
        <v>76</v>
      </c>
      <c r="C2793" s="7" t="n">
        <v>0</v>
      </c>
      <c r="D2793" s="7" t="n">
        <v>3</v>
      </c>
      <c r="E2793" s="7" t="n">
        <v>0</v>
      </c>
      <c r="F2793" s="7" t="n">
        <v>1</v>
      </c>
      <c r="G2793" s="7" t="n">
        <v>1</v>
      </c>
      <c r="H2793" s="7" t="n">
        <v>1</v>
      </c>
      <c r="I2793" s="7" t="n">
        <v>0</v>
      </c>
      <c r="J2793" s="7" t="n">
        <v>1000</v>
      </c>
    </row>
    <row r="2794" spans="1:13">
      <c r="A2794" t="s">
        <v>4</v>
      </c>
      <c r="B2794" s="4" t="s">
        <v>5</v>
      </c>
      <c r="C2794" s="4" t="s">
        <v>14</v>
      </c>
      <c r="D2794" s="4" t="s">
        <v>14</v>
      </c>
    </row>
    <row r="2795" spans="1:13">
      <c r="A2795" t="n">
        <v>24469</v>
      </c>
      <c r="B2795" s="75" t="n">
        <v>77</v>
      </c>
      <c r="C2795" s="7" t="n">
        <v>0</v>
      </c>
      <c r="D2795" s="7" t="n">
        <v>3</v>
      </c>
    </row>
    <row r="2796" spans="1:13">
      <c r="A2796" t="s">
        <v>4</v>
      </c>
      <c r="B2796" s="4" t="s">
        <v>5</v>
      </c>
      <c r="C2796" s="4" t="s">
        <v>14</v>
      </c>
    </row>
    <row r="2797" spans="1:13">
      <c r="A2797" t="n">
        <v>24472</v>
      </c>
      <c r="B2797" s="76" t="n">
        <v>78</v>
      </c>
      <c r="C2797" s="7" t="n">
        <v>255</v>
      </c>
    </row>
    <row r="2798" spans="1:13">
      <c r="A2798" t="s">
        <v>4</v>
      </c>
      <c r="B2798" s="4" t="s">
        <v>5</v>
      </c>
      <c r="C2798" s="4" t="s">
        <v>10</v>
      </c>
    </row>
    <row r="2799" spans="1:13">
      <c r="A2799" t="n">
        <v>24474</v>
      </c>
      <c r="B2799" s="39" t="n">
        <v>12</v>
      </c>
      <c r="C2799" s="7" t="n">
        <v>10501</v>
      </c>
    </row>
    <row r="2800" spans="1:13">
      <c r="A2800" t="s">
        <v>4</v>
      </c>
      <c r="B2800" s="4" t="s">
        <v>5</v>
      </c>
      <c r="C2800" s="4" t="s">
        <v>10</v>
      </c>
      <c r="D2800" s="4" t="s">
        <v>14</v>
      </c>
      <c r="E2800" s="4" t="s">
        <v>10</v>
      </c>
    </row>
    <row r="2801" spans="1:10">
      <c r="A2801" t="n">
        <v>24477</v>
      </c>
      <c r="B2801" s="77" t="n">
        <v>104</v>
      </c>
      <c r="C2801" s="7" t="n">
        <v>131</v>
      </c>
      <c r="D2801" s="7" t="n">
        <v>1</v>
      </c>
      <c r="E2801" s="7" t="n">
        <v>7</v>
      </c>
    </row>
    <row r="2802" spans="1:10">
      <c r="A2802" t="s">
        <v>4</v>
      </c>
      <c r="B2802" s="4" t="s">
        <v>5</v>
      </c>
    </row>
    <row r="2803" spans="1:10">
      <c r="A2803" t="n">
        <v>24483</v>
      </c>
      <c r="B2803" s="5" t="n">
        <v>1</v>
      </c>
    </row>
    <row r="2804" spans="1:10">
      <c r="A2804" t="s">
        <v>4</v>
      </c>
      <c r="B2804" s="4" t="s">
        <v>5</v>
      </c>
      <c r="C2804" s="4" t="s">
        <v>14</v>
      </c>
      <c r="D2804" s="4" t="s">
        <v>14</v>
      </c>
      <c r="E2804" s="4" t="s">
        <v>10</v>
      </c>
    </row>
    <row r="2805" spans="1:10">
      <c r="A2805" t="n">
        <v>24484</v>
      </c>
      <c r="B2805" s="34" t="n">
        <v>45</v>
      </c>
      <c r="C2805" s="7" t="n">
        <v>8</v>
      </c>
      <c r="D2805" s="7" t="n">
        <v>0</v>
      </c>
      <c r="E2805" s="7" t="n">
        <v>0</v>
      </c>
    </row>
    <row r="2806" spans="1:10">
      <c r="A2806" t="s">
        <v>4</v>
      </c>
      <c r="B2806" s="4" t="s">
        <v>5</v>
      </c>
      <c r="C2806" s="4" t="s">
        <v>10</v>
      </c>
      <c r="D2806" s="4" t="s">
        <v>25</v>
      </c>
      <c r="E2806" s="4" t="s">
        <v>25</v>
      </c>
      <c r="F2806" s="4" t="s">
        <v>25</v>
      </c>
      <c r="G2806" s="4" t="s">
        <v>25</v>
      </c>
    </row>
    <row r="2807" spans="1:10">
      <c r="A2807" t="n">
        <v>24489</v>
      </c>
      <c r="B2807" s="45" t="n">
        <v>46</v>
      </c>
      <c r="C2807" s="7" t="n">
        <v>61456</v>
      </c>
      <c r="D2807" s="7" t="n">
        <v>43.6300010681152</v>
      </c>
      <c r="E2807" s="7" t="n">
        <v>0</v>
      </c>
      <c r="F2807" s="7" t="n">
        <v>-62.0900001525879</v>
      </c>
      <c r="G2807" s="7" t="n">
        <v>270</v>
      </c>
    </row>
    <row r="2808" spans="1:10">
      <c r="A2808" t="s">
        <v>4</v>
      </c>
      <c r="B2808" s="4" t="s">
        <v>5</v>
      </c>
      <c r="C2808" s="4" t="s">
        <v>14</v>
      </c>
      <c r="D2808" s="4" t="s">
        <v>14</v>
      </c>
      <c r="E2808" s="4" t="s">
        <v>25</v>
      </c>
      <c r="F2808" s="4" t="s">
        <v>25</v>
      </c>
      <c r="G2808" s="4" t="s">
        <v>25</v>
      </c>
      <c r="H2808" s="4" t="s">
        <v>10</v>
      </c>
      <c r="I2808" s="4" t="s">
        <v>14</v>
      </c>
    </row>
    <row r="2809" spans="1:10">
      <c r="A2809" t="n">
        <v>24508</v>
      </c>
      <c r="B2809" s="34" t="n">
        <v>45</v>
      </c>
      <c r="C2809" s="7" t="n">
        <v>4</v>
      </c>
      <c r="D2809" s="7" t="n">
        <v>3</v>
      </c>
      <c r="E2809" s="7" t="n">
        <v>10.1300001144409</v>
      </c>
      <c r="F2809" s="7" t="n">
        <v>91.5299987792969</v>
      </c>
      <c r="G2809" s="7" t="n">
        <v>0</v>
      </c>
      <c r="H2809" s="7" t="n">
        <v>0</v>
      </c>
      <c r="I2809" s="7" t="n">
        <v>0</v>
      </c>
    </row>
    <row r="2810" spans="1:10">
      <c r="A2810" t="s">
        <v>4</v>
      </c>
      <c r="B2810" s="4" t="s">
        <v>5</v>
      </c>
      <c r="C2810" s="4" t="s">
        <v>14</v>
      </c>
      <c r="D2810" s="4" t="s">
        <v>14</v>
      </c>
    </row>
    <row r="2811" spans="1:10">
      <c r="A2811" t="n">
        <v>24526</v>
      </c>
      <c r="B2811" s="72" t="n">
        <v>49</v>
      </c>
      <c r="C2811" s="7" t="n">
        <v>2</v>
      </c>
      <c r="D2811" s="7" t="n">
        <v>0</v>
      </c>
    </row>
    <row r="2812" spans="1:10">
      <c r="A2812" t="s">
        <v>4</v>
      </c>
      <c r="B2812" s="4" t="s">
        <v>5</v>
      </c>
      <c r="C2812" s="4" t="s">
        <v>14</v>
      </c>
      <c r="D2812" s="4" t="s">
        <v>10</v>
      </c>
      <c r="E2812" s="4" t="s">
        <v>10</v>
      </c>
    </row>
    <row r="2813" spans="1:10">
      <c r="A2813" t="n">
        <v>24529</v>
      </c>
      <c r="B2813" s="72" t="n">
        <v>49</v>
      </c>
      <c r="C2813" s="7" t="n">
        <v>5</v>
      </c>
      <c r="D2813" s="7" t="n">
        <v>1</v>
      </c>
      <c r="E2813" s="7" t="n">
        <v>1</v>
      </c>
    </row>
    <row r="2814" spans="1:10">
      <c r="A2814" t="s">
        <v>4</v>
      </c>
      <c r="B2814" s="4" t="s">
        <v>5</v>
      </c>
      <c r="C2814" s="4" t="s">
        <v>10</v>
      </c>
    </row>
    <row r="2815" spans="1:10">
      <c r="A2815" t="n">
        <v>24535</v>
      </c>
      <c r="B2815" s="27" t="n">
        <v>16</v>
      </c>
      <c r="C2815" s="7" t="n">
        <v>1</v>
      </c>
    </row>
    <row r="2816" spans="1:10">
      <c r="A2816" t="s">
        <v>4</v>
      </c>
      <c r="B2816" s="4" t="s">
        <v>5</v>
      </c>
      <c r="C2816" s="4" t="s">
        <v>14</v>
      </c>
      <c r="D2816" s="4" t="s">
        <v>10</v>
      </c>
      <c r="E2816" s="4" t="s">
        <v>10</v>
      </c>
    </row>
    <row r="2817" spans="1:9">
      <c r="A2817" t="n">
        <v>24538</v>
      </c>
      <c r="B2817" s="72" t="n">
        <v>49</v>
      </c>
      <c r="C2817" s="7" t="n">
        <v>5</v>
      </c>
      <c r="D2817" s="7" t="n">
        <v>0</v>
      </c>
      <c r="E2817" s="7" t="n">
        <v>522</v>
      </c>
    </row>
    <row r="2818" spans="1:9">
      <c r="A2818" t="s">
        <v>4</v>
      </c>
      <c r="B2818" s="4" t="s">
        <v>5</v>
      </c>
      <c r="C2818" s="4" t="s">
        <v>14</v>
      </c>
      <c r="D2818" s="4" t="s">
        <v>10</v>
      </c>
      <c r="E2818" s="4" t="s">
        <v>10</v>
      </c>
    </row>
    <row r="2819" spans="1:9">
      <c r="A2819" t="n">
        <v>24544</v>
      </c>
      <c r="B2819" s="72" t="n">
        <v>49</v>
      </c>
      <c r="C2819" s="7" t="n">
        <v>5</v>
      </c>
      <c r="D2819" s="7" t="n">
        <v>2</v>
      </c>
      <c r="E2819" s="7" t="n">
        <v>522</v>
      </c>
    </row>
    <row r="2820" spans="1:9">
      <c r="A2820" t="s">
        <v>4</v>
      </c>
      <c r="B2820" s="4" t="s">
        <v>5</v>
      </c>
      <c r="C2820" s="4" t="s">
        <v>14</v>
      </c>
      <c r="D2820" s="4" t="s">
        <v>10</v>
      </c>
      <c r="E2820" s="4" t="s">
        <v>10</v>
      </c>
    </row>
    <row r="2821" spans="1:9">
      <c r="A2821" t="n">
        <v>24550</v>
      </c>
      <c r="B2821" s="72" t="n">
        <v>49</v>
      </c>
      <c r="C2821" s="7" t="n">
        <v>5</v>
      </c>
      <c r="D2821" s="7" t="n">
        <v>100</v>
      </c>
      <c r="E2821" s="7" t="n">
        <v>123</v>
      </c>
    </row>
    <row r="2822" spans="1:9">
      <c r="A2822" t="s">
        <v>4</v>
      </c>
      <c r="B2822" s="4" t="s">
        <v>5</v>
      </c>
      <c r="C2822" s="4" t="s">
        <v>14</v>
      </c>
      <c r="D2822" s="4" t="s">
        <v>10</v>
      </c>
      <c r="E2822" s="4" t="s">
        <v>9</v>
      </c>
      <c r="F2822" s="4" t="s">
        <v>10</v>
      </c>
      <c r="G2822" s="4" t="s">
        <v>9</v>
      </c>
      <c r="H2822" s="4" t="s">
        <v>14</v>
      </c>
    </row>
    <row r="2823" spans="1:9">
      <c r="A2823" t="n">
        <v>24556</v>
      </c>
      <c r="B2823" s="72" t="n">
        <v>49</v>
      </c>
      <c r="C2823" s="7" t="n">
        <v>0</v>
      </c>
      <c r="D2823" s="7" t="n">
        <v>522</v>
      </c>
      <c r="E2823" s="7" t="n">
        <v>1065353216</v>
      </c>
      <c r="F2823" s="7" t="n">
        <v>0</v>
      </c>
      <c r="G2823" s="7" t="n">
        <v>0</v>
      </c>
      <c r="H2823" s="7" t="n">
        <v>0</v>
      </c>
    </row>
    <row r="2824" spans="1:9">
      <c r="A2824" t="s">
        <v>4</v>
      </c>
      <c r="B2824" s="4" t="s">
        <v>5</v>
      </c>
      <c r="C2824" s="4" t="s">
        <v>14</v>
      </c>
      <c r="D2824" s="4" t="s">
        <v>6</v>
      </c>
    </row>
    <row r="2825" spans="1:9">
      <c r="A2825" t="n">
        <v>24571</v>
      </c>
      <c r="B2825" s="8" t="n">
        <v>2</v>
      </c>
      <c r="C2825" s="7" t="n">
        <v>10</v>
      </c>
      <c r="D2825" s="7" t="s">
        <v>285</v>
      </c>
    </row>
    <row r="2826" spans="1:9">
      <c r="A2826" t="s">
        <v>4</v>
      </c>
      <c r="B2826" s="4" t="s">
        <v>5</v>
      </c>
      <c r="C2826" s="4" t="s">
        <v>10</v>
      </c>
    </row>
    <row r="2827" spans="1:9">
      <c r="A2827" t="n">
        <v>24586</v>
      </c>
      <c r="B2827" s="27" t="n">
        <v>16</v>
      </c>
      <c r="C2827" s="7" t="n">
        <v>0</v>
      </c>
    </row>
    <row r="2828" spans="1:9">
      <c r="A2828" t="s">
        <v>4</v>
      </c>
      <c r="B2828" s="4" t="s">
        <v>5</v>
      </c>
      <c r="C2828" s="4" t="s">
        <v>14</v>
      </c>
      <c r="D2828" s="4" t="s">
        <v>10</v>
      </c>
    </row>
    <row r="2829" spans="1:9">
      <c r="A2829" t="n">
        <v>24589</v>
      </c>
      <c r="B2829" s="33" t="n">
        <v>58</v>
      </c>
      <c r="C2829" s="7" t="n">
        <v>105</v>
      </c>
      <c r="D2829" s="7" t="n">
        <v>300</v>
      </c>
    </row>
    <row r="2830" spans="1:9">
      <c r="A2830" t="s">
        <v>4</v>
      </c>
      <c r="B2830" s="4" t="s">
        <v>5</v>
      </c>
      <c r="C2830" s="4" t="s">
        <v>25</v>
      </c>
      <c r="D2830" s="4" t="s">
        <v>10</v>
      </c>
    </row>
    <row r="2831" spans="1:9">
      <c r="A2831" t="n">
        <v>24593</v>
      </c>
      <c r="B2831" s="62" t="n">
        <v>103</v>
      </c>
      <c r="C2831" s="7" t="n">
        <v>1</v>
      </c>
      <c r="D2831" s="7" t="n">
        <v>300</v>
      </c>
    </row>
    <row r="2832" spans="1:9">
      <c r="A2832" t="s">
        <v>4</v>
      </c>
      <c r="B2832" s="4" t="s">
        <v>5</v>
      </c>
      <c r="C2832" s="4" t="s">
        <v>14</v>
      </c>
      <c r="D2832" s="4" t="s">
        <v>10</v>
      </c>
    </row>
    <row r="2833" spans="1:8">
      <c r="A2833" t="n">
        <v>24600</v>
      </c>
      <c r="B2833" s="64" t="n">
        <v>72</v>
      </c>
      <c r="C2833" s="7" t="n">
        <v>4</v>
      </c>
      <c r="D2833" s="7" t="n">
        <v>0</v>
      </c>
    </row>
    <row r="2834" spans="1:8">
      <c r="A2834" t="s">
        <v>4</v>
      </c>
      <c r="B2834" s="4" t="s">
        <v>5</v>
      </c>
      <c r="C2834" s="4" t="s">
        <v>9</v>
      </c>
    </row>
    <row r="2835" spans="1:8">
      <c r="A2835" t="n">
        <v>24604</v>
      </c>
      <c r="B2835" s="74" t="n">
        <v>15</v>
      </c>
      <c r="C2835" s="7" t="n">
        <v>1073741824</v>
      </c>
    </row>
    <row r="2836" spans="1:8">
      <c r="A2836" t="s">
        <v>4</v>
      </c>
      <c r="B2836" s="4" t="s">
        <v>5</v>
      </c>
      <c r="C2836" s="4" t="s">
        <v>14</v>
      </c>
    </row>
    <row r="2837" spans="1:8">
      <c r="A2837" t="n">
        <v>24609</v>
      </c>
      <c r="B2837" s="63" t="n">
        <v>64</v>
      </c>
      <c r="C2837" s="7" t="n">
        <v>3</v>
      </c>
    </row>
    <row r="2838" spans="1:8">
      <c r="A2838" t="s">
        <v>4</v>
      </c>
      <c r="B2838" s="4" t="s">
        <v>5</v>
      </c>
      <c r="C2838" s="4" t="s">
        <v>14</v>
      </c>
    </row>
    <row r="2839" spans="1:8">
      <c r="A2839" t="n">
        <v>24611</v>
      </c>
      <c r="B2839" s="12" t="n">
        <v>74</v>
      </c>
      <c r="C2839" s="7" t="n">
        <v>67</v>
      </c>
    </row>
    <row r="2840" spans="1:8">
      <c r="A2840" t="s">
        <v>4</v>
      </c>
      <c r="B2840" s="4" t="s">
        <v>5</v>
      </c>
      <c r="C2840" s="4" t="s">
        <v>14</v>
      </c>
      <c r="D2840" s="4" t="s">
        <v>14</v>
      </c>
      <c r="E2840" s="4" t="s">
        <v>10</v>
      </c>
    </row>
    <row r="2841" spans="1:8">
      <c r="A2841" t="n">
        <v>24613</v>
      </c>
      <c r="B2841" s="34" t="n">
        <v>45</v>
      </c>
      <c r="C2841" s="7" t="n">
        <v>8</v>
      </c>
      <c r="D2841" s="7" t="n">
        <v>1</v>
      </c>
      <c r="E2841" s="7" t="n">
        <v>0</v>
      </c>
    </row>
    <row r="2842" spans="1:8">
      <c r="A2842" t="s">
        <v>4</v>
      </c>
      <c r="B2842" s="4" t="s">
        <v>5</v>
      </c>
      <c r="C2842" s="4" t="s">
        <v>10</v>
      </c>
    </row>
    <row r="2843" spans="1:8">
      <c r="A2843" t="n">
        <v>24618</v>
      </c>
      <c r="B2843" s="66" t="n">
        <v>13</v>
      </c>
      <c r="C2843" s="7" t="n">
        <v>6409</v>
      </c>
    </row>
    <row r="2844" spans="1:8">
      <c r="A2844" t="s">
        <v>4</v>
      </c>
      <c r="B2844" s="4" t="s">
        <v>5</v>
      </c>
      <c r="C2844" s="4" t="s">
        <v>10</v>
      </c>
    </row>
    <row r="2845" spans="1:8">
      <c r="A2845" t="n">
        <v>24621</v>
      </c>
      <c r="B2845" s="66" t="n">
        <v>13</v>
      </c>
      <c r="C2845" s="7" t="n">
        <v>6408</v>
      </c>
    </row>
    <row r="2846" spans="1:8">
      <c r="A2846" t="s">
        <v>4</v>
      </c>
      <c r="B2846" s="4" t="s">
        <v>5</v>
      </c>
      <c r="C2846" s="4" t="s">
        <v>10</v>
      </c>
    </row>
    <row r="2847" spans="1:8">
      <c r="A2847" t="n">
        <v>24624</v>
      </c>
      <c r="B2847" s="39" t="n">
        <v>12</v>
      </c>
      <c r="C2847" s="7" t="n">
        <v>6464</v>
      </c>
    </row>
    <row r="2848" spans="1:8">
      <c r="A2848" t="s">
        <v>4</v>
      </c>
      <c r="B2848" s="4" t="s">
        <v>5</v>
      </c>
      <c r="C2848" s="4" t="s">
        <v>10</v>
      </c>
    </row>
    <row r="2849" spans="1:5">
      <c r="A2849" t="n">
        <v>24627</v>
      </c>
      <c r="B2849" s="66" t="n">
        <v>13</v>
      </c>
      <c r="C2849" s="7" t="n">
        <v>6465</v>
      </c>
    </row>
    <row r="2850" spans="1:5">
      <c r="A2850" t="s">
        <v>4</v>
      </c>
      <c r="B2850" s="4" t="s">
        <v>5</v>
      </c>
      <c r="C2850" s="4" t="s">
        <v>10</v>
      </c>
    </row>
    <row r="2851" spans="1:5">
      <c r="A2851" t="n">
        <v>24630</v>
      </c>
      <c r="B2851" s="66" t="n">
        <v>13</v>
      </c>
      <c r="C2851" s="7" t="n">
        <v>6466</v>
      </c>
    </row>
    <row r="2852" spans="1:5">
      <c r="A2852" t="s">
        <v>4</v>
      </c>
      <c r="B2852" s="4" t="s">
        <v>5</v>
      </c>
      <c r="C2852" s="4" t="s">
        <v>10</v>
      </c>
    </row>
    <row r="2853" spans="1:5">
      <c r="A2853" t="n">
        <v>24633</v>
      </c>
      <c r="B2853" s="66" t="n">
        <v>13</v>
      </c>
      <c r="C2853" s="7" t="n">
        <v>6467</v>
      </c>
    </row>
    <row r="2854" spans="1:5">
      <c r="A2854" t="s">
        <v>4</v>
      </c>
      <c r="B2854" s="4" t="s">
        <v>5</v>
      </c>
      <c r="C2854" s="4" t="s">
        <v>10</v>
      </c>
    </row>
    <row r="2855" spans="1:5">
      <c r="A2855" t="n">
        <v>24636</v>
      </c>
      <c r="B2855" s="66" t="n">
        <v>13</v>
      </c>
      <c r="C2855" s="7" t="n">
        <v>6468</v>
      </c>
    </row>
    <row r="2856" spans="1:5">
      <c r="A2856" t="s">
        <v>4</v>
      </c>
      <c r="B2856" s="4" t="s">
        <v>5</v>
      </c>
      <c r="C2856" s="4" t="s">
        <v>10</v>
      </c>
    </row>
    <row r="2857" spans="1:5">
      <c r="A2857" t="n">
        <v>24639</v>
      </c>
      <c r="B2857" s="66" t="n">
        <v>13</v>
      </c>
      <c r="C2857" s="7" t="n">
        <v>6469</v>
      </c>
    </row>
    <row r="2858" spans="1:5">
      <c r="A2858" t="s">
        <v>4</v>
      </c>
      <c r="B2858" s="4" t="s">
        <v>5</v>
      </c>
      <c r="C2858" s="4" t="s">
        <v>10</v>
      </c>
    </row>
    <row r="2859" spans="1:5">
      <c r="A2859" t="n">
        <v>24642</v>
      </c>
      <c r="B2859" s="66" t="n">
        <v>13</v>
      </c>
      <c r="C2859" s="7" t="n">
        <v>6470</v>
      </c>
    </row>
    <row r="2860" spans="1:5">
      <c r="A2860" t="s">
        <v>4</v>
      </c>
      <c r="B2860" s="4" t="s">
        <v>5</v>
      </c>
      <c r="C2860" s="4" t="s">
        <v>10</v>
      </c>
    </row>
    <row r="2861" spans="1:5">
      <c r="A2861" t="n">
        <v>24645</v>
      </c>
      <c r="B2861" s="66" t="n">
        <v>13</v>
      </c>
      <c r="C2861" s="7" t="n">
        <v>6471</v>
      </c>
    </row>
    <row r="2862" spans="1:5">
      <c r="A2862" t="s">
        <v>4</v>
      </c>
      <c r="B2862" s="4" t="s">
        <v>5</v>
      </c>
      <c r="C2862" s="4" t="s">
        <v>14</v>
      </c>
    </row>
    <row r="2863" spans="1:5">
      <c r="A2863" t="n">
        <v>24648</v>
      </c>
      <c r="B2863" s="12" t="n">
        <v>74</v>
      </c>
      <c r="C2863" s="7" t="n">
        <v>18</v>
      </c>
    </row>
    <row r="2864" spans="1:5">
      <c r="A2864" t="s">
        <v>4</v>
      </c>
      <c r="B2864" s="4" t="s">
        <v>5</v>
      </c>
      <c r="C2864" s="4" t="s">
        <v>14</v>
      </c>
    </row>
    <row r="2865" spans="1:3">
      <c r="A2865" t="n">
        <v>24650</v>
      </c>
      <c r="B2865" s="12" t="n">
        <v>74</v>
      </c>
      <c r="C2865" s="7" t="n">
        <v>45</v>
      </c>
    </row>
    <row r="2866" spans="1:3">
      <c r="A2866" t="s">
        <v>4</v>
      </c>
      <c r="B2866" s="4" t="s">
        <v>5</v>
      </c>
      <c r="C2866" s="4" t="s">
        <v>10</v>
      </c>
    </row>
    <row r="2867" spans="1:3">
      <c r="A2867" t="n">
        <v>24652</v>
      </c>
      <c r="B2867" s="27" t="n">
        <v>16</v>
      </c>
      <c r="C2867" s="7" t="n">
        <v>0</v>
      </c>
    </row>
    <row r="2868" spans="1:3">
      <c r="A2868" t="s">
        <v>4</v>
      </c>
      <c r="B2868" s="4" t="s">
        <v>5</v>
      </c>
      <c r="C2868" s="4" t="s">
        <v>14</v>
      </c>
      <c r="D2868" s="4" t="s">
        <v>14</v>
      </c>
      <c r="E2868" s="4" t="s">
        <v>14</v>
      </c>
      <c r="F2868" s="4" t="s">
        <v>14</v>
      </c>
    </row>
    <row r="2869" spans="1:3">
      <c r="A2869" t="n">
        <v>24655</v>
      </c>
      <c r="B2869" s="10" t="n">
        <v>14</v>
      </c>
      <c r="C2869" s="7" t="n">
        <v>0</v>
      </c>
      <c r="D2869" s="7" t="n">
        <v>8</v>
      </c>
      <c r="E2869" s="7" t="n">
        <v>0</v>
      </c>
      <c r="F2869" s="7" t="n">
        <v>0</v>
      </c>
    </row>
    <row r="2870" spans="1:3">
      <c r="A2870" t="s">
        <v>4</v>
      </c>
      <c r="B2870" s="4" t="s">
        <v>5</v>
      </c>
      <c r="C2870" s="4" t="s">
        <v>14</v>
      </c>
      <c r="D2870" s="4" t="s">
        <v>6</v>
      </c>
    </row>
    <row r="2871" spans="1:3">
      <c r="A2871" t="n">
        <v>24660</v>
      </c>
      <c r="B2871" s="8" t="n">
        <v>2</v>
      </c>
      <c r="C2871" s="7" t="n">
        <v>11</v>
      </c>
      <c r="D2871" s="7" t="s">
        <v>28</v>
      </c>
    </row>
    <row r="2872" spans="1:3">
      <c r="A2872" t="s">
        <v>4</v>
      </c>
      <c r="B2872" s="4" t="s">
        <v>5</v>
      </c>
      <c r="C2872" s="4" t="s">
        <v>10</v>
      </c>
    </row>
    <row r="2873" spans="1:3">
      <c r="A2873" t="n">
        <v>24674</v>
      </c>
      <c r="B2873" s="27" t="n">
        <v>16</v>
      </c>
      <c r="C2873" s="7" t="n">
        <v>0</v>
      </c>
    </row>
    <row r="2874" spans="1:3">
      <c r="A2874" t="s">
        <v>4</v>
      </c>
      <c r="B2874" s="4" t="s">
        <v>5</v>
      </c>
      <c r="C2874" s="4" t="s">
        <v>14</v>
      </c>
      <c r="D2874" s="4" t="s">
        <v>6</v>
      </c>
    </row>
    <row r="2875" spans="1:3">
      <c r="A2875" t="n">
        <v>24677</v>
      </c>
      <c r="B2875" s="8" t="n">
        <v>2</v>
      </c>
      <c r="C2875" s="7" t="n">
        <v>11</v>
      </c>
      <c r="D2875" s="7" t="s">
        <v>286</v>
      </c>
    </row>
    <row r="2876" spans="1:3">
      <c r="A2876" t="s">
        <v>4</v>
      </c>
      <c r="B2876" s="4" t="s">
        <v>5</v>
      </c>
      <c r="C2876" s="4" t="s">
        <v>10</v>
      </c>
    </row>
    <row r="2877" spans="1:3">
      <c r="A2877" t="n">
        <v>24686</v>
      </c>
      <c r="B2877" s="27" t="n">
        <v>16</v>
      </c>
      <c r="C2877" s="7" t="n">
        <v>0</v>
      </c>
    </row>
    <row r="2878" spans="1:3">
      <c r="A2878" t="s">
        <v>4</v>
      </c>
      <c r="B2878" s="4" t="s">
        <v>5</v>
      </c>
      <c r="C2878" s="4" t="s">
        <v>9</v>
      </c>
    </row>
    <row r="2879" spans="1:3">
      <c r="A2879" t="n">
        <v>24689</v>
      </c>
      <c r="B2879" s="74" t="n">
        <v>15</v>
      </c>
      <c r="C2879" s="7" t="n">
        <v>2048</v>
      </c>
    </row>
    <row r="2880" spans="1:3">
      <c r="A2880" t="s">
        <v>4</v>
      </c>
      <c r="B2880" s="4" t="s">
        <v>5</v>
      </c>
      <c r="C2880" s="4" t="s">
        <v>14</v>
      </c>
      <c r="D2880" s="4" t="s">
        <v>6</v>
      </c>
    </row>
    <row r="2881" spans="1:6">
      <c r="A2881" t="n">
        <v>24694</v>
      </c>
      <c r="B2881" s="8" t="n">
        <v>2</v>
      </c>
      <c r="C2881" s="7" t="n">
        <v>10</v>
      </c>
      <c r="D2881" s="7" t="s">
        <v>53</v>
      </c>
    </row>
    <row r="2882" spans="1:6">
      <c r="A2882" t="s">
        <v>4</v>
      </c>
      <c r="B2882" s="4" t="s">
        <v>5</v>
      </c>
      <c r="C2882" s="4" t="s">
        <v>10</v>
      </c>
    </row>
    <row r="2883" spans="1:6">
      <c r="A2883" t="n">
        <v>24712</v>
      </c>
      <c r="B2883" s="27" t="n">
        <v>16</v>
      </c>
      <c r="C2883" s="7" t="n">
        <v>0</v>
      </c>
    </row>
    <row r="2884" spans="1:6">
      <c r="A2884" t="s">
        <v>4</v>
      </c>
      <c r="B2884" s="4" t="s">
        <v>5</v>
      </c>
      <c r="C2884" s="4" t="s">
        <v>14</v>
      </c>
      <c r="D2884" s="4" t="s">
        <v>6</v>
      </c>
    </row>
    <row r="2885" spans="1:6">
      <c r="A2885" t="n">
        <v>24715</v>
      </c>
      <c r="B2885" s="8" t="n">
        <v>2</v>
      </c>
      <c r="C2885" s="7" t="n">
        <v>10</v>
      </c>
      <c r="D2885" s="7" t="s">
        <v>54</v>
      </c>
    </row>
    <row r="2886" spans="1:6">
      <c r="A2886" t="s">
        <v>4</v>
      </c>
      <c r="B2886" s="4" t="s">
        <v>5</v>
      </c>
      <c r="C2886" s="4" t="s">
        <v>10</v>
      </c>
    </row>
    <row r="2887" spans="1:6">
      <c r="A2887" t="n">
        <v>24734</v>
      </c>
      <c r="B2887" s="27" t="n">
        <v>16</v>
      </c>
      <c r="C2887" s="7" t="n">
        <v>0</v>
      </c>
    </row>
    <row r="2888" spans="1:6">
      <c r="A2888" t="s">
        <v>4</v>
      </c>
      <c r="B2888" s="4" t="s">
        <v>5</v>
      </c>
      <c r="C2888" s="4" t="s">
        <v>14</v>
      </c>
      <c r="D2888" s="4" t="s">
        <v>10</v>
      </c>
      <c r="E2888" s="4" t="s">
        <v>25</v>
      </c>
    </row>
    <row r="2889" spans="1:6">
      <c r="A2889" t="n">
        <v>24737</v>
      </c>
      <c r="B2889" s="33" t="n">
        <v>58</v>
      </c>
      <c r="C2889" s="7" t="n">
        <v>100</v>
      </c>
      <c r="D2889" s="7" t="n">
        <v>300</v>
      </c>
      <c r="E2889" s="7" t="n">
        <v>1</v>
      </c>
    </row>
    <row r="2890" spans="1:6">
      <c r="A2890" t="s">
        <v>4</v>
      </c>
      <c r="B2890" s="4" t="s">
        <v>5</v>
      </c>
      <c r="C2890" s="4" t="s">
        <v>14</v>
      </c>
      <c r="D2890" s="4" t="s">
        <v>10</v>
      </c>
    </row>
    <row r="2891" spans="1:6">
      <c r="A2891" t="n">
        <v>24745</v>
      </c>
      <c r="B2891" s="33" t="n">
        <v>58</v>
      </c>
      <c r="C2891" s="7" t="n">
        <v>255</v>
      </c>
      <c r="D2891" s="7" t="n">
        <v>0</v>
      </c>
    </row>
    <row r="2892" spans="1:6">
      <c r="A2892" t="s">
        <v>4</v>
      </c>
      <c r="B2892" s="4" t="s">
        <v>5</v>
      </c>
      <c r="C2892" s="4" t="s">
        <v>14</v>
      </c>
    </row>
    <row r="2893" spans="1:6">
      <c r="A2893" t="n">
        <v>24749</v>
      </c>
      <c r="B2893" s="28" t="n">
        <v>23</v>
      </c>
      <c r="C2893" s="7" t="n">
        <v>0</v>
      </c>
    </row>
    <row r="2894" spans="1:6">
      <c r="A2894" t="s">
        <v>4</v>
      </c>
      <c r="B2894" s="4" t="s">
        <v>5</v>
      </c>
    </row>
    <row r="2895" spans="1:6">
      <c r="A2895" t="n">
        <v>24751</v>
      </c>
      <c r="B2895" s="5" t="n">
        <v>1</v>
      </c>
    </row>
    <row r="2896" spans="1:6" s="3" customFormat="1" customHeight="0">
      <c r="A2896" s="3" t="s">
        <v>2</v>
      </c>
      <c r="B2896" s="3" t="s">
        <v>287</v>
      </c>
    </row>
    <row r="2897" spans="1:5">
      <c r="A2897" t="s">
        <v>4</v>
      </c>
      <c r="B2897" s="4" t="s">
        <v>5</v>
      </c>
      <c r="C2897" s="4" t="s">
        <v>14</v>
      </c>
      <c r="D2897" s="4" t="s">
        <v>14</v>
      </c>
      <c r="E2897" s="4" t="s">
        <v>14</v>
      </c>
      <c r="F2897" s="4" t="s">
        <v>14</v>
      </c>
    </row>
    <row r="2898" spans="1:5">
      <c r="A2898" t="n">
        <v>24752</v>
      </c>
      <c r="B2898" s="10" t="n">
        <v>14</v>
      </c>
      <c r="C2898" s="7" t="n">
        <v>2</v>
      </c>
      <c r="D2898" s="7" t="n">
        <v>0</v>
      </c>
      <c r="E2898" s="7" t="n">
        <v>0</v>
      </c>
      <c r="F2898" s="7" t="n">
        <v>0</v>
      </c>
    </row>
    <row r="2899" spans="1:5">
      <c r="A2899" t="s">
        <v>4</v>
      </c>
      <c r="B2899" s="4" t="s">
        <v>5</v>
      </c>
      <c r="C2899" s="4" t="s">
        <v>14</v>
      </c>
      <c r="D2899" s="41" t="s">
        <v>71</v>
      </c>
      <c r="E2899" s="4" t="s">
        <v>5</v>
      </c>
      <c r="F2899" s="4" t="s">
        <v>14</v>
      </c>
      <c r="G2899" s="4" t="s">
        <v>10</v>
      </c>
      <c r="H2899" s="41" t="s">
        <v>72</v>
      </c>
      <c r="I2899" s="4" t="s">
        <v>14</v>
      </c>
      <c r="J2899" s="4" t="s">
        <v>9</v>
      </c>
      <c r="K2899" s="4" t="s">
        <v>14</v>
      </c>
      <c r="L2899" s="4" t="s">
        <v>14</v>
      </c>
      <c r="M2899" s="41" t="s">
        <v>71</v>
      </c>
      <c r="N2899" s="4" t="s">
        <v>5</v>
      </c>
      <c r="O2899" s="4" t="s">
        <v>14</v>
      </c>
      <c r="P2899" s="4" t="s">
        <v>10</v>
      </c>
      <c r="Q2899" s="41" t="s">
        <v>72</v>
      </c>
      <c r="R2899" s="4" t="s">
        <v>14</v>
      </c>
      <c r="S2899" s="4" t="s">
        <v>9</v>
      </c>
      <c r="T2899" s="4" t="s">
        <v>14</v>
      </c>
      <c r="U2899" s="4" t="s">
        <v>14</v>
      </c>
      <c r="V2899" s="4" t="s">
        <v>14</v>
      </c>
      <c r="W2899" s="4" t="s">
        <v>36</v>
      </c>
    </row>
    <row r="2900" spans="1:5">
      <c r="A2900" t="n">
        <v>24757</v>
      </c>
      <c r="B2900" s="16" t="n">
        <v>5</v>
      </c>
      <c r="C2900" s="7" t="n">
        <v>28</v>
      </c>
      <c r="D2900" s="41" t="s">
        <v>3</v>
      </c>
      <c r="E2900" s="9" t="n">
        <v>162</v>
      </c>
      <c r="F2900" s="7" t="n">
        <v>3</v>
      </c>
      <c r="G2900" s="7" t="n">
        <v>24602</v>
      </c>
      <c r="H2900" s="41" t="s">
        <v>3</v>
      </c>
      <c r="I2900" s="7" t="n">
        <v>0</v>
      </c>
      <c r="J2900" s="7" t="n">
        <v>1</v>
      </c>
      <c r="K2900" s="7" t="n">
        <v>2</v>
      </c>
      <c r="L2900" s="7" t="n">
        <v>28</v>
      </c>
      <c r="M2900" s="41" t="s">
        <v>3</v>
      </c>
      <c r="N2900" s="9" t="n">
        <v>162</v>
      </c>
      <c r="O2900" s="7" t="n">
        <v>3</v>
      </c>
      <c r="P2900" s="7" t="n">
        <v>24602</v>
      </c>
      <c r="Q2900" s="41" t="s">
        <v>3</v>
      </c>
      <c r="R2900" s="7" t="n">
        <v>0</v>
      </c>
      <c r="S2900" s="7" t="n">
        <v>2</v>
      </c>
      <c r="T2900" s="7" t="n">
        <v>2</v>
      </c>
      <c r="U2900" s="7" t="n">
        <v>11</v>
      </c>
      <c r="V2900" s="7" t="n">
        <v>1</v>
      </c>
      <c r="W2900" s="17" t="n">
        <f t="normal" ca="1">A2904</f>
        <v>0</v>
      </c>
    </row>
    <row r="2901" spans="1:5">
      <c r="A2901" t="s">
        <v>4</v>
      </c>
      <c r="B2901" s="4" t="s">
        <v>5</v>
      </c>
      <c r="C2901" s="4" t="s">
        <v>14</v>
      </c>
      <c r="D2901" s="4" t="s">
        <v>10</v>
      </c>
      <c r="E2901" s="4" t="s">
        <v>25</v>
      </c>
    </row>
    <row r="2902" spans="1:5">
      <c r="A2902" t="n">
        <v>24786</v>
      </c>
      <c r="B2902" s="33" t="n">
        <v>58</v>
      </c>
      <c r="C2902" s="7" t="n">
        <v>0</v>
      </c>
      <c r="D2902" s="7" t="n">
        <v>0</v>
      </c>
      <c r="E2902" s="7" t="n">
        <v>1</v>
      </c>
    </row>
    <row r="2903" spans="1:5">
      <c r="A2903" t="s">
        <v>4</v>
      </c>
      <c r="B2903" s="4" t="s">
        <v>5</v>
      </c>
      <c r="C2903" s="4" t="s">
        <v>14</v>
      </c>
      <c r="D2903" s="41" t="s">
        <v>71</v>
      </c>
      <c r="E2903" s="4" t="s">
        <v>5</v>
      </c>
      <c r="F2903" s="4" t="s">
        <v>14</v>
      </c>
      <c r="G2903" s="4" t="s">
        <v>10</v>
      </c>
      <c r="H2903" s="41" t="s">
        <v>72</v>
      </c>
      <c r="I2903" s="4" t="s">
        <v>14</v>
      </c>
      <c r="J2903" s="4" t="s">
        <v>9</v>
      </c>
      <c r="K2903" s="4" t="s">
        <v>14</v>
      </c>
      <c r="L2903" s="4" t="s">
        <v>14</v>
      </c>
      <c r="M2903" s="41" t="s">
        <v>71</v>
      </c>
      <c r="N2903" s="4" t="s">
        <v>5</v>
      </c>
      <c r="O2903" s="4" t="s">
        <v>14</v>
      </c>
      <c r="P2903" s="4" t="s">
        <v>10</v>
      </c>
      <c r="Q2903" s="41" t="s">
        <v>72</v>
      </c>
      <c r="R2903" s="4" t="s">
        <v>14</v>
      </c>
      <c r="S2903" s="4" t="s">
        <v>9</v>
      </c>
      <c r="T2903" s="4" t="s">
        <v>14</v>
      </c>
      <c r="U2903" s="4" t="s">
        <v>14</v>
      </c>
      <c r="V2903" s="4" t="s">
        <v>14</v>
      </c>
      <c r="W2903" s="4" t="s">
        <v>36</v>
      </c>
    </row>
    <row r="2904" spans="1:5">
      <c r="A2904" t="n">
        <v>24794</v>
      </c>
      <c r="B2904" s="16" t="n">
        <v>5</v>
      </c>
      <c r="C2904" s="7" t="n">
        <v>28</v>
      </c>
      <c r="D2904" s="41" t="s">
        <v>3</v>
      </c>
      <c r="E2904" s="9" t="n">
        <v>162</v>
      </c>
      <c r="F2904" s="7" t="n">
        <v>3</v>
      </c>
      <c r="G2904" s="7" t="n">
        <v>24602</v>
      </c>
      <c r="H2904" s="41" t="s">
        <v>3</v>
      </c>
      <c r="I2904" s="7" t="n">
        <v>0</v>
      </c>
      <c r="J2904" s="7" t="n">
        <v>1</v>
      </c>
      <c r="K2904" s="7" t="n">
        <v>3</v>
      </c>
      <c r="L2904" s="7" t="n">
        <v>28</v>
      </c>
      <c r="M2904" s="41" t="s">
        <v>3</v>
      </c>
      <c r="N2904" s="9" t="n">
        <v>162</v>
      </c>
      <c r="O2904" s="7" t="n">
        <v>3</v>
      </c>
      <c r="P2904" s="7" t="n">
        <v>24602</v>
      </c>
      <c r="Q2904" s="41" t="s">
        <v>3</v>
      </c>
      <c r="R2904" s="7" t="n">
        <v>0</v>
      </c>
      <c r="S2904" s="7" t="n">
        <v>2</v>
      </c>
      <c r="T2904" s="7" t="n">
        <v>3</v>
      </c>
      <c r="U2904" s="7" t="n">
        <v>9</v>
      </c>
      <c r="V2904" s="7" t="n">
        <v>1</v>
      </c>
      <c r="W2904" s="17" t="n">
        <f t="normal" ca="1">A2914</f>
        <v>0</v>
      </c>
    </row>
    <row r="2905" spans="1:5">
      <c r="A2905" t="s">
        <v>4</v>
      </c>
      <c r="B2905" s="4" t="s">
        <v>5</v>
      </c>
      <c r="C2905" s="4" t="s">
        <v>14</v>
      </c>
      <c r="D2905" s="41" t="s">
        <v>71</v>
      </c>
      <c r="E2905" s="4" t="s">
        <v>5</v>
      </c>
      <c r="F2905" s="4" t="s">
        <v>10</v>
      </c>
      <c r="G2905" s="4" t="s">
        <v>14</v>
      </c>
      <c r="H2905" s="4" t="s">
        <v>14</v>
      </c>
      <c r="I2905" s="4" t="s">
        <v>6</v>
      </c>
      <c r="J2905" s="41" t="s">
        <v>72</v>
      </c>
      <c r="K2905" s="4" t="s">
        <v>14</v>
      </c>
      <c r="L2905" s="4" t="s">
        <v>14</v>
      </c>
      <c r="M2905" s="41" t="s">
        <v>71</v>
      </c>
      <c r="N2905" s="4" t="s">
        <v>5</v>
      </c>
      <c r="O2905" s="4" t="s">
        <v>14</v>
      </c>
      <c r="P2905" s="41" t="s">
        <v>72</v>
      </c>
      <c r="Q2905" s="4" t="s">
        <v>14</v>
      </c>
      <c r="R2905" s="4" t="s">
        <v>9</v>
      </c>
      <c r="S2905" s="4" t="s">
        <v>14</v>
      </c>
      <c r="T2905" s="4" t="s">
        <v>14</v>
      </c>
      <c r="U2905" s="4" t="s">
        <v>14</v>
      </c>
      <c r="V2905" s="41" t="s">
        <v>71</v>
      </c>
      <c r="W2905" s="4" t="s">
        <v>5</v>
      </c>
      <c r="X2905" s="4" t="s">
        <v>14</v>
      </c>
      <c r="Y2905" s="41" t="s">
        <v>72</v>
      </c>
      <c r="Z2905" s="4" t="s">
        <v>14</v>
      </c>
      <c r="AA2905" s="4" t="s">
        <v>9</v>
      </c>
      <c r="AB2905" s="4" t="s">
        <v>14</v>
      </c>
      <c r="AC2905" s="4" t="s">
        <v>14</v>
      </c>
      <c r="AD2905" s="4" t="s">
        <v>14</v>
      </c>
      <c r="AE2905" s="4" t="s">
        <v>36</v>
      </c>
    </row>
    <row r="2906" spans="1:5">
      <c r="A2906" t="n">
        <v>24823</v>
      </c>
      <c r="B2906" s="16" t="n">
        <v>5</v>
      </c>
      <c r="C2906" s="7" t="n">
        <v>28</v>
      </c>
      <c r="D2906" s="41" t="s">
        <v>3</v>
      </c>
      <c r="E2906" s="51" t="n">
        <v>47</v>
      </c>
      <c r="F2906" s="7" t="n">
        <v>61456</v>
      </c>
      <c r="G2906" s="7" t="n">
        <v>2</v>
      </c>
      <c r="H2906" s="7" t="n">
        <v>0</v>
      </c>
      <c r="I2906" s="7" t="s">
        <v>221</v>
      </c>
      <c r="J2906" s="41" t="s">
        <v>3</v>
      </c>
      <c r="K2906" s="7" t="n">
        <v>8</v>
      </c>
      <c r="L2906" s="7" t="n">
        <v>28</v>
      </c>
      <c r="M2906" s="41" t="s">
        <v>3</v>
      </c>
      <c r="N2906" s="12" t="n">
        <v>74</v>
      </c>
      <c r="O2906" s="7" t="n">
        <v>65</v>
      </c>
      <c r="P2906" s="41" t="s">
        <v>3</v>
      </c>
      <c r="Q2906" s="7" t="n">
        <v>0</v>
      </c>
      <c r="R2906" s="7" t="n">
        <v>1</v>
      </c>
      <c r="S2906" s="7" t="n">
        <v>3</v>
      </c>
      <c r="T2906" s="7" t="n">
        <v>9</v>
      </c>
      <c r="U2906" s="7" t="n">
        <v>28</v>
      </c>
      <c r="V2906" s="41" t="s">
        <v>3</v>
      </c>
      <c r="W2906" s="12" t="n">
        <v>74</v>
      </c>
      <c r="X2906" s="7" t="n">
        <v>65</v>
      </c>
      <c r="Y2906" s="41" t="s">
        <v>3</v>
      </c>
      <c r="Z2906" s="7" t="n">
        <v>0</v>
      </c>
      <c r="AA2906" s="7" t="n">
        <v>2</v>
      </c>
      <c r="AB2906" s="7" t="n">
        <v>3</v>
      </c>
      <c r="AC2906" s="7" t="n">
        <v>9</v>
      </c>
      <c r="AD2906" s="7" t="n">
        <v>1</v>
      </c>
      <c r="AE2906" s="17" t="n">
        <f t="normal" ca="1">A2910</f>
        <v>0</v>
      </c>
    </row>
    <row r="2907" spans="1:5">
      <c r="A2907" t="s">
        <v>4</v>
      </c>
      <c r="B2907" s="4" t="s">
        <v>5</v>
      </c>
      <c r="C2907" s="4" t="s">
        <v>10</v>
      </c>
      <c r="D2907" s="4" t="s">
        <v>14</v>
      </c>
      <c r="E2907" s="4" t="s">
        <v>14</v>
      </c>
      <c r="F2907" s="4" t="s">
        <v>6</v>
      </c>
    </row>
    <row r="2908" spans="1:5">
      <c r="A2908" t="n">
        <v>24871</v>
      </c>
      <c r="B2908" s="51" t="n">
        <v>47</v>
      </c>
      <c r="C2908" s="7" t="n">
        <v>61456</v>
      </c>
      <c r="D2908" s="7" t="n">
        <v>0</v>
      </c>
      <c r="E2908" s="7" t="n">
        <v>0</v>
      </c>
      <c r="F2908" s="7" t="s">
        <v>222</v>
      </c>
    </row>
    <row r="2909" spans="1:5">
      <c r="A2909" t="s">
        <v>4</v>
      </c>
      <c r="B2909" s="4" t="s">
        <v>5</v>
      </c>
      <c r="C2909" s="4" t="s">
        <v>14</v>
      </c>
      <c r="D2909" s="4" t="s">
        <v>10</v>
      </c>
      <c r="E2909" s="4" t="s">
        <v>25</v>
      </c>
    </row>
    <row r="2910" spans="1:5">
      <c r="A2910" t="n">
        <v>24884</v>
      </c>
      <c r="B2910" s="33" t="n">
        <v>58</v>
      </c>
      <c r="C2910" s="7" t="n">
        <v>0</v>
      </c>
      <c r="D2910" s="7" t="n">
        <v>300</v>
      </c>
      <c r="E2910" s="7" t="n">
        <v>1</v>
      </c>
    </row>
    <row r="2911" spans="1:5">
      <c r="A2911" t="s">
        <v>4</v>
      </c>
      <c r="B2911" s="4" t="s">
        <v>5</v>
      </c>
      <c r="C2911" s="4" t="s">
        <v>14</v>
      </c>
      <c r="D2911" s="4" t="s">
        <v>10</v>
      </c>
    </row>
    <row r="2912" spans="1:5">
      <c r="A2912" t="n">
        <v>24892</v>
      </c>
      <c r="B2912" s="33" t="n">
        <v>58</v>
      </c>
      <c r="C2912" s="7" t="n">
        <v>255</v>
      </c>
      <c r="D2912" s="7" t="n">
        <v>0</v>
      </c>
    </row>
    <row r="2913" spans="1:31">
      <c r="A2913" t="s">
        <v>4</v>
      </c>
      <c r="B2913" s="4" t="s">
        <v>5</v>
      </c>
      <c r="C2913" s="4" t="s">
        <v>14</v>
      </c>
      <c r="D2913" s="4" t="s">
        <v>14</v>
      </c>
      <c r="E2913" s="4" t="s">
        <v>14</v>
      </c>
      <c r="F2913" s="4" t="s">
        <v>14</v>
      </c>
    </row>
    <row r="2914" spans="1:31">
      <c r="A2914" t="n">
        <v>24896</v>
      </c>
      <c r="B2914" s="10" t="n">
        <v>14</v>
      </c>
      <c r="C2914" s="7" t="n">
        <v>0</v>
      </c>
      <c r="D2914" s="7" t="n">
        <v>0</v>
      </c>
      <c r="E2914" s="7" t="n">
        <v>0</v>
      </c>
      <c r="F2914" s="7" t="n">
        <v>64</v>
      </c>
    </row>
    <row r="2915" spans="1:31">
      <c r="A2915" t="s">
        <v>4</v>
      </c>
      <c r="B2915" s="4" t="s">
        <v>5</v>
      </c>
      <c r="C2915" s="4" t="s">
        <v>14</v>
      </c>
      <c r="D2915" s="4" t="s">
        <v>10</v>
      </c>
    </row>
    <row r="2916" spans="1:31">
      <c r="A2916" t="n">
        <v>24901</v>
      </c>
      <c r="B2916" s="22" t="n">
        <v>22</v>
      </c>
      <c r="C2916" s="7" t="n">
        <v>0</v>
      </c>
      <c r="D2916" s="7" t="n">
        <v>24602</v>
      </c>
    </row>
    <row r="2917" spans="1:31">
      <c r="A2917" t="s">
        <v>4</v>
      </c>
      <c r="B2917" s="4" t="s">
        <v>5</v>
      </c>
      <c r="C2917" s="4" t="s">
        <v>14</v>
      </c>
      <c r="D2917" s="4" t="s">
        <v>10</v>
      </c>
    </row>
    <row r="2918" spans="1:31">
      <c r="A2918" t="n">
        <v>24905</v>
      </c>
      <c r="B2918" s="33" t="n">
        <v>58</v>
      </c>
      <c r="C2918" s="7" t="n">
        <v>5</v>
      </c>
      <c r="D2918" s="7" t="n">
        <v>300</v>
      </c>
    </row>
    <row r="2919" spans="1:31">
      <c r="A2919" t="s">
        <v>4</v>
      </c>
      <c r="B2919" s="4" t="s">
        <v>5</v>
      </c>
      <c r="C2919" s="4" t="s">
        <v>25</v>
      </c>
      <c r="D2919" s="4" t="s">
        <v>10</v>
      </c>
    </row>
    <row r="2920" spans="1:31">
      <c r="A2920" t="n">
        <v>24909</v>
      </c>
      <c r="B2920" s="62" t="n">
        <v>103</v>
      </c>
      <c r="C2920" s="7" t="n">
        <v>0</v>
      </c>
      <c r="D2920" s="7" t="n">
        <v>300</v>
      </c>
    </row>
    <row r="2921" spans="1:31">
      <c r="A2921" t="s">
        <v>4</v>
      </c>
      <c r="B2921" s="4" t="s">
        <v>5</v>
      </c>
      <c r="C2921" s="4" t="s">
        <v>14</v>
      </c>
    </row>
    <row r="2922" spans="1:31">
      <c r="A2922" t="n">
        <v>24916</v>
      </c>
      <c r="B2922" s="63" t="n">
        <v>64</v>
      </c>
      <c r="C2922" s="7" t="n">
        <v>7</v>
      </c>
    </row>
    <row r="2923" spans="1:31">
      <c r="A2923" t="s">
        <v>4</v>
      </c>
      <c r="B2923" s="4" t="s">
        <v>5</v>
      </c>
      <c r="C2923" s="4" t="s">
        <v>14</v>
      </c>
      <c r="D2923" s="4" t="s">
        <v>10</v>
      </c>
    </row>
    <row r="2924" spans="1:31">
      <c r="A2924" t="n">
        <v>24918</v>
      </c>
      <c r="B2924" s="64" t="n">
        <v>72</v>
      </c>
      <c r="C2924" s="7" t="n">
        <v>5</v>
      </c>
      <c r="D2924" s="7" t="n">
        <v>0</v>
      </c>
    </row>
    <row r="2925" spans="1:31">
      <c r="A2925" t="s">
        <v>4</v>
      </c>
      <c r="B2925" s="4" t="s">
        <v>5</v>
      </c>
      <c r="C2925" s="4" t="s">
        <v>14</v>
      </c>
      <c r="D2925" s="41" t="s">
        <v>71</v>
      </c>
      <c r="E2925" s="4" t="s">
        <v>5</v>
      </c>
      <c r="F2925" s="4" t="s">
        <v>14</v>
      </c>
      <c r="G2925" s="4" t="s">
        <v>10</v>
      </c>
      <c r="H2925" s="41" t="s">
        <v>72</v>
      </c>
      <c r="I2925" s="4" t="s">
        <v>14</v>
      </c>
      <c r="J2925" s="4" t="s">
        <v>9</v>
      </c>
      <c r="K2925" s="4" t="s">
        <v>14</v>
      </c>
      <c r="L2925" s="4" t="s">
        <v>14</v>
      </c>
      <c r="M2925" s="4" t="s">
        <v>36</v>
      </c>
    </row>
    <row r="2926" spans="1:31">
      <c r="A2926" t="n">
        <v>24922</v>
      </c>
      <c r="B2926" s="16" t="n">
        <v>5</v>
      </c>
      <c r="C2926" s="7" t="n">
        <v>28</v>
      </c>
      <c r="D2926" s="41" t="s">
        <v>3</v>
      </c>
      <c r="E2926" s="9" t="n">
        <v>162</v>
      </c>
      <c r="F2926" s="7" t="n">
        <v>4</v>
      </c>
      <c r="G2926" s="7" t="n">
        <v>24602</v>
      </c>
      <c r="H2926" s="41" t="s">
        <v>3</v>
      </c>
      <c r="I2926" s="7" t="n">
        <v>0</v>
      </c>
      <c r="J2926" s="7" t="n">
        <v>1</v>
      </c>
      <c r="K2926" s="7" t="n">
        <v>2</v>
      </c>
      <c r="L2926" s="7" t="n">
        <v>1</v>
      </c>
      <c r="M2926" s="17" t="n">
        <f t="normal" ca="1">A2932</f>
        <v>0</v>
      </c>
    </row>
    <row r="2927" spans="1:31">
      <c r="A2927" t="s">
        <v>4</v>
      </c>
      <c r="B2927" s="4" t="s">
        <v>5</v>
      </c>
      <c r="C2927" s="4" t="s">
        <v>14</v>
      </c>
      <c r="D2927" s="4" t="s">
        <v>6</v>
      </c>
    </row>
    <row r="2928" spans="1:31">
      <c r="A2928" t="n">
        <v>24939</v>
      </c>
      <c r="B2928" s="8" t="n">
        <v>2</v>
      </c>
      <c r="C2928" s="7" t="n">
        <v>10</v>
      </c>
      <c r="D2928" s="7" t="s">
        <v>223</v>
      </c>
    </row>
    <row r="2929" spans="1:13">
      <c r="A2929" t="s">
        <v>4</v>
      </c>
      <c r="B2929" s="4" t="s">
        <v>5</v>
      </c>
      <c r="C2929" s="4" t="s">
        <v>10</v>
      </c>
    </row>
    <row r="2930" spans="1:13">
      <c r="A2930" t="n">
        <v>24956</v>
      </c>
      <c r="B2930" s="27" t="n">
        <v>16</v>
      </c>
      <c r="C2930" s="7" t="n">
        <v>0</v>
      </c>
    </row>
    <row r="2931" spans="1:13">
      <c r="A2931" t="s">
        <v>4</v>
      </c>
      <c r="B2931" s="4" t="s">
        <v>5</v>
      </c>
      <c r="C2931" s="4" t="s">
        <v>14</v>
      </c>
    </row>
    <row r="2932" spans="1:13">
      <c r="A2932" t="n">
        <v>24959</v>
      </c>
      <c r="B2932" s="65" t="n">
        <v>116</v>
      </c>
      <c r="C2932" s="7" t="n">
        <v>0</v>
      </c>
    </row>
    <row r="2933" spans="1:13">
      <c r="A2933" t="s">
        <v>4</v>
      </c>
      <c r="B2933" s="4" t="s">
        <v>5</v>
      </c>
      <c r="C2933" s="4" t="s">
        <v>14</v>
      </c>
      <c r="D2933" s="4" t="s">
        <v>10</v>
      </c>
    </row>
    <row r="2934" spans="1:13">
      <c r="A2934" t="n">
        <v>24961</v>
      </c>
      <c r="B2934" s="65" t="n">
        <v>116</v>
      </c>
      <c r="C2934" s="7" t="n">
        <v>2</v>
      </c>
      <c r="D2934" s="7" t="n">
        <v>1</v>
      </c>
    </row>
    <row r="2935" spans="1:13">
      <c r="A2935" t="s">
        <v>4</v>
      </c>
      <c r="B2935" s="4" t="s">
        <v>5</v>
      </c>
      <c r="C2935" s="4" t="s">
        <v>14</v>
      </c>
      <c r="D2935" s="4" t="s">
        <v>9</v>
      </c>
    </row>
    <row r="2936" spans="1:13">
      <c r="A2936" t="n">
        <v>24965</v>
      </c>
      <c r="B2936" s="65" t="n">
        <v>116</v>
      </c>
      <c r="C2936" s="7" t="n">
        <v>5</v>
      </c>
      <c r="D2936" s="7" t="n">
        <v>1120403456</v>
      </c>
    </row>
    <row r="2937" spans="1:13">
      <c r="A2937" t="s">
        <v>4</v>
      </c>
      <c r="B2937" s="4" t="s">
        <v>5</v>
      </c>
      <c r="C2937" s="4" t="s">
        <v>14</v>
      </c>
      <c r="D2937" s="4" t="s">
        <v>10</v>
      </c>
    </row>
    <row r="2938" spans="1:13">
      <c r="A2938" t="n">
        <v>24971</v>
      </c>
      <c r="B2938" s="65" t="n">
        <v>116</v>
      </c>
      <c r="C2938" s="7" t="n">
        <v>6</v>
      </c>
      <c r="D2938" s="7" t="n">
        <v>1</v>
      </c>
    </row>
    <row r="2939" spans="1:13">
      <c r="A2939" t="s">
        <v>4</v>
      </c>
      <c r="B2939" s="4" t="s">
        <v>5</v>
      </c>
      <c r="C2939" s="4" t="s">
        <v>14</v>
      </c>
      <c r="D2939" s="4" t="s">
        <v>10</v>
      </c>
      <c r="E2939" s="4" t="s">
        <v>10</v>
      </c>
      <c r="F2939" s="4" t="s">
        <v>10</v>
      </c>
      <c r="G2939" s="4" t="s">
        <v>10</v>
      </c>
      <c r="H2939" s="4" t="s">
        <v>10</v>
      </c>
      <c r="I2939" s="4" t="s">
        <v>10</v>
      </c>
      <c r="J2939" s="4" t="s">
        <v>10</v>
      </c>
      <c r="K2939" s="4" t="s">
        <v>10</v>
      </c>
      <c r="L2939" s="4" t="s">
        <v>10</v>
      </c>
      <c r="M2939" s="4" t="s">
        <v>10</v>
      </c>
      <c r="N2939" s="4" t="s">
        <v>9</v>
      </c>
      <c r="O2939" s="4" t="s">
        <v>9</v>
      </c>
      <c r="P2939" s="4" t="s">
        <v>9</v>
      </c>
      <c r="Q2939" s="4" t="s">
        <v>9</v>
      </c>
      <c r="R2939" s="4" t="s">
        <v>14</v>
      </c>
      <c r="S2939" s="4" t="s">
        <v>6</v>
      </c>
    </row>
    <row r="2940" spans="1:13">
      <c r="A2940" t="n">
        <v>24975</v>
      </c>
      <c r="B2940" s="70" t="n">
        <v>75</v>
      </c>
      <c r="C2940" s="7" t="n">
        <v>0</v>
      </c>
      <c r="D2940" s="7" t="n">
        <v>0</v>
      </c>
      <c r="E2940" s="7" t="n">
        <v>0</v>
      </c>
      <c r="F2940" s="7" t="n">
        <v>1024</v>
      </c>
      <c r="G2940" s="7" t="n">
        <v>720</v>
      </c>
      <c r="H2940" s="7" t="n">
        <v>0</v>
      </c>
      <c r="I2940" s="7" t="n">
        <v>0</v>
      </c>
      <c r="J2940" s="7" t="n">
        <v>0</v>
      </c>
      <c r="K2940" s="7" t="n">
        <v>0</v>
      </c>
      <c r="L2940" s="7" t="n">
        <v>1024</v>
      </c>
      <c r="M2940" s="7" t="n">
        <v>720</v>
      </c>
      <c r="N2940" s="7" t="n">
        <v>1065353216</v>
      </c>
      <c r="O2940" s="7" t="n">
        <v>1065353216</v>
      </c>
      <c r="P2940" s="7" t="n">
        <v>1065353216</v>
      </c>
      <c r="Q2940" s="7" t="n">
        <v>0</v>
      </c>
      <c r="R2940" s="7" t="n">
        <v>1</v>
      </c>
      <c r="S2940" s="7" t="s">
        <v>259</v>
      </c>
    </row>
    <row r="2941" spans="1:13">
      <c r="A2941" t="s">
        <v>4</v>
      </c>
      <c r="B2941" s="4" t="s">
        <v>5</v>
      </c>
      <c r="C2941" s="4" t="s">
        <v>14</v>
      </c>
      <c r="D2941" s="4" t="s">
        <v>14</v>
      </c>
      <c r="E2941" s="4" t="s">
        <v>14</v>
      </c>
      <c r="F2941" s="4" t="s">
        <v>25</v>
      </c>
      <c r="G2941" s="4" t="s">
        <v>25</v>
      </c>
      <c r="H2941" s="4" t="s">
        <v>25</v>
      </c>
      <c r="I2941" s="4" t="s">
        <v>25</v>
      </c>
      <c r="J2941" s="4" t="s">
        <v>25</v>
      </c>
    </row>
    <row r="2942" spans="1:13">
      <c r="A2942" t="n">
        <v>25023</v>
      </c>
      <c r="B2942" s="71" t="n">
        <v>76</v>
      </c>
      <c r="C2942" s="7" t="n">
        <v>0</v>
      </c>
      <c r="D2942" s="7" t="n">
        <v>9</v>
      </c>
      <c r="E2942" s="7" t="n">
        <v>2</v>
      </c>
      <c r="F2942" s="7" t="n">
        <v>0</v>
      </c>
      <c r="G2942" s="7" t="n">
        <v>0</v>
      </c>
      <c r="H2942" s="7" t="n">
        <v>0</v>
      </c>
      <c r="I2942" s="7" t="n">
        <v>0</v>
      </c>
      <c r="J2942" s="7" t="n">
        <v>0</v>
      </c>
    </row>
    <row r="2943" spans="1:13">
      <c r="A2943" t="s">
        <v>4</v>
      </c>
      <c r="B2943" s="4" t="s">
        <v>5</v>
      </c>
      <c r="C2943" s="4" t="s">
        <v>10</v>
      </c>
      <c r="D2943" s="4" t="s">
        <v>6</v>
      </c>
      <c r="E2943" s="4" t="s">
        <v>6</v>
      </c>
      <c r="F2943" s="4" t="s">
        <v>6</v>
      </c>
      <c r="G2943" s="4" t="s">
        <v>14</v>
      </c>
      <c r="H2943" s="4" t="s">
        <v>9</v>
      </c>
      <c r="I2943" s="4" t="s">
        <v>25</v>
      </c>
      <c r="J2943" s="4" t="s">
        <v>25</v>
      </c>
      <c r="K2943" s="4" t="s">
        <v>25</v>
      </c>
      <c r="L2943" s="4" t="s">
        <v>25</v>
      </c>
      <c r="M2943" s="4" t="s">
        <v>25</v>
      </c>
      <c r="N2943" s="4" t="s">
        <v>25</v>
      </c>
      <c r="O2943" s="4" t="s">
        <v>25</v>
      </c>
      <c r="P2943" s="4" t="s">
        <v>6</v>
      </c>
      <c r="Q2943" s="4" t="s">
        <v>6</v>
      </c>
      <c r="R2943" s="4" t="s">
        <v>9</v>
      </c>
      <c r="S2943" s="4" t="s">
        <v>14</v>
      </c>
      <c r="T2943" s="4" t="s">
        <v>9</v>
      </c>
      <c r="U2943" s="4" t="s">
        <v>9</v>
      </c>
      <c r="V2943" s="4" t="s">
        <v>10</v>
      </c>
    </row>
    <row r="2944" spans="1:13">
      <c r="A2944" t="n">
        <v>25047</v>
      </c>
      <c r="B2944" s="67" t="n">
        <v>19</v>
      </c>
      <c r="C2944" s="7" t="n">
        <v>1600</v>
      </c>
      <c r="D2944" s="7" t="s">
        <v>260</v>
      </c>
      <c r="E2944" s="7" t="s">
        <v>261</v>
      </c>
      <c r="F2944" s="7" t="s">
        <v>13</v>
      </c>
      <c r="G2944" s="7" t="n">
        <v>0</v>
      </c>
      <c r="H2944" s="7" t="n">
        <v>1</v>
      </c>
      <c r="I2944" s="7" t="n">
        <v>0</v>
      </c>
      <c r="J2944" s="7" t="n">
        <v>0</v>
      </c>
      <c r="K2944" s="7" t="n">
        <v>0</v>
      </c>
      <c r="L2944" s="7" t="n">
        <v>0</v>
      </c>
      <c r="M2944" s="7" t="n">
        <v>1</v>
      </c>
      <c r="N2944" s="7" t="n">
        <v>1.60000002384186</v>
      </c>
      <c r="O2944" s="7" t="n">
        <v>0.0900000035762787</v>
      </c>
      <c r="P2944" s="7" t="s">
        <v>13</v>
      </c>
      <c r="Q2944" s="7" t="s">
        <v>13</v>
      </c>
      <c r="R2944" s="7" t="n">
        <v>-1</v>
      </c>
      <c r="S2944" s="7" t="n">
        <v>0</v>
      </c>
      <c r="T2944" s="7" t="n">
        <v>0</v>
      </c>
      <c r="U2944" s="7" t="n">
        <v>0</v>
      </c>
      <c r="V2944" s="7" t="n">
        <v>0</v>
      </c>
    </row>
    <row r="2945" spans="1:22">
      <c r="A2945" t="s">
        <v>4</v>
      </c>
      <c r="B2945" s="4" t="s">
        <v>5</v>
      </c>
      <c r="C2945" s="4" t="s">
        <v>10</v>
      </c>
      <c r="D2945" s="4" t="s">
        <v>14</v>
      </c>
      <c r="E2945" s="4" t="s">
        <v>14</v>
      </c>
      <c r="F2945" s="4" t="s">
        <v>6</v>
      </c>
    </row>
    <row r="2946" spans="1:22">
      <c r="A2946" t="n">
        <v>25116</v>
      </c>
      <c r="B2946" s="58" t="n">
        <v>20</v>
      </c>
      <c r="C2946" s="7" t="n">
        <v>0</v>
      </c>
      <c r="D2946" s="7" t="n">
        <v>3</v>
      </c>
      <c r="E2946" s="7" t="n">
        <v>10</v>
      </c>
      <c r="F2946" s="7" t="s">
        <v>244</v>
      </c>
    </row>
    <row r="2947" spans="1:22">
      <c r="A2947" t="s">
        <v>4</v>
      </c>
      <c r="B2947" s="4" t="s">
        <v>5</v>
      </c>
      <c r="C2947" s="4" t="s">
        <v>10</v>
      </c>
    </row>
    <row r="2948" spans="1:22">
      <c r="A2948" t="n">
        <v>25134</v>
      </c>
      <c r="B2948" s="27" t="n">
        <v>16</v>
      </c>
      <c r="C2948" s="7" t="n">
        <v>0</v>
      </c>
    </row>
    <row r="2949" spans="1:22">
      <c r="A2949" t="s">
        <v>4</v>
      </c>
      <c r="B2949" s="4" t="s">
        <v>5</v>
      </c>
      <c r="C2949" s="4" t="s">
        <v>10</v>
      </c>
      <c r="D2949" s="4" t="s">
        <v>14</v>
      </c>
      <c r="E2949" s="4" t="s">
        <v>14</v>
      </c>
      <c r="F2949" s="4" t="s">
        <v>6</v>
      </c>
    </row>
    <row r="2950" spans="1:22">
      <c r="A2950" t="n">
        <v>25137</v>
      </c>
      <c r="B2950" s="58" t="n">
        <v>20</v>
      </c>
      <c r="C2950" s="7" t="n">
        <v>1600</v>
      </c>
      <c r="D2950" s="7" t="n">
        <v>3</v>
      </c>
      <c r="E2950" s="7" t="n">
        <v>10</v>
      </c>
      <c r="F2950" s="7" t="s">
        <v>244</v>
      </c>
    </row>
    <row r="2951" spans="1:22">
      <c r="A2951" t="s">
        <v>4</v>
      </c>
      <c r="B2951" s="4" t="s">
        <v>5</v>
      </c>
      <c r="C2951" s="4" t="s">
        <v>10</v>
      </c>
    </row>
    <row r="2952" spans="1:22">
      <c r="A2952" t="n">
        <v>25155</v>
      </c>
      <c r="B2952" s="27" t="n">
        <v>16</v>
      </c>
      <c r="C2952" s="7" t="n">
        <v>0</v>
      </c>
    </row>
    <row r="2953" spans="1:22">
      <c r="A2953" t="s">
        <v>4</v>
      </c>
      <c r="B2953" s="4" t="s">
        <v>5</v>
      </c>
      <c r="C2953" s="4" t="s">
        <v>10</v>
      </c>
      <c r="D2953" s="4" t="s">
        <v>9</v>
      </c>
    </row>
    <row r="2954" spans="1:22">
      <c r="A2954" t="n">
        <v>25158</v>
      </c>
      <c r="B2954" s="43" t="n">
        <v>43</v>
      </c>
      <c r="C2954" s="7" t="n">
        <v>1600</v>
      </c>
      <c r="D2954" s="7" t="n">
        <v>128</v>
      </c>
    </row>
    <row r="2955" spans="1:22">
      <c r="A2955" t="s">
        <v>4</v>
      </c>
      <c r="B2955" s="4" t="s">
        <v>5</v>
      </c>
      <c r="C2955" s="4" t="s">
        <v>10</v>
      </c>
      <c r="D2955" s="4" t="s">
        <v>9</v>
      </c>
    </row>
    <row r="2956" spans="1:22">
      <c r="A2956" t="n">
        <v>25165</v>
      </c>
      <c r="B2956" s="43" t="n">
        <v>43</v>
      </c>
      <c r="C2956" s="7" t="n">
        <v>1600</v>
      </c>
      <c r="D2956" s="7" t="n">
        <v>32</v>
      </c>
    </row>
    <row r="2957" spans="1:22">
      <c r="A2957" t="s">
        <v>4</v>
      </c>
      <c r="B2957" s="4" t="s">
        <v>5</v>
      </c>
      <c r="C2957" s="4" t="s">
        <v>10</v>
      </c>
      <c r="D2957" s="4" t="s">
        <v>25</v>
      </c>
      <c r="E2957" s="4" t="s">
        <v>25</v>
      </c>
      <c r="F2957" s="4" t="s">
        <v>25</v>
      </c>
      <c r="G2957" s="4" t="s">
        <v>25</v>
      </c>
    </row>
    <row r="2958" spans="1:22">
      <c r="A2958" t="n">
        <v>25172</v>
      </c>
      <c r="B2958" s="45" t="n">
        <v>46</v>
      </c>
      <c r="C2958" s="7" t="n">
        <v>0</v>
      </c>
      <c r="D2958" s="7" t="n">
        <v>-54.0699996948242</v>
      </c>
      <c r="E2958" s="7" t="n">
        <v>-0.25</v>
      </c>
      <c r="F2958" s="7" t="n">
        <v>-58.1199989318848</v>
      </c>
      <c r="G2958" s="7" t="n">
        <v>90</v>
      </c>
    </row>
    <row r="2959" spans="1:22">
      <c r="A2959" t="s">
        <v>4</v>
      </c>
      <c r="B2959" s="4" t="s">
        <v>5</v>
      </c>
      <c r="C2959" s="4" t="s">
        <v>10</v>
      </c>
      <c r="D2959" s="4" t="s">
        <v>25</v>
      </c>
      <c r="E2959" s="4" t="s">
        <v>25</v>
      </c>
      <c r="F2959" s="4" t="s">
        <v>25</v>
      </c>
      <c r="G2959" s="4" t="s">
        <v>25</v>
      </c>
    </row>
    <row r="2960" spans="1:22">
      <c r="A2960" t="n">
        <v>25191</v>
      </c>
      <c r="B2960" s="45" t="n">
        <v>46</v>
      </c>
      <c r="C2960" s="7" t="n">
        <v>1600</v>
      </c>
      <c r="D2960" s="7" t="n">
        <v>0</v>
      </c>
      <c r="E2960" s="7" t="n">
        <v>0</v>
      </c>
      <c r="F2960" s="7" t="n">
        <v>1.20000004768372</v>
      </c>
      <c r="G2960" s="7" t="n">
        <v>180</v>
      </c>
    </row>
    <row r="2961" spans="1:7">
      <c r="A2961" t="s">
        <v>4</v>
      </c>
      <c r="B2961" s="4" t="s">
        <v>5</v>
      </c>
      <c r="C2961" s="4" t="s">
        <v>14</v>
      </c>
      <c r="D2961" s="4" t="s">
        <v>14</v>
      </c>
      <c r="E2961" s="4" t="s">
        <v>25</v>
      </c>
      <c r="F2961" s="4" t="s">
        <v>25</v>
      </c>
      <c r="G2961" s="4" t="s">
        <v>25</v>
      </c>
      <c r="H2961" s="4" t="s">
        <v>10</v>
      </c>
    </row>
    <row r="2962" spans="1:7">
      <c r="A2962" t="n">
        <v>25210</v>
      </c>
      <c r="B2962" s="34" t="n">
        <v>45</v>
      </c>
      <c r="C2962" s="7" t="n">
        <v>2</v>
      </c>
      <c r="D2962" s="7" t="n">
        <v>3</v>
      </c>
      <c r="E2962" s="7" t="n">
        <v>-54.3600006103516</v>
      </c>
      <c r="F2962" s="7" t="n">
        <v>1.07000005245209</v>
      </c>
      <c r="G2962" s="7" t="n">
        <v>-58.1199989318848</v>
      </c>
      <c r="H2962" s="7" t="n">
        <v>0</v>
      </c>
    </row>
    <row r="2963" spans="1:7">
      <c r="A2963" t="s">
        <v>4</v>
      </c>
      <c r="B2963" s="4" t="s">
        <v>5</v>
      </c>
      <c r="C2963" s="4" t="s">
        <v>14</v>
      </c>
      <c r="D2963" s="4" t="s">
        <v>14</v>
      </c>
      <c r="E2963" s="4" t="s">
        <v>25</v>
      </c>
      <c r="F2963" s="4" t="s">
        <v>25</v>
      </c>
      <c r="G2963" s="4" t="s">
        <v>25</v>
      </c>
      <c r="H2963" s="4" t="s">
        <v>10</v>
      </c>
      <c r="I2963" s="4" t="s">
        <v>14</v>
      </c>
    </row>
    <row r="2964" spans="1:7">
      <c r="A2964" t="n">
        <v>25227</v>
      </c>
      <c r="B2964" s="34" t="n">
        <v>45</v>
      </c>
      <c r="C2964" s="7" t="n">
        <v>4</v>
      </c>
      <c r="D2964" s="7" t="n">
        <v>3</v>
      </c>
      <c r="E2964" s="7" t="n">
        <v>5.21000003814697</v>
      </c>
      <c r="F2964" s="7" t="n">
        <v>112.089996337891</v>
      </c>
      <c r="G2964" s="7" t="n">
        <v>0</v>
      </c>
      <c r="H2964" s="7" t="n">
        <v>0</v>
      </c>
      <c r="I2964" s="7" t="n">
        <v>1</v>
      </c>
    </row>
    <row r="2965" spans="1:7">
      <c r="A2965" t="s">
        <v>4</v>
      </c>
      <c r="B2965" s="4" t="s">
        <v>5</v>
      </c>
      <c r="C2965" s="4" t="s">
        <v>14</v>
      </c>
      <c r="D2965" s="4" t="s">
        <v>14</v>
      </c>
      <c r="E2965" s="4" t="s">
        <v>25</v>
      </c>
      <c r="F2965" s="4" t="s">
        <v>10</v>
      </c>
    </row>
    <row r="2966" spans="1:7">
      <c r="A2966" t="n">
        <v>25245</v>
      </c>
      <c r="B2966" s="34" t="n">
        <v>45</v>
      </c>
      <c r="C2966" s="7" t="n">
        <v>5</v>
      </c>
      <c r="D2966" s="7" t="n">
        <v>3</v>
      </c>
      <c r="E2966" s="7" t="n">
        <v>2.70000004768372</v>
      </c>
      <c r="F2966" s="7" t="n">
        <v>0</v>
      </c>
    </row>
    <row r="2967" spans="1:7">
      <c r="A2967" t="s">
        <v>4</v>
      </c>
      <c r="B2967" s="4" t="s">
        <v>5</v>
      </c>
      <c r="C2967" s="4" t="s">
        <v>14</v>
      </c>
      <c r="D2967" s="4" t="s">
        <v>14</v>
      </c>
      <c r="E2967" s="4" t="s">
        <v>25</v>
      </c>
      <c r="F2967" s="4" t="s">
        <v>10</v>
      </c>
    </row>
    <row r="2968" spans="1:7">
      <c r="A2968" t="n">
        <v>25254</v>
      </c>
      <c r="B2968" s="34" t="n">
        <v>45</v>
      </c>
      <c r="C2968" s="7" t="n">
        <v>11</v>
      </c>
      <c r="D2968" s="7" t="n">
        <v>3</v>
      </c>
      <c r="E2968" s="7" t="n">
        <v>38</v>
      </c>
      <c r="F2968" s="7" t="n">
        <v>0</v>
      </c>
    </row>
    <row r="2969" spans="1:7">
      <c r="A2969" t="s">
        <v>4</v>
      </c>
      <c r="B2969" s="4" t="s">
        <v>5</v>
      </c>
      <c r="C2969" s="4" t="s">
        <v>10</v>
      </c>
      <c r="D2969" s="4" t="s">
        <v>10</v>
      </c>
      <c r="E2969" s="4" t="s">
        <v>25</v>
      </c>
      <c r="F2969" s="4" t="s">
        <v>25</v>
      </c>
      <c r="G2969" s="4" t="s">
        <v>25</v>
      </c>
      <c r="H2969" s="4" t="s">
        <v>25</v>
      </c>
      <c r="I2969" s="4" t="s">
        <v>14</v>
      </c>
      <c r="J2969" s="4" t="s">
        <v>10</v>
      </c>
    </row>
    <row r="2970" spans="1:7">
      <c r="A2970" t="n">
        <v>25263</v>
      </c>
      <c r="B2970" s="68" t="n">
        <v>55</v>
      </c>
      <c r="C2970" s="7" t="n">
        <v>0</v>
      </c>
      <c r="D2970" s="7" t="n">
        <v>65533</v>
      </c>
      <c r="E2970" s="7" t="n">
        <v>-49</v>
      </c>
      <c r="F2970" s="7" t="n">
        <v>-0.25</v>
      </c>
      <c r="G2970" s="7" t="n">
        <v>-58.1199989318848</v>
      </c>
      <c r="H2970" s="7" t="n">
        <v>1.5</v>
      </c>
      <c r="I2970" s="7" t="n">
        <v>1</v>
      </c>
      <c r="J2970" s="7" t="n">
        <v>0</v>
      </c>
    </row>
    <row r="2971" spans="1:7">
      <c r="A2971" t="s">
        <v>4</v>
      </c>
      <c r="B2971" s="4" t="s">
        <v>5</v>
      </c>
      <c r="C2971" s="4" t="s">
        <v>14</v>
      </c>
      <c r="D2971" s="4" t="s">
        <v>14</v>
      </c>
      <c r="E2971" s="4" t="s">
        <v>25</v>
      </c>
      <c r="F2971" s="4" t="s">
        <v>25</v>
      </c>
      <c r="G2971" s="4" t="s">
        <v>25</v>
      </c>
      <c r="H2971" s="4" t="s">
        <v>10</v>
      </c>
    </row>
    <row r="2972" spans="1:7">
      <c r="A2972" t="n">
        <v>25287</v>
      </c>
      <c r="B2972" s="34" t="n">
        <v>45</v>
      </c>
      <c r="C2972" s="7" t="n">
        <v>2</v>
      </c>
      <c r="D2972" s="7" t="n">
        <v>3</v>
      </c>
      <c r="E2972" s="7" t="n">
        <v>-48.9300003051758</v>
      </c>
      <c r="F2972" s="7" t="n">
        <v>1.04999995231628</v>
      </c>
      <c r="G2972" s="7" t="n">
        <v>-58.1500015258789</v>
      </c>
      <c r="H2972" s="7" t="n">
        <v>3500</v>
      </c>
    </row>
    <row r="2973" spans="1:7">
      <c r="A2973" t="s">
        <v>4</v>
      </c>
      <c r="B2973" s="4" t="s">
        <v>5</v>
      </c>
      <c r="C2973" s="4" t="s">
        <v>14</v>
      </c>
      <c r="D2973" s="4" t="s">
        <v>14</v>
      </c>
      <c r="E2973" s="4" t="s">
        <v>25</v>
      </c>
      <c r="F2973" s="4" t="s">
        <v>25</v>
      </c>
      <c r="G2973" s="4" t="s">
        <v>25</v>
      </c>
      <c r="H2973" s="4" t="s">
        <v>10</v>
      </c>
      <c r="I2973" s="4" t="s">
        <v>14</v>
      </c>
    </row>
    <row r="2974" spans="1:7">
      <c r="A2974" t="n">
        <v>25304</v>
      </c>
      <c r="B2974" s="34" t="n">
        <v>45</v>
      </c>
      <c r="C2974" s="7" t="n">
        <v>4</v>
      </c>
      <c r="D2974" s="7" t="n">
        <v>3</v>
      </c>
      <c r="E2974" s="7" t="n">
        <v>11.0799999237061</v>
      </c>
      <c r="F2974" s="7" t="n">
        <v>111.400001525879</v>
      </c>
      <c r="G2974" s="7" t="n">
        <v>0</v>
      </c>
      <c r="H2974" s="7" t="n">
        <v>3500</v>
      </c>
      <c r="I2974" s="7" t="n">
        <v>1</v>
      </c>
    </row>
    <row r="2975" spans="1:7">
      <c r="A2975" t="s">
        <v>4</v>
      </c>
      <c r="B2975" s="4" t="s">
        <v>5</v>
      </c>
      <c r="C2975" s="4" t="s">
        <v>14</v>
      </c>
      <c r="D2975" s="4" t="s">
        <v>14</v>
      </c>
      <c r="E2975" s="4" t="s">
        <v>25</v>
      </c>
      <c r="F2975" s="4" t="s">
        <v>10</v>
      </c>
    </row>
    <row r="2976" spans="1:7">
      <c r="A2976" t="n">
        <v>25322</v>
      </c>
      <c r="B2976" s="34" t="n">
        <v>45</v>
      </c>
      <c r="C2976" s="7" t="n">
        <v>5</v>
      </c>
      <c r="D2976" s="7" t="n">
        <v>3</v>
      </c>
      <c r="E2976" s="7" t="n">
        <v>1.89999997615814</v>
      </c>
      <c r="F2976" s="7" t="n">
        <v>3500</v>
      </c>
    </row>
    <row r="2977" spans="1:10">
      <c r="A2977" t="s">
        <v>4</v>
      </c>
      <c r="B2977" s="4" t="s">
        <v>5</v>
      </c>
      <c r="C2977" s="4" t="s">
        <v>14</v>
      </c>
      <c r="D2977" s="4" t="s">
        <v>14</v>
      </c>
      <c r="E2977" s="4" t="s">
        <v>25</v>
      </c>
      <c r="F2977" s="4" t="s">
        <v>25</v>
      </c>
      <c r="G2977" s="4" t="s">
        <v>25</v>
      </c>
      <c r="H2977" s="4" t="s">
        <v>10</v>
      </c>
    </row>
    <row r="2978" spans="1:10">
      <c r="A2978" t="n">
        <v>25331</v>
      </c>
      <c r="B2978" s="34" t="n">
        <v>45</v>
      </c>
      <c r="C2978" s="7" t="n">
        <v>2</v>
      </c>
      <c r="D2978" s="7" t="n">
        <v>0</v>
      </c>
      <c r="E2978" s="7" t="n">
        <v>-48.8899993896484</v>
      </c>
      <c r="F2978" s="7" t="n">
        <v>1.07000005245209</v>
      </c>
      <c r="G2978" s="7" t="n">
        <v>-58.060001373291</v>
      </c>
      <c r="H2978" s="7" t="n">
        <v>3500</v>
      </c>
    </row>
    <row r="2979" spans="1:10">
      <c r="A2979" t="s">
        <v>4</v>
      </c>
      <c r="B2979" s="4" t="s">
        <v>5</v>
      </c>
      <c r="C2979" s="4" t="s">
        <v>14</v>
      </c>
      <c r="D2979" s="4" t="s">
        <v>14</v>
      </c>
      <c r="E2979" s="4" t="s">
        <v>25</v>
      </c>
      <c r="F2979" s="4" t="s">
        <v>25</v>
      </c>
      <c r="G2979" s="4" t="s">
        <v>25</v>
      </c>
      <c r="H2979" s="4" t="s">
        <v>10</v>
      </c>
      <c r="I2979" s="4" t="s">
        <v>14</v>
      </c>
    </row>
    <row r="2980" spans="1:10">
      <c r="A2980" t="n">
        <v>25348</v>
      </c>
      <c r="B2980" s="34" t="n">
        <v>45</v>
      </c>
      <c r="C2980" s="7" t="n">
        <v>4</v>
      </c>
      <c r="D2980" s="7" t="n">
        <v>3</v>
      </c>
      <c r="E2980" s="7" t="n">
        <v>11.0799999237061</v>
      </c>
      <c r="F2980" s="7" t="n">
        <v>111.400001525879</v>
      </c>
      <c r="G2980" s="7" t="n">
        <v>0</v>
      </c>
      <c r="H2980" s="7" t="n">
        <v>3500</v>
      </c>
      <c r="I2980" s="7" t="n">
        <v>1</v>
      </c>
    </row>
    <row r="2981" spans="1:10">
      <c r="A2981" t="s">
        <v>4</v>
      </c>
      <c r="B2981" s="4" t="s">
        <v>5</v>
      </c>
      <c r="C2981" s="4" t="s">
        <v>14</v>
      </c>
      <c r="D2981" s="4" t="s">
        <v>14</v>
      </c>
      <c r="E2981" s="4" t="s">
        <v>25</v>
      </c>
      <c r="F2981" s="4" t="s">
        <v>10</v>
      </c>
    </row>
    <row r="2982" spans="1:10">
      <c r="A2982" t="n">
        <v>25366</v>
      </c>
      <c r="B2982" s="34" t="n">
        <v>45</v>
      </c>
      <c r="C2982" s="7" t="n">
        <v>5</v>
      </c>
      <c r="D2982" s="7" t="n">
        <v>3</v>
      </c>
      <c r="E2982" s="7" t="n">
        <v>1.89999997615814</v>
      </c>
      <c r="F2982" s="7" t="n">
        <v>3500</v>
      </c>
    </row>
    <row r="2983" spans="1:10">
      <c r="A2983" t="s">
        <v>4</v>
      </c>
      <c r="B2983" s="4" t="s">
        <v>5</v>
      </c>
      <c r="C2983" s="4" t="s">
        <v>14</v>
      </c>
      <c r="D2983" s="4" t="s">
        <v>10</v>
      </c>
      <c r="E2983" s="4" t="s">
        <v>25</v>
      </c>
    </row>
    <row r="2984" spans="1:10">
      <c r="A2984" t="n">
        <v>25375</v>
      </c>
      <c r="B2984" s="33" t="n">
        <v>58</v>
      </c>
      <c r="C2984" s="7" t="n">
        <v>100</v>
      </c>
      <c r="D2984" s="7" t="n">
        <v>1000</v>
      </c>
      <c r="E2984" s="7" t="n">
        <v>1</v>
      </c>
    </row>
    <row r="2985" spans="1:10">
      <c r="A2985" t="s">
        <v>4</v>
      </c>
      <c r="B2985" s="4" t="s">
        <v>5</v>
      </c>
      <c r="C2985" s="4" t="s">
        <v>14</v>
      </c>
      <c r="D2985" s="4" t="s">
        <v>10</v>
      </c>
    </row>
    <row r="2986" spans="1:10">
      <c r="A2986" t="n">
        <v>25383</v>
      </c>
      <c r="B2986" s="33" t="n">
        <v>58</v>
      </c>
      <c r="C2986" s="7" t="n">
        <v>255</v>
      </c>
      <c r="D2986" s="7" t="n">
        <v>0</v>
      </c>
    </row>
    <row r="2987" spans="1:10">
      <c r="A2987" t="s">
        <v>4</v>
      </c>
      <c r="B2987" s="4" t="s">
        <v>5</v>
      </c>
      <c r="C2987" s="4" t="s">
        <v>10</v>
      </c>
      <c r="D2987" s="4" t="s">
        <v>14</v>
      </c>
    </row>
    <row r="2988" spans="1:10">
      <c r="A2988" t="n">
        <v>25387</v>
      </c>
      <c r="B2988" s="56" t="n">
        <v>56</v>
      </c>
      <c r="C2988" s="7" t="n">
        <v>0</v>
      </c>
      <c r="D2988" s="7" t="n">
        <v>0</v>
      </c>
    </row>
    <row r="2989" spans="1:10">
      <c r="A2989" t="s">
        <v>4</v>
      </c>
      <c r="B2989" s="4" t="s">
        <v>5</v>
      </c>
      <c r="C2989" s="4" t="s">
        <v>14</v>
      </c>
      <c r="D2989" s="4" t="s">
        <v>25</v>
      </c>
      <c r="E2989" s="4" t="s">
        <v>10</v>
      </c>
      <c r="F2989" s="4" t="s">
        <v>14</v>
      </c>
    </row>
    <row r="2990" spans="1:10">
      <c r="A2990" t="n">
        <v>25391</v>
      </c>
      <c r="B2990" s="72" t="n">
        <v>49</v>
      </c>
      <c r="C2990" s="7" t="n">
        <v>3</v>
      </c>
      <c r="D2990" s="7" t="n">
        <v>0</v>
      </c>
      <c r="E2990" s="7" t="n">
        <v>500</v>
      </c>
      <c r="F2990" s="7" t="n">
        <v>0</v>
      </c>
    </row>
    <row r="2991" spans="1:10">
      <c r="A2991" t="s">
        <v>4</v>
      </c>
      <c r="B2991" s="4" t="s">
        <v>5</v>
      </c>
      <c r="C2991" s="4" t="s">
        <v>14</v>
      </c>
      <c r="D2991" s="4" t="s">
        <v>10</v>
      </c>
      <c r="E2991" s="4" t="s">
        <v>25</v>
      </c>
      <c r="F2991" s="4" t="s">
        <v>10</v>
      </c>
      <c r="G2991" s="4" t="s">
        <v>9</v>
      </c>
      <c r="H2991" s="4" t="s">
        <v>9</v>
      </c>
      <c r="I2991" s="4" t="s">
        <v>10</v>
      </c>
      <c r="J2991" s="4" t="s">
        <v>10</v>
      </c>
      <c r="K2991" s="4" t="s">
        <v>9</v>
      </c>
      <c r="L2991" s="4" t="s">
        <v>9</v>
      </c>
      <c r="M2991" s="4" t="s">
        <v>9</v>
      </c>
      <c r="N2991" s="4" t="s">
        <v>9</v>
      </c>
      <c r="O2991" s="4" t="s">
        <v>6</v>
      </c>
    </row>
    <row r="2992" spans="1:10">
      <c r="A2992" t="n">
        <v>25400</v>
      </c>
      <c r="B2992" s="13" t="n">
        <v>50</v>
      </c>
      <c r="C2992" s="7" t="n">
        <v>0</v>
      </c>
      <c r="D2992" s="7" t="n">
        <v>2053</v>
      </c>
      <c r="E2992" s="7" t="n">
        <v>1</v>
      </c>
      <c r="F2992" s="7" t="n">
        <v>0</v>
      </c>
      <c r="G2992" s="7" t="n">
        <v>0</v>
      </c>
      <c r="H2992" s="7" t="n">
        <v>0</v>
      </c>
      <c r="I2992" s="7" t="n">
        <v>0</v>
      </c>
      <c r="J2992" s="7" t="n">
        <v>65533</v>
      </c>
      <c r="K2992" s="7" t="n">
        <v>0</v>
      </c>
      <c r="L2992" s="7" t="n">
        <v>0</v>
      </c>
      <c r="M2992" s="7" t="n">
        <v>0</v>
      </c>
      <c r="N2992" s="7" t="n">
        <v>0</v>
      </c>
      <c r="O2992" s="7" t="s">
        <v>13</v>
      </c>
    </row>
    <row r="2993" spans="1:15">
      <c r="A2993" t="s">
        <v>4</v>
      </c>
      <c r="B2993" s="4" t="s">
        <v>5</v>
      </c>
      <c r="C2993" s="4" t="s">
        <v>14</v>
      </c>
      <c r="D2993" s="4" t="s">
        <v>25</v>
      </c>
      <c r="E2993" s="4" t="s">
        <v>25</v>
      </c>
      <c r="F2993" s="4" t="s">
        <v>25</v>
      </c>
    </row>
    <row r="2994" spans="1:15">
      <c r="A2994" t="n">
        <v>25439</v>
      </c>
      <c r="B2994" s="34" t="n">
        <v>45</v>
      </c>
      <c r="C2994" s="7" t="n">
        <v>9</v>
      </c>
      <c r="D2994" s="7" t="n">
        <v>0.0299999993294477</v>
      </c>
      <c r="E2994" s="7" t="n">
        <v>0.0299999993294477</v>
      </c>
      <c r="F2994" s="7" t="n">
        <v>0.25</v>
      </c>
    </row>
    <row r="2995" spans="1:15">
      <c r="A2995" t="s">
        <v>4</v>
      </c>
      <c r="B2995" s="4" t="s">
        <v>5</v>
      </c>
      <c r="C2995" s="4" t="s">
        <v>14</v>
      </c>
      <c r="D2995" s="4" t="s">
        <v>9</v>
      </c>
      <c r="E2995" s="4" t="s">
        <v>9</v>
      </c>
      <c r="F2995" s="4" t="s">
        <v>9</v>
      </c>
      <c r="G2995" s="4" t="s">
        <v>9</v>
      </c>
    </row>
    <row r="2996" spans="1:15">
      <c r="A2996" t="n">
        <v>25453</v>
      </c>
      <c r="B2996" s="73" t="n">
        <v>122</v>
      </c>
      <c r="C2996" s="7" t="n">
        <v>2</v>
      </c>
      <c r="D2996" s="7" t="n">
        <v>1077936128</v>
      </c>
      <c r="E2996" s="7" t="n">
        <v>0</v>
      </c>
      <c r="F2996" s="7" t="n">
        <v>0</v>
      </c>
      <c r="G2996" s="7" t="n">
        <v>0</v>
      </c>
    </row>
    <row r="2997" spans="1:15">
      <c r="A2997" t="s">
        <v>4</v>
      </c>
      <c r="B2997" s="4" t="s">
        <v>5</v>
      </c>
      <c r="C2997" s="4" t="s">
        <v>10</v>
      </c>
    </row>
    <row r="2998" spans="1:15">
      <c r="A2998" t="n">
        <v>25471</v>
      </c>
      <c r="B2998" s="27" t="n">
        <v>16</v>
      </c>
      <c r="C2998" s="7" t="n">
        <v>300</v>
      </c>
    </row>
    <row r="2999" spans="1:15">
      <c r="A2999" t="s">
        <v>4</v>
      </c>
      <c r="B2999" s="4" t="s">
        <v>5</v>
      </c>
      <c r="C2999" s="4" t="s">
        <v>14</v>
      </c>
      <c r="D2999" s="4" t="s">
        <v>9</v>
      </c>
      <c r="E2999" s="4" t="s">
        <v>9</v>
      </c>
      <c r="F2999" s="4" t="s">
        <v>9</v>
      </c>
      <c r="G2999" s="4" t="s">
        <v>9</v>
      </c>
    </row>
    <row r="3000" spans="1:15">
      <c r="A3000" t="n">
        <v>25474</v>
      </c>
      <c r="B3000" s="73" t="n">
        <v>122</v>
      </c>
      <c r="C3000" s="7" t="n">
        <v>2</v>
      </c>
      <c r="D3000" s="7" t="n">
        <v>0</v>
      </c>
      <c r="E3000" s="7" t="n">
        <v>0</v>
      </c>
      <c r="F3000" s="7" t="n">
        <v>0</v>
      </c>
      <c r="G3000" s="7" t="n">
        <v>0</v>
      </c>
    </row>
    <row r="3001" spans="1:15">
      <c r="A3001" t="s">
        <v>4</v>
      </c>
      <c r="B3001" s="4" t="s">
        <v>5</v>
      </c>
      <c r="C3001" s="4" t="s">
        <v>10</v>
      </c>
    </row>
    <row r="3002" spans="1:15">
      <c r="A3002" t="n">
        <v>25492</v>
      </c>
      <c r="B3002" s="27" t="n">
        <v>16</v>
      </c>
      <c r="C3002" s="7" t="n">
        <v>500</v>
      </c>
    </row>
    <row r="3003" spans="1:15">
      <c r="A3003" t="s">
        <v>4</v>
      </c>
      <c r="B3003" s="4" t="s">
        <v>5</v>
      </c>
      <c r="C3003" s="4" t="s">
        <v>14</v>
      </c>
      <c r="D3003" s="4" t="s">
        <v>10</v>
      </c>
    </row>
    <row r="3004" spans="1:15">
      <c r="A3004" t="n">
        <v>25495</v>
      </c>
      <c r="B3004" s="34" t="n">
        <v>45</v>
      </c>
      <c r="C3004" s="7" t="n">
        <v>7</v>
      </c>
      <c r="D3004" s="7" t="n">
        <v>255</v>
      </c>
    </row>
    <row r="3005" spans="1:15">
      <c r="A3005" t="s">
        <v>4</v>
      </c>
      <c r="B3005" s="4" t="s">
        <v>5</v>
      </c>
      <c r="C3005" s="4" t="s">
        <v>14</v>
      </c>
      <c r="D3005" s="4" t="s">
        <v>25</v>
      </c>
      <c r="E3005" s="4" t="s">
        <v>10</v>
      </c>
      <c r="F3005" s="4" t="s">
        <v>14</v>
      </c>
    </row>
    <row r="3006" spans="1:15">
      <c r="A3006" t="n">
        <v>25499</v>
      </c>
      <c r="B3006" s="72" t="n">
        <v>49</v>
      </c>
      <c r="C3006" s="7" t="n">
        <v>3</v>
      </c>
      <c r="D3006" s="7" t="n">
        <v>1</v>
      </c>
      <c r="E3006" s="7" t="n">
        <v>4000</v>
      </c>
      <c r="F3006" s="7" t="n">
        <v>0</v>
      </c>
    </row>
    <row r="3007" spans="1:15">
      <c r="A3007" t="s">
        <v>4</v>
      </c>
      <c r="B3007" s="4" t="s">
        <v>5</v>
      </c>
      <c r="C3007" s="4" t="s">
        <v>14</v>
      </c>
      <c r="D3007" s="4" t="s">
        <v>10</v>
      </c>
      <c r="E3007" s="4" t="s">
        <v>6</v>
      </c>
      <c r="F3007" s="4" t="s">
        <v>6</v>
      </c>
      <c r="G3007" s="4" t="s">
        <v>6</v>
      </c>
      <c r="H3007" s="4" t="s">
        <v>6</v>
      </c>
    </row>
    <row r="3008" spans="1:15">
      <c r="A3008" t="n">
        <v>25508</v>
      </c>
      <c r="B3008" s="36" t="n">
        <v>51</v>
      </c>
      <c r="C3008" s="7" t="n">
        <v>3</v>
      </c>
      <c r="D3008" s="7" t="n">
        <v>0</v>
      </c>
      <c r="E3008" s="7" t="s">
        <v>262</v>
      </c>
      <c r="F3008" s="7" t="s">
        <v>263</v>
      </c>
      <c r="G3008" s="7" t="s">
        <v>130</v>
      </c>
      <c r="H3008" s="7" t="s">
        <v>131</v>
      </c>
    </row>
    <row r="3009" spans="1:8">
      <c r="A3009" t="s">
        <v>4</v>
      </c>
      <c r="B3009" s="4" t="s">
        <v>5</v>
      </c>
      <c r="C3009" s="4" t="s">
        <v>10</v>
      </c>
      <c r="D3009" s="4" t="s">
        <v>14</v>
      </c>
      <c r="E3009" s="4" t="s">
        <v>25</v>
      </c>
      <c r="F3009" s="4" t="s">
        <v>10</v>
      </c>
    </row>
    <row r="3010" spans="1:8">
      <c r="A3010" t="n">
        <v>25521</v>
      </c>
      <c r="B3010" s="61" t="n">
        <v>59</v>
      </c>
      <c r="C3010" s="7" t="n">
        <v>0</v>
      </c>
      <c r="D3010" s="7" t="n">
        <v>20</v>
      </c>
      <c r="E3010" s="7" t="n">
        <v>0.150000005960464</v>
      </c>
      <c r="F3010" s="7" t="n">
        <v>0</v>
      </c>
    </row>
    <row r="3011" spans="1:8">
      <c r="A3011" t="s">
        <v>4</v>
      </c>
      <c r="B3011" s="4" t="s">
        <v>5</v>
      </c>
      <c r="C3011" s="4" t="s">
        <v>10</v>
      </c>
    </row>
    <row r="3012" spans="1:8">
      <c r="A3012" t="n">
        <v>25531</v>
      </c>
      <c r="B3012" s="27" t="n">
        <v>16</v>
      </c>
      <c r="C3012" s="7" t="n">
        <v>1000</v>
      </c>
    </row>
    <row r="3013" spans="1:8">
      <c r="A3013" t="s">
        <v>4</v>
      </c>
      <c r="B3013" s="4" t="s">
        <v>5</v>
      </c>
      <c r="C3013" s="4" t="s">
        <v>14</v>
      </c>
      <c r="D3013" s="4" t="s">
        <v>25</v>
      </c>
      <c r="E3013" s="4" t="s">
        <v>25</v>
      </c>
      <c r="F3013" s="4" t="s">
        <v>25</v>
      </c>
    </row>
    <row r="3014" spans="1:8">
      <c r="A3014" t="n">
        <v>25534</v>
      </c>
      <c r="B3014" s="34" t="n">
        <v>45</v>
      </c>
      <c r="C3014" s="7" t="n">
        <v>9</v>
      </c>
      <c r="D3014" s="7" t="n">
        <v>0.0500000007450581</v>
      </c>
      <c r="E3014" s="7" t="n">
        <v>0.0500000007450581</v>
      </c>
      <c r="F3014" s="7" t="n">
        <v>0.200000002980232</v>
      </c>
    </row>
    <row r="3015" spans="1:8">
      <c r="A3015" t="s">
        <v>4</v>
      </c>
      <c r="B3015" s="4" t="s">
        <v>5</v>
      </c>
      <c r="C3015" s="4" t="s">
        <v>14</v>
      </c>
      <c r="D3015" s="4" t="s">
        <v>10</v>
      </c>
      <c r="E3015" s="4" t="s">
        <v>6</v>
      </c>
    </row>
    <row r="3016" spans="1:8">
      <c r="A3016" t="n">
        <v>25548</v>
      </c>
      <c r="B3016" s="36" t="n">
        <v>51</v>
      </c>
      <c r="C3016" s="7" t="n">
        <v>4</v>
      </c>
      <c r="D3016" s="7" t="n">
        <v>0</v>
      </c>
      <c r="E3016" s="7" t="s">
        <v>264</v>
      </c>
    </row>
    <row r="3017" spans="1:8">
      <c r="A3017" t="s">
        <v>4</v>
      </c>
      <c r="B3017" s="4" t="s">
        <v>5</v>
      </c>
      <c r="C3017" s="4" t="s">
        <v>10</v>
      </c>
    </row>
    <row r="3018" spans="1:8">
      <c r="A3018" t="n">
        <v>25562</v>
      </c>
      <c r="B3018" s="27" t="n">
        <v>16</v>
      </c>
      <c r="C3018" s="7" t="n">
        <v>0</v>
      </c>
    </row>
    <row r="3019" spans="1:8">
      <c r="A3019" t="s">
        <v>4</v>
      </c>
      <c r="B3019" s="4" t="s">
        <v>5</v>
      </c>
      <c r="C3019" s="4" t="s">
        <v>10</v>
      </c>
      <c r="D3019" s="4" t="s">
        <v>50</v>
      </c>
      <c r="E3019" s="4" t="s">
        <v>14</v>
      </c>
      <c r="F3019" s="4" t="s">
        <v>14</v>
      </c>
    </row>
    <row r="3020" spans="1:8">
      <c r="A3020" t="n">
        <v>25565</v>
      </c>
      <c r="B3020" s="37" t="n">
        <v>26</v>
      </c>
      <c r="C3020" s="7" t="n">
        <v>0</v>
      </c>
      <c r="D3020" s="7" t="s">
        <v>265</v>
      </c>
      <c r="E3020" s="7" t="n">
        <v>2</v>
      </c>
      <c r="F3020" s="7" t="n">
        <v>0</v>
      </c>
    </row>
    <row r="3021" spans="1:8">
      <c r="A3021" t="s">
        <v>4</v>
      </c>
      <c r="B3021" s="4" t="s">
        <v>5</v>
      </c>
    </row>
    <row r="3022" spans="1:8">
      <c r="A3022" t="n">
        <v>25578</v>
      </c>
      <c r="B3022" s="25" t="n">
        <v>28</v>
      </c>
    </row>
    <row r="3023" spans="1:8">
      <c r="A3023" t="s">
        <v>4</v>
      </c>
      <c r="B3023" s="4" t="s">
        <v>5</v>
      </c>
      <c r="C3023" s="4" t="s">
        <v>14</v>
      </c>
      <c r="D3023" s="4" t="s">
        <v>10</v>
      </c>
      <c r="E3023" s="4" t="s">
        <v>6</v>
      </c>
      <c r="F3023" s="4" t="s">
        <v>6</v>
      </c>
      <c r="G3023" s="4" t="s">
        <v>6</v>
      </c>
      <c r="H3023" s="4" t="s">
        <v>6</v>
      </c>
    </row>
    <row r="3024" spans="1:8">
      <c r="A3024" t="n">
        <v>25579</v>
      </c>
      <c r="B3024" s="36" t="n">
        <v>51</v>
      </c>
      <c r="C3024" s="7" t="n">
        <v>3</v>
      </c>
      <c r="D3024" s="7" t="n">
        <v>0</v>
      </c>
      <c r="E3024" s="7" t="s">
        <v>266</v>
      </c>
      <c r="F3024" s="7" t="s">
        <v>267</v>
      </c>
      <c r="G3024" s="7" t="s">
        <v>130</v>
      </c>
      <c r="H3024" s="7" t="s">
        <v>131</v>
      </c>
    </row>
    <row r="3025" spans="1:8">
      <c r="A3025" t="s">
        <v>4</v>
      </c>
      <c r="B3025" s="4" t="s">
        <v>5</v>
      </c>
      <c r="C3025" s="4" t="s">
        <v>10</v>
      </c>
      <c r="D3025" s="4" t="s">
        <v>25</v>
      </c>
      <c r="E3025" s="4" t="s">
        <v>25</v>
      </c>
      <c r="F3025" s="4" t="s">
        <v>25</v>
      </c>
      <c r="G3025" s="4" t="s">
        <v>10</v>
      </c>
      <c r="H3025" s="4" t="s">
        <v>10</v>
      </c>
    </row>
    <row r="3026" spans="1:8">
      <c r="A3026" t="n">
        <v>25592</v>
      </c>
      <c r="B3026" s="29" t="n">
        <v>60</v>
      </c>
      <c r="C3026" s="7" t="n">
        <v>0</v>
      </c>
      <c r="D3026" s="7" t="n">
        <v>25</v>
      </c>
      <c r="E3026" s="7" t="n">
        <v>-2</v>
      </c>
      <c r="F3026" s="7" t="n">
        <v>-2</v>
      </c>
      <c r="G3026" s="7" t="n">
        <v>800</v>
      </c>
      <c r="H3026" s="7" t="n">
        <v>0</v>
      </c>
    </row>
    <row r="3027" spans="1:8">
      <c r="A3027" t="s">
        <v>4</v>
      </c>
      <c r="B3027" s="4" t="s">
        <v>5</v>
      </c>
      <c r="C3027" s="4" t="s">
        <v>10</v>
      </c>
    </row>
    <row r="3028" spans="1:8">
      <c r="A3028" t="n">
        <v>25611</v>
      </c>
      <c r="B3028" s="27" t="n">
        <v>16</v>
      </c>
      <c r="C3028" s="7" t="n">
        <v>900</v>
      </c>
    </row>
    <row r="3029" spans="1:8">
      <c r="A3029" t="s">
        <v>4</v>
      </c>
      <c r="B3029" s="4" t="s">
        <v>5</v>
      </c>
      <c r="C3029" s="4" t="s">
        <v>14</v>
      </c>
      <c r="D3029" s="4" t="s">
        <v>10</v>
      </c>
      <c r="E3029" s="4" t="s">
        <v>6</v>
      </c>
      <c r="F3029" s="4" t="s">
        <v>6</v>
      </c>
      <c r="G3029" s="4" t="s">
        <v>6</v>
      </c>
      <c r="H3029" s="4" t="s">
        <v>6</v>
      </c>
    </row>
    <row r="3030" spans="1:8">
      <c r="A3030" t="n">
        <v>25614</v>
      </c>
      <c r="B3030" s="36" t="n">
        <v>51</v>
      </c>
      <c r="C3030" s="7" t="n">
        <v>3</v>
      </c>
      <c r="D3030" s="7" t="n">
        <v>0</v>
      </c>
      <c r="E3030" s="7" t="s">
        <v>268</v>
      </c>
      <c r="F3030" s="7" t="s">
        <v>267</v>
      </c>
      <c r="G3030" s="7" t="s">
        <v>130</v>
      </c>
      <c r="H3030" s="7" t="s">
        <v>131</v>
      </c>
    </row>
    <row r="3031" spans="1:8">
      <c r="A3031" t="s">
        <v>4</v>
      </c>
      <c r="B3031" s="4" t="s">
        <v>5</v>
      </c>
      <c r="C3031" s="4" t="s">
        <v>10</v>
      </c>
      <c r="D3031" s="4" t="s">
        <v>25</v>
      </c>
      <c r="E3031" s="4" t="s">
        <v>25</v>
      </c>
      <c r="F3031" s="4" t="s">
        <v>25</v>
      </c>
      <c r="G3031" s="4" t="s">
        <v>10</v>
      </c>
      <c r="H3031" s="4" t="s">
        <v>10</v>
      </c>
    </row>
    <row r="3032" spans="1:8">
      <c r="A3032" t="n">
        <v>25628</v>
      </c>
      <c r="B3032" s="29" t="n">
        <v>60</v>
      </c>
      <c r="C3032" s="7" t="n">
        <v>0</v>
      </c>
      <c r="D3032" s="7" t="n">
        <v>-30</v>
      </c>
      <c r="E3032" s="7" t="n">
        <v>-2</v>
      </c>
      <c r="F3032" s="7" t="n">
        <v>3</v>
      </c>
      <c r="G3032" s="7" t="n">
        <v>900</v>
      </c>
      <c r="H3032" s="7" t="n">
        <v>0</v>
      </c>
    </row>
    <row r="3033" spans="1:8">
      <c r="A3033" t="s">
        <v>4</v>
      </c>
      <c r="B3033" s="4" t="s">
        <v>5</v>
      </c>
      <c r="C3033" s="4" t="s">
        <v>10</v>
      </c>
    </row>
    <row r="3034" spans="1:8">
      <c r="A3034" t="n">
        <v>25647</v>
      </c>
      <c r="B3034" s="27" t="n">
        <v>16</v>
      </c>
      <c r="C3034" s="7" t="n">
        <v>1100</v>
      </c>
    </row>
    <row r="3035" spans="1:8">
      <c r="A3035" t="s">
        <v>4</v>
      </c>
      <c r="B3035" s="4" t="s">
        <v>5</v>
      </c>
      <c r="C3035" s="4" t="s">
        <v>14</v>
      </c>
      <c r="D3035" s="4" t="s">
        <v>10</v>
      </c>
      <c r="E3035" s="4" t="s">
        <v>6</v>
      </c>
      <c r="F3035" s="4" t="s">
        <v>6</v>
      </c>
      <c r="G3035" s="4" t="s">
        <v>6</v>
      </c>
      <c r="H3035" s="4" t="s">
        <v>6</v>
      </c>
    </row>
    <row r="3036" spans="1:8">
      <c r="A3036" t="n">
        <v>25650</v>
      </c>
      <c r="B3036" s="36" t="n">
        <v>51</v>
      </c>
      <c r="C3036" s="7" t="n">
        <v>3</v>
      </c>
      <c r="D3036" s="7" t="n">
        <v>0</v>
      </c>
      <c r="E3036" s="7" t="s">
        <v>131</v>
      </c>
      <c r="F3036" s="7" t="s">
        <v>267</v>
      </c>
      <c r="G3036" s="7" t="s">
        <v>130</v>
      </c>
      <c r="H3036" s="7" t="s">
        <v>131</v>
      </c>
    </row>
    <row r="3037" spans="1:8">
      <c r="A3037" t="s">
        <v>4</v>
      </c>
      <c r="B3037" s="4" t="s">
        <v>5</v>
      </c>
      <c r="C3037" s="4" t="s">
        <v>10</v>
      </c>
      <c r="D3037" s="4" t="s">
        <v>25</v>
      </c>
      <c r="E3037" s="4" t="s">
        <v>25</v>
      </c>
      <c r="F3037" s="4" t="s">
        <v>25</v>
      </c>
      <c r="G3037" s="4" t="s">
        <v>10</v>
      </c>
      <c r="H3037" s="4" t="s">
        <v>10</v>
      </c>
    </row>
    <row r="3038" spans="1:8">
      <c r="A3038" t="n">
        <v>25663</v>
      </c>
      <c r="B3038" s="29" t="n">
        <v>60</v>
      </c>
      <c r="C3038" s="7" t="n">
        <v>0</v>
      </c>
      <c r="D3038" s="7" t="n">
        <v>0</v>
      </c>
      <c r="E3038" s="7" t="n">
        <v>0</v>
      </c>
      <c r="F3038" s="7" t="n">
        <v>0</v>
      </c>
      <c r="G3038" s="7" t="n">
        <v>1000</v>
      </c>
      <c r="H3038" s="7" t="n">
        <v>0</v>
      </c>
    </row>
    <row r="3039" spans="1:8">
      <c r="A3039" t="s">
        <v>4</v>
      </c>
      <c r="B3039" s="4" t="s">
        <v>5</v>
      </c>
      <c r="C3039" s="4" t="s">
        <v>10</v>
      </c>
    </row>
    <row r="3040" spans="1:8">
      <c r="A3040" t="n">
        <v>25682</v>
      </c>
      <c r="B3040" s="27" t="n">
        <v>16</v>
      </c>
      <c r="C3040" s="7" t="n">
        <v>1200</v>
      </c>
    </row>
    <row r="3041" spans="1:8">
      <c r="A3041" t="s">
        <v>4</v>
      </c>
      <c r="B3041" s="4" t="s">
        <v>5</v>
      </c>
      <c r="C3041" s="4" t="s">
        <v>14</v>
      </c>
      <c r="D3041" s="4" t="s">
        <v>10</v>
      </c>
      <c r="E3041" s="4" t="s">
        <v>6</v>
      </c>
    </row>
    <row r="3042" spans="1:8">
      <c r="A3042" t="n">
        <v>25685</v>
      </c>
      <c r="B3042" s="36" t="n">
        <v>51</v>
      </c>
      <c r="C3042" s="7" t="n">
        <v>4</v>
      </c>
      <c r="D3042" s="7" t="n">
        <v>0</v>
      </c>
      <c r="E3042" s="7" t="s">
        <v>269</v>
      </c>
    </row>
    <row r="3043" spans="1:8">
      <c r="A3043" t="s">
        <v>4</v>
      </c>
      <c r="B3043" s="4" t="s">
        <v>5</v>
      </c>
      <c r="C3043" s="4" t="s">
        <v>10</v>
      </c>
    </row>
    <row r="3044" spans="1:8">
      <c r="A3044" t="n">
        <v>25700</v>
      </c>
      <c r="B3044" s="27" t="n">
        <v>16</v>
      </c>
      <c r="C3044" s="7" t="n">
        <v>0</v>
      </c>
    </row>
    <row r="3045" spans="1:8">
      <c r="A3045" t="s">
        <v>4</v>
      </c>
      <c r="B3045" s="4" t="s">
        <v>5</v>
      </c>
      <c r="C3045" s="4" t="s">
        <v>10</v>
      </c>
      <c r="D3045" s="4" t="s">
        <v>50</v>
      </c>
      <c r="E3045" s="4" t="s">
        <v>14</v>
      </c>
      <c r="F3045" s="4" t="s">
        <v>14</v>
      </c>
      <c r="G3045" s="4" t="s">
        <v>50</v>
      </c>
      <c r="H3045" s="4" t="s">
        <v>14</v>
      </c>
      <c r="I3045" s="4" t="s">
        <v>14</v>
      </c>
    </row>
    <row r="3046" spans="1:8">
      <c r="A3046" t="n">
        <v>25703</v>
      </c>
      <c r="B3046" s="37" t="n">
        <v>26</v>
      </c>
      <c r="C3046" s="7" t="n">
        <v>0</v>
      </c>
      <c r="D3046" s="7" t="s">
        <v>270</v>
      </c>
      <c r="E3046" s="7" t="n">
        <v>2</v>
      </c>
      <c r="F3046" s="7" t="n">
        <v>3</v>
      </c>
      <c r="G3046" s="7" t="s">
        <v>271</v>
      </c>
      <c r="H3046" s="7" t="n">
        <v>2</v>
      </c>
      <c r="I3046" s="7" t="n">
        <v>0</v>
      </c>
    </row>
    <row r="3047" spans="1:8">
      <c r="A3047" t="s">
        <v>4</v>
      </c>
      <c r="B3047" s="4" t="s">
        <v>5</v>
      </c>
    </row>
    <row r="3048" spans="1:8">
      <c r="A3048" t="n">
        <v>25805</v>
      </c>
      <c r="B3048" s="25" t="n">
        <v>28</v>
      </c>
    </row>
    <row r="3049" spans="1:8">
      <c r="A3049" t="s">
        <v>4</v>
      </c>
      <c r="B3049" s="4" t="s">
        <v>5</v>
      </c>
      <c r="C3049" s="4" t="s">
        <v>14</v>
      </c>
      <c r="D3049" s="4" t="s">
        <v>14</v>
      </c>
      <c r="E3049" s="4" t="s">
        <v>25</v>
      </c>
      <c r="F3049" s="4" t="s">
        <v>25</v>
      </c>
      <c r="G3049" s="4" t="s">
        <v>25</v>
      </c>
      <c r="H3049" s="4" t="s">
        <v>10</v>
      </c>
    </row>
    <row r="3050" spans="1:8">
      <c r="A3050" t="n">
        <v>25806</v>
      </c>
      <c r="B3050" s="34" t="n">
        <v>45</v>
      </c>
      <c r="C3050" s="7" t="n">
        <v>2</v>
      </c>
      <c r="D3050" s="7" t="n">
        <v>3</v>
      </c>
      <c r="E3050" s="7" t="n">
        <v>-48.8800010681152</v>
      </c>
      <c r="F3050" s="7" t="n">
        <v>1.20000004768372</v>
      </c>
      <c r="G3050" s="7" t="n">
        <v>-58.4799995422363</v>
      </c>
      <c r="H3050" s="7" t="n">
        <v>3000</v>
      </c>
    </row>
    <row r="3051" spans="1:8">
      <c r="A3051" t="s">
        <v>4</v>
      </c>
      <c r="B3051" s="4" t="s">
        <v>5</v>
      </c>
      <c r="C3051" s="4" t="s">
        <v>14</v>
      </c>
      <c r="D3051" s="4" t="s">
        <v>14</v>
      </c>
      <c r="E3051" s="4" t="s">
        <v>25</v>
      </c>
      <c r="F3051" s="4" t="s">
        <v>25</v>
      </c>
      <c r="G3051" s="4" t="s">
        <v>25</v>
      </c>
      <c r="H3051" s="4" t="s">
        <v>10</v>
      </c>
      <c r="I3051" s="4" t="s">
        <v>14</v>
      </c>
    </row>
    <row r="3052" spans="1:8">
      <c r="A3052" t="n">
        <v>25823</v>
      </c>
      <c r="B3052" s="34" t="n">
        <v>45</v>
      </c>
      <c r="C3052" s="7" t="n">
        <v>4</v>
      </c>
      <c r="D3052" s="7" t="n">
        <v>3</v>
      </c>
      <c r="E3052" s="7" t="n">
        <v>4.78000020980835</v>
      </c>
      <c r="F3052" s="7" t="n">
        <v>289.459991455078</v>
      </c>
      <c r="G3052" s="7" t="n">
        <v>0</v>
      </c>
      <c r="H3052" s="7" t="n">
        <v>3000</v>
      </c>
      <c r="I3052" s="7" t="n">
        <v>1</v>
      </c>
    </row>
    <row r="3053" spans="1:8">
      <c r="A3053" t="s">
        <v>4</v>
      </c>
      <c r="B3053" s="4" t="s">
        <v>5</v>
      </c>
      <c r="C3053" s="4" t="s">
        <v>14</v>
      </c>
      <c r="D3053" s="4" t="s">
        <v>14</v>
      </c>
      <c r="E3053" s="4" t="s">
        <v>25</v>
      </c>
      <c r="F3053" s="4" t="s">
        <v>10</v>
      </c>
    </row>
    <row r="3054" spans="1:8">
      <c r="A3054" t="n">
        <v>25841</v>
      </c>
      <c r="B3054" s="34" t="n">
        <v>45</v>
      </c>
      <c r="C3054" s="7" t="n">
        <v>5</v>
      </c>
      <c r="D3054" s="7" t="n">
        <v>3</v>
      </c>
      <c r="E3054" s="7" t="n">
        <v>1.89999997615814</v>
      </c>
      <c r="F3054" s="7" t="n">
        <v>3000</v>
      </c>
    </row>
    <row r="3055" spans="1:8">
      <c r="A3055" t="s">
        <v>4</v>
      </c>
      <c r="B3055" s="4" t="s">
        <v>5</v>
      </c>
      <c r="C3055" s="4" t="s">
        <v>10</v>
      </c>
    </row>
    <row r="3056" spans="1:8">
      <c r="A3056" t="n">
        <v>25850</v>
      </c>
      <c r="B3056" s="27" t="n">
        <v>16</v>
      </c>
      <c r="C3056" s="7" t="n">
        <v>1500</v>
      </c>
    </row>
    <row r="3057" spans="1:9">
      <c r="A3057" t="s">
        <v>4</v>
      </c>
      <c r="B3057" s="4" t="s">
        <v>5</v>
      </c>
      <c r="C3057" s="4" t="s">
        <v>14</v>
      </c>
      <c r="D3057" s="4" t="s">
        <v>25</v>
      </c>
      <c r="E3057" s="4" t="s">
        <v>10</v>
      </c>
      <c r="F3057" s="4" t="s">
        <v>14</v>
      </c>
    </row>
    <row r="3058" spans="1:9">
      <c r="A3058" t="n">
        <v>25853</v>
      </c>
      <c r="B3058" s="72" t="n">
        <v>49</v>
      </c>
      <c r="C3058" s="7" t="n">
        <v>3</v>
      </c>
      <c r="D3058" s="7" t="n">
        <v>0.699999988079071</v>
      </c>
      <c r="E3058" s="7" t="n">
        <v>500</v>
      </c>
      <c r="F3058" s="7" t="n">
        <v>0</v>
      </c>
    </row>
    <row r="3059" spans="1:9">
      <c r="A3059" t="s">
        <v>4</v>
      </c>
      <c r="B3059" s="4" t="s">
        <v>5</v>
      </c>
      <c r="C3059" s="4" t="s">
        <v>10</v>
      </c>
      <c r="D3059" s="4" t="s">
        <v>25</v>
      </c>
      <c r="E3059" s="4" t="s">
        <v>25</v>
      </c>
      <c r="F3059" s="4" t="s">
        <v>14</v>
      </c>
    </row>
    <row r="3060" spans="1:9">
      <c r="A3060" t="n">
        <v>25862</v>
      </c>
      <c r="B3060" s="69" t="n">
        <v>52</v>
      </c>
      <c r="C3060" s="7" t="n">
        <v>0</v>
      </c>
      <c r="D3060" s="7" t="n">
        <v>112.800003051758</v>
      </c>
      <c r="E3060" s="7" t="n">
        <v>5</v>
      </c>
      <c r="F3060" s="7" t="n">
        <v>0</v>
      </c>
    </row>
    <row r="3061" spans="1:9">
      <c r="A3061" t="s">
        <v>4</v>
      </c>
      <c r="B3061" s="4" t="s">
        <v>5</v>
      </c>
      <c r="C3061" s="4" t="s">
        <v>10</v>
      </c>
    </row>
    <row r="3062" spans="1:9">
      <c r="A3062" t="n">
        <v>25874</v>
      </c>
      <c r="B3062" s="32" t="n">
        <v>54</v>
      </c>
      <c r="C3062" s="7" t="n">
        <v>0</v>
      </c>
    </row>
    <row r="3063" spans="1:9">
      <c r="A3063" t="s">
        <v>4</v>
      </c>
      <c r="B3063" s="4" t="s">
        <v>5</v>
      </c>
      <c r="C3063" s="4" t="s">
        <v>14</v>
      </c>
      <c r="D3063" s="4" t="s">
        <v>10</v>
      </c>
    </row>
    <row r="3064" spans="1:9">
      <c r="A3064" t="n">
        <v>25877</v>
      </c>
      <c r="B3064" s="34" t="n">
        <v>45</v>
      </c>
      <c r="C3064" s="7" t="n">
        <v>7</v>
      </c>
      <c r="D3064" s="7" t="n">
        <v>255</v>
      </c>
    </row>
    <row r="3065" spans="1:9">
      <c r="A3065" t="s">
        <v>4</v>
      </c>
      <c r="B3065" s="4" t="s">
        <v>5</v>
      </c>
      <c r="C3065" s="4" t="s">
        <v>14</v>
      </c>
      <c r="D3065" s="4" t="s">
        <v>10</v>
      </c>
      <c r="E3065" s="4" t="s">
        <v>25</v>
      </c>
      <c r="F3065" s="4" t="s">
        <v>10</v>
      </c>
      <c r="G3065" s="4" t="s">
        <v>9</v>
      </c>
      <c r="H3065" s="4" t="s">
        <v>9</v>
      </c>
      <c r="I3065" s="4" t="s">
        <v>10</v>
      </c>
      <c r="J3065" s="4" t="s">
        <v>10</v>
      </c>
      <c r="K3065" s="4" t="s">
        <v>9</v>
      </c>
      <c r="L3065" s="4" t="s">
        <v>9</v>
      </c>
      <c r="M3065" s="4" t="s">
        <v>9</v>
      </c>
      <c r="N3065" s="4" t="s">
        <v>9</v>
      </c>
      <c r="O3065" s="4" t="s">
        <v>6</v>
      </c>
    </row>
    <row r="3066" spans="1:9">
      <c r="A3066" t="n">
        <v>25881</v>
      </c>
      <c r="B3066" s="13" t="n">
        <v>50</v>
      </c>
      <c r="C3066" s="7" t="n">
        <v>0</v>
      </c>
      <c r="D3066" s="7" t="n">
        <v>4433</v>
      </c>
      <c r="E3066" s="7" t="n">
        <v>0.300000011920929</v>
      </c>
      <c r="F3066" s="7" t="n">
        <v>700</v>
      </c>
      <c r="G3066" s="7" t="n">
        <v>0</v>
      </c>
      <c r="H3066" s="7" t="n">
        <v>-1073741824</v>
      </c>
      <c r="I3066" s="7" t="n">
        <v>0</v>
      </c>
      <c r="J3066" s="7" t="n">
        <v>65533</v>
      </c>
      <c r="K3066" s="7" t="n">
        <v>0</v>
      </c>
      <c r="L3066" s="7" t="n">
        <v>0</v>
      </c>
      <c r="M3066" s="7" t="n">
        <v>0</v>
      </c>
      <c r="N3066" s="7" t="n">
        <v>0</v>
      </c>
      <c r="O3066" s="7" t="s">
        <v>13</v>
      </c>
    </row>
    <row r="3067" spans="1:9">
      <c r="A3067" t="s">
        <v>4</v>
      </c>
      <c r="B3067" s="4" t="s">
        <v>5</v>
      </c>
      <c r="C3067" s="4" t="s">
        <v>10</v>
      </c>
    </row>
    <row r="3068" spans="1:9">
      <c r="A3068" t="n">
        <v>25920</v>
      </c>
      <c r="B3068" s="27" t="n">
        <v>16</v>
      </c>
      <c r="C3068" s="7" t="n">
        <v>500</v>
      </c>
    </row>
    <row r="3069" spans="1:9">
      <c r="A3069" t="s">
        <v>4</v>
      </c>
      <c r="B3069" s="4" t="s">
        <v>5</v>
      </c>
      <c r="C3069" s="4" t="s">
        <v>14</v>
      </c>
      <c r="D3069" s="4" t="s">
        <v>10</v>
      </c>
      <c r="E3069" s="4" t="s">
        <v>25</v>
      </c>
    </row>
    <row r="3070" spans="1:9">
      <c r="A3070" t="n">
        <v>25923</v>
      </c>
      <c r="B3070" s="33" t="n">
        <v>58</v>
      </c>
      <c r="C3070" s="7" t="n">
        <v>0</v>
      </c>
      <c r="D3070" s="7" t="n">
        <v>300</v>
      </c>
      <c r="E3070" s="7" t="n">
        <v>0.300000011920929</v>
      </c>
    </row>
    <row r="3071" spans="1:9">
      <c r="A3071" t="s">
        <v>4</v>
      </c>
      <c r="B3071" s="4" t="s">
        <v>5</v>
      </c>
      <c r="C3071" s="4" t="s">
        <v>14</v>
      </c>
      <c r="D3071" s="4" t="s">
        <v>10</v>
      </c>
      <c r="E3071" s="4" t="s">
        <v>10</v>
      </c>
      <c r="F3071" s="4" t="s">
        <v>14</v>
      </c>
    </row>
    <row r="3072" spans="1:9">
      <c r="A3072" t="n">
        <v>25931</v>
      </c>
      <c r="B3072" s="23" t="n">
        <v>25</v>
      </c>
      <c r="C3072" s="7" t="n">
        <v>1</v>
      </c>
      <c r="D3072" s="7" t="n">
        <v>850</v>
      </c>
      <c r="E3072" s="7" t="n">
        <v>50</v>
      </c>
      <c r="F3072" s="7" t="n">
        <v>0</v>
      </c>
    </row>
    <row r="3073" spans="1:15">
      <c r="A3073" t="s">
        <v>4</v>
      </c>
      <c r="B3073" s="4" t="s">
        <v>5</v>
      </c>
      <c r="C3073" s="4" t="s">
        <v>6</v>
      </c>
      <c r="D3073" s="4" t="s">
        <v>10</v>
      </c>
    </row>
    <row r="3074" spans="1:15">
      <c r="A3074" t="n">
        <v>25938</v>
      </c>
      <c r="B3074" s="57" t="n">
        <v>29</v>
      </c>
      <c r="C3074" s="7" t="s">
        <v>272</v>
      </c>
      <c r="D3074" s="7" t="n">
        <v>65533</v>
      </c>
    </row>
    <row r="3075" spans="1:15">
      <c r="A3075" t="s">
        <v>4</v>
      </c>
      <c r="B3075" s="4" t="s">
        <v>5</v>
      </c>
      <c r="C3075" s="4" t="s">
        <v>14</v>
      </c>
      <c r="D3075" s="4" t="s">
        <v>10</v>
      </c>
      <c r="E3075" s="4" t="s">
        <v>6</v>
      </c>
    </row>
    <row r="3076" spans="1:15">
      <c r="A3076" t="n">
        <v>25947</v>
      </c>
      <c r="B3076" s="36" t="n">
        <v>51</v>
      </c>
      <c r="C3076" s="7" t="n">
        <v>4</v>
      </c>
      <c r="D3076" s="7" t="n">
        <v>1600</v>
      </c>
      <c r="E3076" s="7" t="s">
        <v>139</v>
      </c>
    </row>
    <row r="3077" spans="1:15">
      <c r="A3077" t="s">
        <v>4</v>
      </c>
      <c r="B3077" s="4" t="s">
        <v>5</v>
      </c>
      <c r="C3077" s="4" t="s">
        <v>10</v>
      </c>
    </row>
    <row r="3078" spans="1:15">
      <c r="A3078" t="n">
        <v>25960</v>
      </c>
      <c r="B3078" s="27" t="n">
        <v>16</v>
      </c>
      <c r="C3078" s="7" t="n">
        <v>0</v>
      </c>
    </row>
    <row r="3079" spans="1:15">
      <c r="A3079" t="s">
        <v>4</v>
      </c>
      <c r="B3079" s="4" t="s">
        <v>5</v>
      </c>
      <c r="C3079" s="4" t="s">
        <v>10</v>
      </c>
      <c r="D3079" s="4" t="s">
        <v>14</v>
      </c>
      <c r="E3079" s="4" t="s">
        <v>9</v>
      </c>
      <c r="F3079" s="4" t="s">
        <v>50</v>
      </c>
      <c r="G3079" s="4" t="s">
        <v>14</v>
      </c>
      <c r="H3079" s="4" t="s">
        <v>14</v>
      </c>
    </row>
    <row r="3080" spans="1:15">
      <c r="A3080" t="n">
        <v>25963</v>
      </c>
      <c r="B3080" s="37" t="n">
        <v>26</v>
      </c>
      <c r="C3080" s="7" t="n">
        <v>1600</v>
      </c>
      <c r="D3080" s="7" t="n">
        <v>17</v>
      </c>
      <c r="E3080" s="7" t="n">
        <v>23371</v>
      </c>
      <c r="F3080" s="7" t="s">
        <v>273</v>
      </c>
      <c r="G3080" s="7" t="n">
        <v>2</v>
      </c>
      <c r="H3080" s="7" t="n">
        <v>0</v>
      </c>
    </row>
    <row r="3081" spans="1:15">
      <c r="A3081" t="s">
        <v>4</v>
      </c>
      <c r="B3081" s="4" t="s">
        <v>5</v>
      </c>
    </row>
    <row r="3082" spans="1:15">
      <c r="A3082" t="n">
        <v>26032</v>
      </c>
      <c r="B3082" s="25" t="n">
        <v>28</v>
      </c>
    </row>
    <row r="3083" spans="1:15">
      <c r="A3083" t="s">
        <v>4</v>
      </c>
      <c r="B3083" s="4" t="s">
        <v>5</v>
      </c>
      <c r="C3083" s="4" t="s">
        <v>14</v>
      </c>
      <c r="D3083" s="4" t="s">
        <v>10</v>
      </c>
      <c r="E3083" s="4" t="s">
        <v>25</v>
      </c>
    </row>
    <row r="3084" spans="1:15">
      <c r="A3084" t="n">
        <v>26033</v>
      </c>
      <c r="B3084" s="33" t="n">
        <v>58</v>
      </c>
      <c r="C3084" s="7" t="n">
        <v>100</v>
      </c>
      <c r="D3084" s="7" t="n">
        <v>300</v>
      </c>
      <c r="E3084" s="7" t="n">
        <v>0.300000011920929</v>
      </c>
    </row>
    <row r="3085" spans="1:15">
      <c r="A3085" t="s">
        <v>4</v>
      </c>
      <c r="B3085" s="4" t="s">
        <v>5</v>
      </c>
      <c r="C3085" s="4" t="s">
        <v>6</v>
      </c>
      <c r="D3085" s="4" t="s">
        <v>10</v>
      </c>
    </row>
    <row r="3086" spans="1:15">
      <c r="A3086" t="n">
        <v>26041</v>
      </c>
      <c r="B3086" s="57" t="n">
        <v>29</v>
      </c>
      <c r="C3086" s="7" t="s">
        <v>13</v>
      </c>
      <c r="D3086" s="7" t="n">
        <v>65533</v>
      </c>
    </row>
    <row r="3087" spans="1:15">
      <c r="A3087" t="s">
        <v>4</v>
      </c>
      <c r="B3087" s="4" t="s">
        <v>5</v>
      </c>
      <c r="C3087" s="4" t="s">
        <v>10</v>
      </c>
      <c r="D3087" s="4" t="s">
        <v>14</v>
      </c>
      <c r="E3087" s="4" t="s">
        <v>25</v>
      </c>
      <c r="F3087" s="4" t="s">
        <v>10</v>
      </c>
    </row>
    <row r="3088" spans="1:15">
      <c r="A3088" t="n">
        <v>26045</v>
      </c>
      <c r="B3088" s="61" t="n">
        <v>59</v>
      </c>
      <c r="C3088" s="7" t="n">
        <v>0</v>
      </c>
      <c r="D3088" s="7" t="n">
        <v>1</v>
      </c>
      <c r="E3088" s="7" t="n">
        <v>0.150000005960464</v>
      </c>
      <c r="F3088" s="7" t="n">
        <v>0</v>
      </c>
    </row>
    <row r="3089" spans="1:8">
      <c r="A3089" t="s">
        <v>4</v>
      </c>
      <c r="B3089" s="4" t="s">
        <v>5</v>
      </c>
      <c r="C3089" s="4" t="s">
        <v>10</v>
      </c>
    </row>
    <row r="3090" spans="1:8">
      <c r="A3090" t="n">
        <v>26055</v>
      </c>
      <c r="B3090" s="27" t="n">
        <v>16</v>
      </c>
      <c r="C3090" s="7" t="n">
        <v>1000</v>
      </c>
    </row>
    <row r="3091" spans="1:8">
      <c r="A3091" t="s">
        <v>4</v>
      </c>
      <c r="B3091" s="4" t="s">
        <v>5</v>
      </c>
      <c r="C3091" s="4" t="s">
        <v>14</v>
      </c>
      <c r="D3091" s="4" t="s">
        <v>10</v>
      </c>
      <c r="E3091" s="4" t="s">
        <v>10</v>
      </c>
      <c r="F3091" s="4" t="s">
        <v>14</v>
      </c>
    </row>
    <row r="3092" spans="1:8">
      <c r="A3092" t="n">
        <v>26058</v>
      </c>
      <c r="B3092" s="23" t="n">
        <v>25</v>
      </c>
      <c r="C3092" s="7" t="n">
        <v>1</v>
      </c>
      <c r="D3092" s="7" t="n">
        <v>65535</v>
      </c>
      <c r="E3092" s="7" t="n">
        <v>65535</v>
      </c>
      <c r="F3092" s="7" t="n">
        <v>0</v>
      </c>
    </row>
    <row r="3093" spans="1:8">
      <c r="A3093" t="s">
        <v>4</v>
      </c>
      <c r="B3093" s="4" t="s">
        <v>5</v>
      </c>
      <c r="C3093" s="4" t="s">
        <v>14</v>
      </c>
      <c r="D3093" s="4" t="s">
        <v>10</v>
      </c>
      <c r="E3093" s="4" t="s">
        <v>6</v>
      </c>
    </row>
    <row r="3094" spans="1:8">
      <c r="A3094" t="n">
        <v>26065</v>
      </c>
      <c r="B3094" s="36" t="n">
        <v>51</v>
      </c>
      <c r="C3094" s="7" t="n">
        <v>4</v>
      </c>
      <c r="D3094" s="7" t="n">
        <v>0</v>
      </c>
      <c r="E3094" s="7" t="s">
        <v>274</v>
      </c>
    </row>
    <row r="3095" spans="1:8">
      <c r="A3095" t="s">
        <v>4</v>
      </c>
      <c r="B3095" s="4" t="s">
        <v>5</v>
      </c>
      <c r="C3095" s="4" t="s">
        <v>10</v>
      </c>
    </row>
    <row r="3096" spans="1:8">
      <c r="A3096" t="n">
        <v>26080</v>
      </c>
      <c r="B3096" s="27" t="n">
        <v>16</v>
      </c>
      <c r="C3096" s="7" t="n">
        <v>0</v>
      </c>
    </row>
    <row r="3097" spans="1:8">
      <c r="A3097" t="s">
        <v>4</v>
      </c>
      <c r="B3097" s="4" t="s">
        <v>5</v>
      </c>
      <c r="C3097" s="4" t="s">
        <v>10</v>
      </c>
      <c r="D3097" s="4" t="s">
        <v>50</v>
      </c>
      <c r="E3097" s="4" t="s">
        <v>14</v>
      </c>
      <c r="F3097" s="4" t="s">
        <v>14</v>
      </c>
      <c r="G3097" s="4" t="s">
        <v>50</v>
      </c>
      <c r="H3097" s="4" t="s">
        <v>14</v>
      </c>
      <c r="I3097" s="4" t="s">
        <v>14</v>
      </c>
    </row>
    <row r="3098" spans="1:8">
      <c r="A3098" t="n">
        <v>26083</v>
      </c>
      <c r="B3098" s="37" t="n">
        <v>26</v>
      </c>
      <c r="C3098" s="7" t="n">
        <v>0</v>
      </c>
      <c r="D3098" s="7" t="s">
        <v>275</v>
      </c>
      <c r="E3098" s="7" t="n">
        <v>2</v>
      </c>
      <c r="F3098" s="7" t="n">
        <v>3</v>
      </c>
      <c r="G3098" s="7" t="s">
        <v>276</v>
      </c>
      <c r="H3098" s="7" t="n">
        <v>2</v>
      </c>
      <c r="I3098" s="7" t="n">
        <v>0</v>
      </c>
    </row>
    <row r="3099" spans="1:8">
      <c r="A3099" t="s">
        <v>4</v>
      </c>
      <c r="B3099" s="4" t="s">
        <v>5</v>
      </c>
    </row>
    <row r="3100" spans="1:8">
      <c r="A3100" t="n">
        <v>26189</v>
      </c>
      <c r="B3100" s="25" t="n">
        <v>28</v>
      </c>
    </row>
    <row r="3101" spans="1:8">
      <c r="A3101" t="s">
        <v>4</v>
      </c>
      <c r="B3101" s="4" t="s">
        <v>5</v>
      </c>
      <c r="C3101" s="4" t="s">
        <v>10</v>
      </c>
      <c r="D3101" s="4" t="s">
        <v>14</v>
      </c>
    </row>
    <row r="3102" spans="1:8">
      <c r="A3102" t="n">
        <v>26190</v>
      </c>
      <c r="B3102" s="38" t="n">
        <v>89</v>
      </c>
      <c r="C3102" s="7" t="n">
        <v>65533</v>
      </c>
      <c r="D3102" s="7" t="n">
        <v>1</v>
      </c>
    </row>
    <row r="3103" spans="1:8">
      <c r="A3103" t="s">
        <v>4</v>
      </c>
      <c r="B3103" s="4" t="s">
        <v>5</v>
      </c>
      <c r="C3103" s="4" t="s">
        <v>14</v>
      </c>
      <c r="D3103" s="4" t="s">
        <v>10</v>
      </c>
      <c r="E3103" s="4" t="s">
        <v>25</v>
      </c>
    </row>
    <row r="3104" spans="1:8">
      <c r="A3104" t="n">
        <v>26194</v>
      </c>
      <c r="B3104" s="33" t="n">
        <v>58</v>
      </c>
      <c r="C3104" s="7" t="n">
        <v>0</v>
      </c>
      <c r="D3104" s="7" t="n">
        <v>300</v>
      </c>
      <c r="E3104" s="7" t="n">
        <v>0.300000011920929</v>
      </c>
    </row>
    <row r="3105" spans="1:9">
      <c r="A3105" t="s">
        <v>4</v>
      </c>
      <c r="B3105" s="4" t="s">
        <v>5</v>
      </c>
      <c r="C3105" s="4" t="s">
        <v>14</v>
      </c>
      <c r="D3105" s="4" t="s">
        <v>10</v>
      </c>
      <c r="E3105" s="4" t="s">
        <v>10</v>
      </c>
      <c r="F3105" s="4" t="s">
        <v>14</v>
      </c>
    </row>
    <row r="3106" spans="1:9">
      <c r="A3106" t="n">
        <v>26202</v>
      </c>
      <c r="B3106" s="23" t="n">
        <v>25</v>
      </c>
      <c r="C3106" s="7" t="n">
        <v>1</v>
      </c>
      <c r="D3106" s="7" t="n">
        <v>800</v>
      </c>
      <c r="E3106" s="7" t="n">
        <v>50</v>
      </c>
      <c r="F3106" s="7" t="n">
        <v>0</v>
      </c>
    </row>
    <row r="3107" spans="1:9">
      <c r="A3107" t="s">
        <v>4</v>
      </c>
      <c r="B3107" s="4" t="s">
        <v>5</v>
      </c>
      <c r="C3107" s="4" t="s">
        <v>6</v>
      </c>
      <c r="D3107" s="4" t="s">
        <v>10</v>
      </c>
    </row>
    <row r="3108" spans="1:9">
      <c r="A3108" t="n">
        <v>26209</v>
      </c>
      <c r="B3108" s="57" t="n">
        <v>29</v>
      </c>
      <c r="C3108" s="7" t="s">
        <v>277</v>
      </c>
      <c r="D3108" s="7" t="n">
        <v>65533</v>
      </c>
    </row>
    <row r="3109" spans="1:9">
      <c r="A3109" t="s">
        <v>4</v>
      </c>
      <c r="B3109" s="4" t="s">
        <v>5</v>
      </c>
      <c r="C3109" s="4" t="s">
        <v>14</v>
      </c>
      <c r="D3109" s="4" t="s">
        <v>14</v>
      </c>
      <c r="E3109" s="4" t="s">
        <v>14</v>
      </c>
      <c r="F3109" s="4" t="s">
        <v>14</v>
      </c>
    </row>
    <row r="3110" spans="1:9">
      <c r="A3110" t="n">
        <v>26228</v>
      </c>
      <c r="B3110" s="10" t="n">
        <v>14</v>
      </c>
      <c r="C3110" s="7" t="n">
        <v>0</v>
      </c>
      <c r="D3110" s="7" t="n">
        <v>128</v>
      </c>
      <c r="E3110" s="7" t="n">
        <v>0</v>
      </c>
      <c r="F3110" s="7" t="n">
        <v>0</v>
      </c>
    </row>
    <row r="3111" spans="1:9">
      <c r="A3111" t="s">
        <v>4</v>
      </c>
      <c r="B3111" s="4" t="s">
        <v>5</v>
      </c>
      <c r="C3111" s="4" t="s">
        <v>14</v>
      </c>
      <c r="D3111" s="4" t="s">
        <v>10</v>
      </c>
      <c r="E3111" s="4" t="s">
        <v>6</v>
      </c>
    </row>
    <row r="3112" spans="1:9">
      <c r="A3112" t="n">
        <v>26233</v>
      </c>
      <c r="B3112" s="36" t="n">
        <v>51</v>
      </c>
      <c r="C3112" s="7" t="n">
        <v>4</v>
      </c>
      <c r="D3112" s="7" t="n">
        <v>1600</v>
      </c>
      <c r="E3112" s="7" t="s">
        <v>139</v>
      </c>
    </row>
    <row r="3113" spans="1:9">
      <c r="A3113" t="s">
        <v>4</v>
      </c>
      <c r="B3113" s="4" t="s">
        <v>5</v>
      </c>
      <c r="C3113" s="4" t="s">
        <v>10</v>
      </c>
    </row>
    <row r="3114" spans="1:9">
      <c r="A3114" t="n">
        <v>26246</v>
      </c>
      <c r="B3114" s="27" t="n">
        <v>16</v>
      </c>
      <c r="C3114" s="7" t="n">
        <v>0</v>
      </c>
    </row>
    <row r="3115" spans="1:9">
      <c r="A3115" t="s">
        <v>4</v>
      </c>
      <c r="B3115" s="4" t="s">
        <v>5</v>
      </c>
      <c r="C3115" s="4" t="s">
        <v>10</v>
      </c>
      <c r="D3115" s="4" t="s">
        <v>14</v>
      </c>
      <c r="E3115" s="4" t="s">
        <v>9</v>
      </c>
      <c r="F3115" s="4" t="s">
        <v>50</v>
      </c>
      <c r="G3115" s="4" t="s">
        <v>14</v>
      </c>
      <c r="H3115" s="4" t="s">
        <v>14</v>
      </c>
      <c r="I3115" s="4" t="s">
        <v>14</v>
      </c>
      <c r="J3115" s="4" t="s">
        <v>9</v>
      </c>
      <c r="K3115" s="4" t="s">
        <v>50</v>
      </c>
      <c r="L3115" s="4" t="s">
        <v>14</v>
      </c>
      <c r="M3115" s="4" t="s">
        <v>14</v>
      </c>
    </row>
    <row r="3116" spans="1:9">
      <c r="A3116" t="n">
        <v>26249</v>
      </c>
      <c r="B3116" s="37" t="n">
        <v>26</v>
      </c>
      <c r="C3116" s="7" t="n">
        <v>1600</v>
      </c>
      <c r="D3116" s="7" t="n">
        <v>17</v>
      </c>
      <c r="E3116" s="7" t="n">
        <v>23372</v>
      </c>
      <c r="F3116" s="7" t="s">
        <v>278</v>
      </c>
      <c r="G3116" s="7" t="n">
        <v>2</v>
      </c>
      <c r="H3116" s="7" t="n">
        <v>3</v>
      </c>
      <c r="I3116" s="7" t="n">
        <v>17</v>
      </c>
      <c r="J3116" s="7" t="n">
        <v>23373</v>
      </c>
      <c r="K3116" s="7" t="s">
        <v>279</v>
      </c>
      <c r="L3116" s="7" t="n">
        <v>2</v>
      </c>
      <c r="M3116" s="7" t="n">
        <v>0</v>
      </c>
    </row>
    <row r="3117" spans="1:9">
      <c r="A3117" t="s">
        <v>4</v>
      </c>
      <c r="B3117" s="4" t="s">
        <v>5</v>
      </c>
    </row>
    <row r="3118" spans="1:9">
      <c r="A3118" t="n">
        <v>26383</v>
      </c>
      <c r="B3118" s="25" t="n">
        <v>28</v>
      </c>
    </row>
    <row r="3119" spans="1:9">
      <c r="A3119" t="s">
        <v>4</v>
      </c>
      <c r="B3119" s="4" t="s">
        <v>5</v>
      </c>
      <c r="C3119" s="4" t="s">
        <v>14</v>
      </c>
      <c r="D3119" s="4" t="s">
        <v>10</v>
      </c>
      <c r="E3119" s="4" t="s">
        <v>25</v>
      </c>
    </row>
    <row r="3120" spans="1:9">
      <c r="A3120" t="n">
        <v>26384</v>
      </c>
      <c r="B3120" s="33" t="n">
        <v>58</v>
      </c>
      <c r="C3120" s="7" t="n">
        <v>100</v>
      </c>
      <c r="D3120" s="7" t="n">
        <v>300</v>
      </c>
      <c r="E3120" s="7" t="n">
        <v>0.300000011920929</v>
      </c>
    </row>
    <row r="3121" spans="1:13">
      <c r="A3121" t="s">
        <v>4</v>
      </c>
      <c r="B3121" s="4" t="s">
        <v>5</v>
      </c>
      <c r="C3121" s="4" t="s">
        <v>9</v>
      </c>
    </row>
    <row r="3122" spans="1:13">
      <c r="A3122" t="n">
        <v>26392</v>
      </c>
      <c r="B3122" s="74" t="n">
        <v>15</v>
      </c>
      <c r="C3122" s="7" t="n">
        <v>32768</v>
      </c>
    </row>
    <row r="3123" spans="1:13">
      <c r="A3123" t="s">
        <v>4</v>
      </c>
      <c r="B3123" s="4" t="s">
        <v>5</v>
      </c>
      <c r="C3123" s="4" t="s">
        <v>6</v>
      </c>
      <c r="D3123" s="4" t="s">
        <v>10</v>
      </c>
    </row>
    <row r="3124" spans="1:13">
      <c r="A3124" t="n">
        <v>26397</v>
      </c>
      <c r="B3124" s="57" t="n">
        <v>29</v>
      </c>
      <c r="C3124" s="7" t="s">
        <v>13</v>
      </c>
      <c r="D3124" s="7" t="n">
        <v>65533</v>
      </c>
    </row>
    <row r="3125" spans="1:13">
      <c r="A3125" t="s">
        <v>4</v>
      </c>
      <c r="B3125" s="4" t="s">
        <v>5</v>
      </c>
      <c r="C3125" s="4" t="s">
        <v>10</v>
      </c>
      <c r="D3125" s="4" t="s">
        <v>14</v>
      </c>
    </row>
    <row r="3126" spans="1:13">
      <c r="A3126" t="n">
        <v>26401</v>
      </c>
      <c r="B3126" s="38" t="n">
        <v>89</v>
      </c>
      <c r="C3126" s="7" t="n">
        <v>65533</v>
      </c>
      <c r="D3126" s="7" t="n">
        <v>1</v>
      </c>
    </row>
    <row r="3127" spans="1:13">
      <c r="A3127" t="s">
        <v>4</v>
      </c>
      <c r="B3127" s="4" t="s">
        <v>5</v>
      </c>
      <c r="C3127" s="4" t="s">
        <v>14</v>
      </c>
      <c r="D3127" s="4" t="s">
        <v>10</v>
      </c>
      <c r="E3127" s="4" t="s">
        <v>10</v>
      </c>
      <c r="F3127" s="4" t="s">
        <v>14</v>
      </c>
    </row>
    <row r="3128" spans="1:13">
      <c r="A3128" t="n">
        <v>26405</v>
      </c>
      <c r="B3128" s="23" t="n">
        <v>25</v>
      </c>
      <c r="C3128" s="7" t="n">
        <v>1</v>
      </c>
      <c r="D3128" s="7" t="n">
        <v>65535</v>
      </c>
      <c r="E3128" s="7" t="n">
        <v>65535</v>
      </c>
      <c r="F3128" s="7" t="n">
        <v>0</v>
      </c>
    </row>
    <row r="3129" spans="1:13">
      <c r="A3129" t="s">
        <v>4</v>
      </c>
      <c r="B3129" s="4" t="s">
        <v>5</v>
      </c>
      <c r="C3129" s="4" t="s">
        <v>14</v>
      </c>
      <c r="D3129" s="4" t="s">
        <v>10</v>
      </c>
      <c r="E3129" s="4" t="s">
        <v>6</v>
      </c>
    </row>
    <row r="3130" spans="1:13">
      <c r="A3130" t="n">
        <v>26412</v>
      </c>
      <c r="B3130" s="36" t="n">
        <v>51</v>
      </c>
      <c r="C3130" s="7" t="n">
        <v>4</v>
      </c>
      <c r="D3130" s="7" t="n">
        <v>0</v>
      </c>
      <c r="E3130" s="7" t="s">
        <v>280</v>
      </c>
    </row>
    <row r="3131" spans="1:13">
      <c r="A3131" t="s">
        <v>4</v>
      </c>
      <c r="B3131" s="4" t="s">
        <v>5</v>
      </c>
      <c r="C3131" s="4" t="s">
        <v>10</v>
      </c>
    </row>
    <row r="3132" spans="1:13">
      <c r="A3132" t="n">
        <v>26426</v>
      </c>
      <c r="B3132" s="27" t="n">
        <v>16</v>
      </c>
      <c r="C3132" s="7" t="n">
        <v>0</v>
      </c>
    </row>
    <row r="3133" spans="1:13">
      <c r="A3133" t="s">
        <v>4</v>
      </c>
      <c r="B3133" s="4" t="s">
        <v>5</v>
      </c>
      <c r="C3133" s="4" t="s">
        <v>10</v>
      </c>
      <c r="D3133" s="4" t="s">
        <v>50</v>
      </c>
      <c r="E3133" s="4" t="s">
        <v>14</v>
      </c>
      <c r="F3133" s="4" t="s">
        <v>14</v>
      </c>
      <c r="G3133" s="4" t="s">
        <v>50</v>
      </c>
      <c r="H3133" s="4" t="s">
        <v>14</v>
      </c>
      <c r="I3133" s="4" t="s">
        <v>14</v>
      </c>
    </row>
    <row r="3134" spans="1:13">
      <c r="A3134" t="n">
        <v>26429</v>
      </c>
      <c r="B3134" s="37" t="n">
        <v>26</v>
      </c>
      <c r="C3134" s="7" t="n">
        <v>0</v>
      </c>
      <c r="D3134" s="7" t="s">
        <v>281</v>
      </c>
      <c r="E3134" s="7" t="n">
        <v>2</v>
      </c>
      <c r="F3134" s="7" t="n">
        <v>3</v>
      </c>
      <c r="G3134" s="7" t="s">
        <v>282</v>
      </c>
      <c r="H3134" s="7" t="n">
        <v>2</v>
      </c>
      <c r="I3134" s="7" t="n">
        <v>0</v>
      </c>
    </row>
    <row r="3135" spans="1:13">
      <c r="A3135" t="s">
        <v>4</v>
      </c>
      <c r="B3135" s="4" t="s">
        <v>5</v>
      </c>
    </row>
    <row r="3136" spans="1:13">
      <c r="A3136" t="n">
        <v>26561</v>
      </c>
      <c r="B3136" s="25" t="n">
        <v>28</v>
      </c>
    </row>
    <row r="3137" spans="1:9">
      <c r="A3137" t="s">
        <v>4</v>
      </c>
      <c r="B3137" s="4" t="s">
        <v>5</v>
      </c>
      <c r="C3137" s="4" t="s">
        <v>14</v>
      </c>
      <c r="D3137" s="4" t="s">
        <v>10</v>
      </c>
      <c r="E3137" s="4" t="s">
        <v>14</v>
      </c>
    </row>
    <row r="3138" spans="1:9">
      <c r="A3138" t="n">
        <v>26562</v>
      </c>
      <c r="B3138" s="72" t="n">
        <v>49</v>
      </c>
      <c r="C3138" s="7" t="n">
        <v>1</v>
      </c>
      <c r="D3138" s="7" t="n">
        <v>6000</v>
      </c>
      <c r="E3138" s="7" t="n">
        <v>0</v>
      </c>
    </row>
    <row r="3139" spans="1:9">
      <c r="A3139" t="s">
        <v>4</v>
      </c>
      <c r="B3139" s="4" t="s">
        <v>5</v>
      </c>
      <c r="C3139" s="4" t="s">
        <v>14</v>
      </c>
      <c r="D3139" s="4" t="s">
        <v>14</v>
      </c>
      <c r="E3139" s="4" t="s">
        <v>25</v>
      </c>
      <c r="F3139" s="4" t="s">
        <v>25</v>
      </c>
      <c r="G3139" s="4" t="s">
        <v>25</v>
      </c>
      <c r="H3139" s="4" t="s">
        <v>10</v>
      </c>
    </row>
    <row r="3140" spans="1:9">
      <c r="A3140" t="n">
        <v>26567</v>
      </c>
      <c r="B3140" s="34" t="n">
        <v>45</v>
      </c>
      <c r="C3140" s="7" t="n">
        <v>2</v>
      </c>
      <c r="D3140" s="7" t="n">
        <v>3</v>
      </c>
      <c r="E3140" s="7" t="n">
        <v>-48.5499992370605</v>
      </c>
      <c r="F3140" s="7" t="n">
        <v>1.44000005722046</v>
      </c>
      <c r="G3140" s="7" t="n">
        <v>-58.7200012207031</v>
      </c>
      <c r="H3140" s="7" t="n">
        <v>3000</v>
      </c>
    </row>
    <row r="3141" spans="1:9">
      <c r="A3141" t="s">
        <v>4</v>
      </c>
      <c r="B3141" s="4" t="s">
        <v>5</v>
      </c>
      <c r="C3141" s="4" t="s">
        <v>14</v>
      </c>
      <c r="D3141" s="4" t="s">
        <v>14</v>
      </c>
      <c r="E3141" s="4" t="s">
        <v>25</v>
      </c>
      <c r="F3141" s="4" t="s">
        <v>25</v>
      </c>
      <c r="G3141" s="4" t="s">
        <v>25</v>
      </c>
      <c r="H3141" s="4" t="s">
        <v>10</v>
      </c>
      <c r="I3141" s="4" t="s">
        <v>14</v>
      </c>
    </row>
    <row r="3142" spans="1:9">
      <c r="A3142" t="n">
        <v>26584</v>
      </c>
      <c r="B3142" s="34" t="n">
        <v>45</v>
      </c>
      <c r="C3142" s="7" t="n">
        <v>4</v>
      </c>
      <c r="D3142" s="7" t="n">
        <v>3</v>
      </c>
      <c r="E3142" s="7" t="n">
        <v>2.77999997138977</v>
      </c>
      <c r="F3142" s="7" t="n">
        <v>289.459991455078</v>
      </c>
      <c r="G3142" s="7" t="n">
        <v>0</v>
      </c>
      <c r="H3142" s="7" t="n">
        <v>3000</v>
      </c>
      <c r="I3142" s="7" t="n">
        <v>0</v>
      </c>
    </row>
    <row r="3143" spans="1:9">
      <c r="A3143" t="s">
        <v>4</v>
      </c>
      <c r="B3143" s="4" t="s">
        <v>5</v>
      </c>
      <c r="C3143" s="4" t="s">
        <v>14</v>
      </c>
      <c r="D3143" s="4" t="s">
        <v>14</v>
      </c>
      <c r="E3143" s="4" t="s">
        <v>25</v>
      </c>
      <c r="F3143" s="4" t="s">
        <v>10</v>
      </c>
    </row>
    <row r="3144" spans="1:9">
      <c r="A3144" t="n">
        <v>26602</v>
      </c>
      <c r="B3144" s="34" t="n">
        <v>45</v>
      </c>
      <c r="C3144" s="7" t="n">
        <v>5</v>
      </c>
      <c r="D3144" s="7" t="n">
        <v>3</v>
      </c>
      <c r="E3144" s="7" t="n">
        <v>1.89999997615814</v>
      </c>
      <c r="F3144" s="7" t="n">
        <v>3000</v>
      </c>
    </row>
    <row r="3145" spans="1:9">
      <c r="A3145" t="s">
        <v>4</v>
      </c>
      <c r="B3145" s="4" t="s">
        <v>5</v>
      </c>
      <c r="C3145" s="4" t="s">
        <v>14</v>
      </c>
      <c r="D3145" s="4" t="s">
        <v>10</v>
      </c>
    </row>
    <row r="3146" spans="1:9">
      <c r="A3146" t="n">
        <v>26611</v>
      </c>
      <c r="B3146" s="34" t="n">
        <v>45</v>
      </c>
      <c r="C3146" s="7" t="n">
        <v>7</v>
      </c>
      <c r="D3146" s="7" t="n">
        <v>255</v>
      </c>
    </row>
    <row r="3147" spans="1:9">
      <c r="A3147" t="s">
        <v>4</v>
      </c>
      <c r="B3147" s="4" t="s">
        <v>5</v>
      </c>
      <c r="C3147" s="4" t="s">
        <v>10</v>
      </c>
    </row>
    <row r="3148" spans="1:9">
      <c r="A3148" t="n">
        <v>26615</v>
      </c>
      <c r="B3148" s="27" t="n">
        <v>16</v>
      </c>
      <c r="C3148" s="7" t="n">
        <v>300</v>
      </c>
    </row>
    <row r="3149" spans="1:9">
      <c r="A3149" t="s">
        <v>4</v>
      </c>
      <c r="B3149" s="4" t="s">
        <v>5</v>
      </c>
      <c r="C3149" s="4" t="s">
        <v>14</v>
      </c>
      <c r="D3149" s="4" t="s">
        <v>10</v>
      </c>
      <c r="E3149" s="4" t="s">
        <v>25</v>
      </c>
    </row>
    <row r="3150" spans="1:9">
      <c r="A3150" t="n">
        <v>26618</v>
      </c>
      <c r="B3150" s="33" t="n">
        <v>58</v>
      </c>
      <c r="C3150" s="7" t="n">
        <v>0</v>
      </c>
      <c r="D3150" s="7" t="n">
        <v>300</v>
      </c>
      <c r="E3150" s="7" t="n">
        <v>0.300000011920929</v>
      </c>
    </row>
    <row r="3151" spans="1:9">
      <c r="A3151" t="s">
        <v>4</v>
      </c>
      <c r="B3151" s="4" t="s">
        <v>5</v>
      </c>
      <c r="C3151" s="4" t="s">
        <v>14</v>
      </c>
      <c r="D3151" s="4" t="s">
        <v>10</v>
      </c>
      <c r="E3151" s="4" t="s">
        <v>10</v>
      </c>
      <c r="F3151" s="4" t="s">
        <v>14</v>
      </c>
    </row>
    <row r="3152" spans="1:9">
      <c r="A3152" t="n">
        <v>26626</v>
      </c>
      <c r="B3152" s="23" t="n">
        <v>25</v>
      </c>
      <c r="C3152" s="7" t="n">
        <v>1</v>
      </c>
      <c r="D3152" s="7" t="n">
        <v>720</v>
      </c>
      <c r="E3152" s="7" t="n">
        <v>100</v>
      </c>
      <c r="F3152" s="7" t="n">
        <v>0</v>
      </c>
    </row>
    <row r="3153" spans="1:9">
      <c r="A3153" t="s">
        <v>4</v>
      </c>
      <c r="B3153" s="4" t="s">
        <v>5</v>
      </c>
      <c r="C3153" s="4" t="s">
        <v>6</v>
      </c>
      <c r="D3153" s="4" t="s">
        <v>10</v>
      </c>
    </row>
    <row r="3154" spans="1:9">
      <c r="A3154" t="n">
        <v>26633</v>
      </c>
      <c r="B3154" s="57" t="n">
        <v>29</v>
      </c>
      <c r="C3154" s="7" t="s">
        <v>277</v>
      </c>
      <c r="D3154" s="7" t="n">
        <v>65533</v>
      </c>
    </row>
    <row r="3155" spans="1:9">
      <c r="A3155" t="s">
        <v>4</v>
      </c>
      <c r="B3155" s="4" t="s">
        <v>5</v>
      </c>
      <c r="C3155" s="4" t="s">
        <v>14</v>
      </c>
      <c r="D3155" s="4" t="s">
        <v>14</v>
      </c>
      <c r="E3155" s="4" t="s">
        <v>14</v>
      </c>
      <c r="F3155" s="4" t="s">
        <v>14</v>
      </c>
    </row>
    <row r="3156" spans="1:9">
      <c r="A3156" t="n">
        <v>26652</v>
      </c>
      <c r="B3156" s="10" t="n">
        <v>14</v>
      </c>
      <c r="C3156" s="7" t="n">
        <v>0</v>
      </c>
      <c r="D3156" s="7" t="n">
        <v>128</v>
      </c>
      <c r="E3156" s="7" t="n">
        <v>0</v>
      </c>
      <c r="F3156" s="7" t="n">
        <v>0</v>
      </c>
    </row>
    <row r="3157" spans="1:9">
      <c r="A3157" t="s">
        <v>4</v>
      </c>
      <c r="B3157" s="4" t="s">
        <v>5</v>
      </c>
      <c r="C3157" s="4" t="s">
        <v>14</v>
      </c>
      <c r="D3157" s="4" t="s">
        <v>10</v>
      </c>
      <c r="E3157" s="4" t="s">
        <v>6</v>
      </c>
    </row>
    <row r="3158" spans="1:9">
      <c r="A3158" t="n">
        <v>26657</v>
      </c>
      <c r="B3158" s="36" t="n">
        <v>51</v>
      </c>
      <c r="C3158" s="7" t="n">
        <v>4</v>
      </c>
      <c r="D3158" s="7" t="n">
        <v>1600</v>
      </c>
      <c r="E3158" s="7" t="s">
        <v>139</v>
      </c>
    </row>
    <row r="3159" spans="1:9">
      <c r="A3159" t="s">
        <v>4</v>
      </c>
      <c r="B3159" s="4" t="s">
        <v>5</v>
      </c>
      <c r="C3159" s="4" t="s">
        <v>10</v>
      </c>
    </row>
    <row r="3160" spans="1:9">
      <c r="A3160" t="n">
        <v>26670</v>
      </c>
      <c r="B3160" s="27" t="n">
        <v>16</v>
      </c>
      <c r="C3160" s="7" t="n">
        <v>0</v>
      </c>
    </row>
    <row r="3161" spans="1:9">
      <c r="A3161" t="s">
        <v>4</v>
      </c>
      <c r="B3161" s="4" t="s">
        <v>5</v>
      </c>
      <c r="C3161" s="4" t="s">
        <v>10</v>
      </c>
      <c r="D3161" s="4" t="s">
        <v>14</v>
      </c>
      <c r="E3161" s="4" t="s">
        <v>9</v>
      </c>
      <c r="F3161" s="4" t="s">
        <v>50</v>
      </c>
      <c r="G3161" s="4" t="s">
        <v>14</v>
      </c>
      <c r="H3161" s="4" t="s">
        <v>14</v>
      </c>
      <c r="I3161" s="4" t="s">
        <v>14</v>
      </c>
      <c r="J3161" s="4" t="s">
        <v>9</v>
      </c>
      <c r="K3161" s="4" t="s">
        <v>50</v>
      </c>
      <c r="L3161" s="4" t="s">
        <v>14</v>
      </c>
      <c r="M3161" s="4" t="s">
        <v>14</v>
      </c>
    </row>
    <row r="3162" spans="1:9">
      <c r="A3162" t="n">
        <v>26673</v>
      </c>
      <c r="B3162" s="37" t="n">
        <v>26</v>
      </c>
      <c r="C3162" s="7" t="n">
        <v>1600</v>
      </c>
      <c r="D3162" s="7" t="n">
        <v>17</v>
      </c>
      <c r="E3162" s="7" t="n">
        <v>23374</v>
      </c>
      <c r="F3162" s="7" t="s">
        <v>283</v>
      </c>
      <c r="G3162" s="7" t="n">
        <v>2</v>
      </c>
      <c r="H3162" s="7" t="n">
        <v>3</v>
      </c>
      <c r="I3162" s="7" t="n">
        <v>17</v>
      </c>
      <c r="J3162" s="7" t="n">
        <v>23375</v>
      </c>
      <c r="K3162" s="7" t="s">
        <v>284</v>
      </c>
      <c r="L3162" s="7" t="n">
        <v>2</v>
      </c>
      <c r="M3162" s="7" t="n">
        <v>0</v>
      </c>
    </row>
    <row r="3163" spans="1:9">
      <c r="A3163" t="s">
        <v>4</v>
      </c>
      <c r="B3163" s="4" t="s">
        <v>5</v>
      </c>
    </row>
    <row r="3164" spans="1:9">
      <c r="A3164" t="n">
        <v>26821</v>
      </c>
      <c r="B3164" s="25" t="n">
        <v>28</v>
      </c>
    </row>
    <row r="3165" spans="1:9">
      <c r="A3165" t="s">
        <v>4</v>
      </c>
      <c r="B3165" s="4" t="s">
        <v>5</v>
      </c>
      <c r="C3165" s="4" t="s">
        <v>9</v>
      </c>
    </row>
    <row r="3166" spans="1:9">
      <c r="A3166" t="n">
        <v>26822</v>
      </c>
      <c r="B3166" s="74" t="n">
        <v>15</v>
      </c>
      <c r="C3166" s="7" t="n">
        <v>32768</v>
      </c>
    </row>
    <row r="3167" spans="1:9">
      <c r="A3167" t="s">
        <v>4</v>
      </c>
      <c r="B3167" s="4" t="s">
        <v>5</v>
      </c>
      <c r="C3167" s="4" t="s">
        <v>6</v>
      </c>
      <c r="D3167" s="4" t="s">
        <v>10</v>
      </c>
    </row>
    <row r="3168" spans="1:9">
      <c r="A3168" t="n">
        <v>26827</v>
      </c>
      <c r="B3168" s="57" t="n">
        <v>29</v>
      </c>
      <c r="C3168" s="7" t="s">
        <v>13</v>
      </c>
      <c r="D3168" s="7" t="n">
        <v>65533</v>
      </c>
    </row>
    <row r="3169" spans="1:13">
      <c r="A3169" t="s">
        <v>4</v>
      </c>
      <c r="B3169" s="4" t="s">
        <v>5</v>
      </c>
      <c r="C3169" s="4" t="s">
        <v>10</v>
      </c>
      <c r="D3169" s="4" t="s">
        <v>14</v>
      </c>
    </row>
    <row r="3170" spans="1:13">
      <c r="A3170" t="n">
        <v>26831</v>
      </c>
      <c r="B3170" s="38" t="n">
        <v>89</v>
      </c>
      <c r="C3170" s="7" t="n">
        <v>1600</v>
      </c>
      <c r="D3170" s="7" t="n">
        <v>1</v>
      </c>
    </row>
    <row r="3171" spans="1:13">
      <c r="A3171" t="s">
        <v>4</v>
      </c>
      <c r="B3171" s="4" t="s">
        <v>5</v>
      </c>
      <c r="C3171" s="4" t="s">
        <v>14</v>
      </c>
      <c r="D3171" s="4" t="s">
        <v>10</v>
      </c>
      <c r="E3171" s="4" t="s">
        <v>10</v>
      </c>
      <c r="F3171" s="4" t="s">
        <v>14</v>
      </c>
    </row>
    <row r="3172" spans="1:13">
      <c r="A3172" t="n">
        <v>26835</v>
      </c>
      <c r="B3172" s="23" t="n">
        <v>25</v>
      </c>
      <c r="C3172" s="7" t="n">
        <v>1</v>
      </c>
      <c r="D3172" s="7" t="n">
        <v>65535</v>
      </c>
      <c r="E3172" s="7" t="n">
        <v>65535</v>
      </c>
      <c r="F3172" s="7" t="n">
        <v>0</v>
      </c>
    </row>
    <row r="3173" spans="1:13">
      <c r="A3173" t="s">
        <v>4</v>
      </c>
      <c r="B3173" s="4" t="s">
        <v>5</v>
      </c>
      <c r="C3173" s="4" t="s">
        <v>14</v>
      </c>
      <c r="D3173" s="4" t="s">
        <v>10</v>
      </c>
      <c r="E3173" s="4" t="s">
        <v>25</v>
      </c>
    </row>
    <row r="3174" spans="1:13">
      <c r="A3174" t="n">
        <v>26842</v>
      </c>
      <c r="B3174" s="33" t="n">
        <v>58</v>
      </c>
      <c r="C3174" s="7" t="n">
        <v>0</v>
      </c>
      <c r="D3174" s="7" t="n">
        <v>1000</v>
      </c>
      <c r="E3174" s="7" t="n">
        <v>1</v>
      </c>
    </row>
    <row r="3175" spans="1:13">
      <c r="A3175" t="s">
        <v>4</v>
      </c>
      <c r="B3175" s="4" t="s">
        <v>5</v>
      </c>
      <c r="C3175" s="4" t="s">
        <v>14</v>
      </c>
      <c r="D3175" s="4" t="s">
        <v>10</v>
      </c>
    </row>
    <row r="3176" spans="1:13">
      <c r="A3176" t="n">
        <v>26850</v>
      </c>
      <c r="B3176" s="33" t="n">
        <v>58</v>
      </c>
      <c r="C3176" s="7" t="n">
        <v>255</v>
      </c>
      <c r="D3176" s="7" t="n">
        <v>0</v>
      </c>
    </row>
    <row r="3177" spans="1:13">
      <c r="A3177" t="s">
        <v>4</v>
      </c>
      <c r="B3177" s="4" t="s">
        <v>5</v>
      </c>
      <c r="C3177" s="4" t="s">
        <v>10</v>
      </c>
    </row>
    <row r="3178" spans="1:13">
      <c r="A3178" t="n">
        <v>26854</v>
      </c>
      <c r="B3178" s="27" t="n">
        <v>16</v>
      </c>
      <c r="C3178" s="7" t="n">
        <v>500</v>
      </c>
    </row>
    <row r="3179" spans="1:13">
      <c r="A3179" t="s">
        <v>4</v>
      </c>
      <c r="B3179" s="4" t="s">
        <v>5</v>
      </c>
      <c r="C3179" s="4" t="s">
        <v>14</v>
      </c>
      <c r="D3179" s="4" t="s">
        <v>14</v>
      </c>
      <c r="E3179" s="4" t="s">
        <v>14</v>
      </c>
      <c r="F3179" s="4" t="s">
        <v>25</v>
      </c>
      <c r="G3179" s="4" t="s">
        <v>25</v>
      </c>
      <c r="H3179" s="4" t="s">
        <v>25</v>
      </c>
      <c r="I3179" s="4" t="s">
        <v>25</v>
      </c>
      <c r="J3179" s="4" t="s">
        <v>25</v>
      </c>
    </row>
    <row r="3180" spans="1:13">
      <c r="A3180" t="n">
        <v>26857</v>
      </c>
      <c r="B3180" s="71" t="n">
        <v>76</v>
      </c>
      <c r="C3180" s="7" t="n">
        <v>0</v>
      </c>
      <c r="D3180" s="7" t="n">
        <v>3</v>
      </c>
      <c r="E3180" s="7" t="n">
        <v>0</v>
      </c>
      <c r="F3180" s="7" t="n">
        <v>1</v>
      </c>
      <c r="G3180" s="7" t="n">
        <v>1</v>
      </c>
      <c r="H3180" s="7" t="n">
        <v>1</v>
      </c>
      <c r="I3180" s="7" t="n">
        <v>1</v>
      </c>
      <c r="J3180" s="7" t="n">
        <v>1000</v>
      </c>
    </row>
    <row r="3181" spans="1:13">
      <c r="A3181" t="s">
        <v>4</v>
      </c>
      <c r="B3181" s="4" t="s">
        <v>5</v>
      </c>
      <c r="C3181" s="4" t="s">
        <v>14</v>
      </c>
      <c r="D3181" s="4" t="s">
        <v>14</v>
      </c>
    </row>
    <row r="3182" spans="1:13">
      <c r="A3182" t="n">
        <v>26881</v>
      </c>
      <c r="B3182" s="75" t="n">
        <v>77</v>
      </c>
      <c r="C3182" s="7" t="n">
        <v>0</v>
      </c>
      <c r="D3182" s="7" t="n">
        <v>3</v>
      </c>
    </row>
    <row r="3183" spans="1:13">
      <c r="A3183" t="s">
        <v>4</v>
      </c>
      <c r="B3183" s="4" t="s">
        <v>5</v>
      </c>
      <c r="C3183" s="4" t="s">
        <v>10</v>
      </c>
    </row>
    <row r="3184" spans="1:13">
      <c r="A3184" t="n">
        <v>26884</v>
      </c>
      <c r="B3184" s="27" t="n">
        <v>16</v>
      </c>
      <c r="C3184" s="7" t="n">
        <v>2500</v>
      </c>
    </row>
    <row r="3185" spans="1:10">
      <c r="A3185" t="s">
        <v>4</v>
      </c>
      <c r="B3185" s="4" t="s">
        <v>5</v>
      </c>
      <c r="C3185" s="4" t="s">
        <v>14</v>
      </c>
      <c r="D3185" s="4" t="s">
        <v>14</v>
      </c>
      <c r="E3185" s="4" t="s">
        <v>14</v>
      </c>
      <c r="F3185" s="4" t="s">
        <v>25</v>
      </c>
      <c r="G3185" s="4" t="s">
        <v>25</v>
      </c>
      <c r="H3185" s="4" t="s">
        <v>25</v>
      </c>
      <c r="I3185" s="4" t="s">
        <v>25</v>
      </c>
      <c r="J3185" s="4" t="s">
        <v>25</v>
      </c>
    </row>
    <row r="3186" spans="1:10">
      <c r="A3186" t="n">
        <v>26887</v>
      </c>
      <c r="B3186" s="71" t="n">
        <v>76</v>
      </c>
      <c r="C3186" s="7" t="n">
        <v>0</v>
      </c>
      <c r="D3186" s="7" t="n">
        <v>3</v>
      </c>
      <c r="E3186" s="7" t="n">
        <v>0</v>
      </c>
      <c r="F3186" s="7" t="n">
        <v>1</v>
      </c>
      <c r="G3186" s="7" t="n">
        <v>1</v>
      </c>
      <c r="H3186" s="7" t="n">
        <v>1</v>
      </c>
      <c r="I3186" s="7" t="n">
        <v>0</v>
      </c>
      <c r="J3186" s="7" t="n">
        <v>1000</v>
      </c>
    </row>
    <row r="3187" spans="1:10">
      <c r="A3187" t="s">
        <v>4</v>
      </c>
      <c r="B3187" s="4" t="s">
        <v>5</v>
      </c>
      <c r="C3187" s="4" t="s">
        <v>14</v>
      </c>
      <c r="D3187" s="4" t="s">
        <v>14</v>
      </c>
    </row>
    <row r="3188" spans="1:10">
      <c r="A3188" t="n">
        <v>26911</v>
      </c>
      <c r="B3188" s="75" t="n">
        <v>77</v>
      </c>
      <c r="C3188" s="7" t="n">
        <v>0</v>
      </c>
      <c r="D3188" s="7" t="n">
        <v>3</v>
      </c>
    </row>
    <row r="3189" spans="1:10">
      <c r="A3189" t="s">
        <v>4</v>
      </c>
      <c r="B3189" s="4" t="s">
        <v>5</v>
      </c>
      <c r="C3189" s="4" t="s">
        <v>14</v>
      </c>
    </row>
    <row r="3190" spans="1:10">
      <c r="A3190" t="n">
        <v>26914</v>
      </c>
      <c r="B3190" s="76" t="n">
        <v>78</v>
      </c>
      <c r="C3190" s="7" t="n">
        <v>255</v>
      </c>
    </row>
    <row r="3191" spans="1:10">
      <c r="A3191" t="s">
        <v>4</v>
      </c>
      <c r="B3191" s="4" t="s">
        <v>5</v>
      </c>
      <c r="C3191" s="4" t="s">
        <v>10</v>
      </c>
    </row>
    <row r="3192" spans="1:10">
      <c r="A3192" t="n">
        <v>26916</v>
      </c>
      <c r="B3192" s="39" t="n">
        <v>12</v>
      </c>
      <c r="C3192" s="7" t="n">
        <v>10501</v>
      </c>
    </row>
    <row r="3193" spans="1:10">
      <c r="A3193" t="s">
        <v>4</v>
      </c>
      <c r="B3193" s="4" t="s">
        <v>5</v>
      </c>
      <c r="C3193" s="4" t="s">
        <v>10</v>
      </c>
      <c r="D3193" s="4" t="s">
        <v>14</v>
      </c>
      <c r="E3193" s="4" t="s">
        <v>10</v>
      </c>
    </row>
    <row r="3194" spans="1:10">
      <c r="A3194" t="n">
        <v>26919</v>
      </c>
      <c r="B3194" s="77" t="n">
        <v>104</v>
      </c>
      <c r="C3194" s="7" t="n">
        <v>131</v>
      </c>
      <c r="D3194" s="7" t="n">
        <v>1</v>
      </c>
      <c r="E3194" s="7" t="n">
        <v>7</v>
      </c>
    </row>
    <row r="3195" spans="1:10">
      <c r="A3195" t="s">
        <v>4</v>
      </c>
      <c r="B3195" s="4" t="s">
        <v>5</v>
      </c>
    </row>
    <row r="3196" spans="1:10">
      <c r="A3196" t="n">
        <v>26925</v>
      </c>
      <c r="B3196" s="5" t="n">
        <v>1</v>
      </c>
    </row>
    <row r="3197" spans="1:10">
      <c r="A3197" t="s">
        <v>4</v>
      </c>
      <c r="B3197" s="4" t="s">
        <v>5</v>
      </c>
      <c r="C3197" s="4" t="s">
        <v>14</v>
      </c>
      <c r="D3197" s="4" t="s">
        <v>14</v>
      </c>
      <c r="E3197" s="4" t="s">
        <v>10</v>
      </c>
    </row>
    <row r="3198" spans="1:10">
      <c r="A3198" t="n">
        <v>26926</v>
      </c>
      <c r="B3198" s="34" t="n">
        <v>45</v>
      </c>
      <c r="C3198" s="7" t="n">
        <v>8</v>
      </c>
      <c r="D3198" s="7" t="n">
        <v>0</v>
      </c>
      <c r="E3198" s="7" t="n">
        <v>0</v>
      </c>
    </row>
    <row r="3199" spans="1:10">
      <c r="A3199" t="s">
        <v>4</v>
      </c>
      <c r="B3199" s="4" t="s">
        <v>5</v>
      </c>
      <c r="C3199" s="4" t="s">
        <v>10</v>
      </c>
      <c r="D3199" s="4" t="s">
        <v>25</v>
      </c>
      <c r="E3199" s="4" t="s">
        <v>25</v>
      </c>
      <c r="F3199" s="4" t="s">
        <v>25</v>
      </c>
      <c r="G3199" s="4" t="s">
        <v>25</v>
      </c>
    </row>
    <row r="3200" spans="1:10">
      <c r="A3200" t="n">
        <v>26931</v>
      </c>
      <c r="B3200" s="45" t="n">
        <v>46</v>
      </c>
      <c r="C3200" s="7" t="n">
        <v>61456</v>
      </c>
      <c r="D3200" s="7" t="n">
        <v>-51.2599983215332</v>
      </c>
      <c r="E3200" s="7" t="n">
        <v>-0.25</v>
      </c>
      <c r="F3200" s="7" t="n">
        <v>-57.9099998474121</v>
      </c>
      <c r="G3200" s="7" t="n">
        <v>92.5999984741211</v>
      </c>
    </row>
    <row r="3201" spans="1:10">
      <c r="A3201" t="s">
        <v>4</v>
      </c>
      <c r="B3201" s="4" t="s">
        <v>5</v>
      </c>
      <c r="C3201" s="4" t="s">
        <v>14</v>
      </c>
      <c r="D3201" s="4" t="s">
        <v>14</v>
      </c>
      <c r="E3201" s="4" t="s">
        <v>25</v>
      </c>
      <c r="F3201" s="4" t="s">
        <v>25</v>
      </c>
      <c r="G3201" s="4" t="s">
        <v>25</v>
      </c>
      <c r="H3201" s="4" t="s">
        <v>10</v>
      </c>
      <c r="I3201" s="4" t="s">
        <v>14</v>
      </c>
    </row>
    <row r="3202" spans="1:10">
      <c r="A3202" t="n">
        <v>26950</v>
      </c>
      <c r="B3202" s="34" t="n">
        <v>45</v>
      </c>
      <c r="C3202" s="7" t="n">
        <v>4</v>
      </c>
      <c r="D3202" s="7" t="n">
        <v>3</v>
      </c>
      <c r="E3202" s="7" t="n">
        <v>5</v>
      </c>
      <c r="F3202" s="7" t="n">
        <v>272.589996337891</v>
      </c>
      <c r="G3202" s="7" t="n">
        <v>0</v>
      </c>
      <c r="H3202" s="7" t="n">
        <v>0</v>
      </c>
      <c r="I3202" s="7" t="n">
        <v>0</v>
      </c>
    </row>
    <row r="3203" spans="1:10">
      <c r="A3203" t="s">
        <v>4</v>
      </c>
      <c r="B3203" s="4" t="s">
        <v>5</v>
      </c>
      <c r="C3203" s="4" t="s">
        <v>14</v>
      </c>
      <c r="D3203" s="4" t="s">
        <v>14</v>
      </c>
    </row>
    <row r="3204" spans="1:10">
      <c r="A3204" t="n">
        <v>26968</v>
      </c>
      <c r="B3204" s="72" t="n">
        <v>49</v>
      </c>
      <c r="C3204" s="7" t="n">
        <v>2</v>
      </c>
      <c r="D3204" s="7" t="n">
        <v>0</v>
      </c>
    </row>
    <row r="3205" spans="1:10">
      <c r="A3205" t="s">
        <v>4</v>
      </c>
      <c r="B3205" s="4" t="s">
        <v>5</v>
      </c>
      <c r="C3205" s="4" t="s">
        <v>14</v>
      </c>
      <c r="D3205" s="4" t="s">
        <v>10</v>
      </c>
      <c r="E3205" s="4" t="s">
        <v>10</v>
      </c>
    </row>
    <row r="3206" spans="1:10">
      <c r="A3206" t="n">
        <v>26971</v>
      </c>
      <c r="B3206" s="72" t="n">
        <v>49</v>
      </c>
      <c r="C3206" s="7" t="n">
        <v>5</v>
      </c>
      <c r="D3206" s="7" t="n">
        <v>1</v>
      </c>
      <c r="E3206" s="7" t="n">
        <v>1</v>
      </c>
    </row>
    <row r="3207" spans="1:10">
      <c r="A3207" t="s">
        <v>4</v>
      </c>
      <c r="B3207" s="4" t="s">
        <v>5</v>
      </c>
      <c r="C3207" s="4" t="s">
        <v>10</v>
      </c>
    </row>
    <row r="3208" spans="1:10">
      <c r="A3208" t="n">
        <v>26977</v>
      </c>
      <c r="B3208" s="27" t="n">
        <v>16</v>
      </c>
      <c r="C3208" s="7" t="n">
        <v>1</v>
      </c>
    </row>
    <row r="3209" spans="1:10">
      <c r="A3209" t="s">
        <v>4</v>
      </c>
      <c r="B3209" s="4" t="s">
        <v>5</v>
      </c>
      <c r="C3209" s="4" t="s">
        <v>14</v>
      </c>
      <c r="D3209" s="4" t="s">
        <v>10</v>
      </c>
      <c r="E3209" s="4" t="s">
        <v>10</v>
      </c>
    </row>
    <row r="3210" spans="1:10">
      <c r="A3210" t="n">
        <v>26980</v>
      </c>
      <c r="B3210" s="72" t="n">
        <v>49</v>
      </c>
      <c r="C3210" s="7" t="n">
        <v>5</v>
      </c>
      <c r="D3210" s="7" t="n">
        <v>0</v>
      </c>
      <c r="E3210" s="7" t="n">
        <v>522</v>
      </c>
    </row>
    <row r="3211" spans="1:10">
      <c r="A3211" t="s">
        <v>4</v>
      </c>
      <c r="B3211" s="4" t="s">
        <v>5</v>
      </c>
      <c r="C3211" s="4" t="s">
        <v>14</v>
      </c>
      <c r="D3211" s="4" t="s">
        <v>10</v>
      </c>
      <c r="E3211" s="4" t="s">
        <v>10</v>
      </c>
    </row>
    <row r="3212" spans="1:10">
      <c r="A3212" t="n">
        <v>26986</v>
      </c>
      <c r="B3212" s="72" t="n">
        <v>49</v>
      </c>
      <c r="C3212" s="7" t="n">
        <v>5</v>
      </c>
      <c r="D3212" s="7" t="n">
        <v>2</v>
      </c>
      <c r="E3212" s="7" t="n">
        <v>522</v>
      </c>
    </row>
    <row r="3213" spans="1:10">
      <c r="A3213" t="s">
        <v>4</v>
      </c>
      <c r="B3213" s="4" t="s">
        <v>5</v>
      </c>
      <c r="C3213" s="4" t="s">
        <v>14</v>
      </c>
      <c r="D3213" s="4" t="s">
        <v>10</v>
      </c>
      <c r="E3213" s="4" t="s">
        <v>10</v>
      </c>
    </row>
    <row r="3214" spans="1:10">
      <c r="A3214" t="n">
        <v>26992</v>
      </c>
      <c r="B3214" s="72" t="n">
        <v>49</v>
      </c>
      <c r="C3214" s="7" t="n">
        <v>5</v>
      </c>
      <c r="D3214" s="7" t="n">
        <v>100</v>
      </c>
      <c r="E3214" s="7" t="n">
        <v>123</v>
      </c>
    </row>
    <row r="3215" spans="1:10">
      <c r="A3215" t="s">
        <v>4</v>
      </c>
      <c r="B3215" s="4" t="s">
        <v>5</v>
      </c>
      <c r="C3215" s="4" t="s">
        <v>14</v>
      </c>
      <c r="D3215" s="4" t="s">
        <v>10</v>
      </c>
      <c r="E3215" s="4" t="s">
        <v>9</v>
      </c>
      <c r="F3215" s="4" t="s">
        <v>10</v>
      </c>
      <c r="G3215" s="4" t="s">
        <v>9</v>
      </c>
      <c r="H3215" s="4" t="s">
        <v>14</v>
      </c>
    </row>
    <row r="3216" spans="1:10">
      <c r="A3216" t="n">
        <v>26998</v>
      </c>
      <c r="B3216" s="72" t="n">
        <v>49</v>
      </c>
      <c r="C3216" s="7" t="n">
        <v>0</v>
      </c>
      <c r="D3216" s="7" t="n">
        <v>522</v>
      </c>
      <c r="E3216" s="7" t="n">
        <v>1065353216</v>
      </c>
      <c r="F3216" s="7" t="n">
        <v>0</v>
      </c>
      <c r="G3216" s="7" t="n">
        <v>0</v>
      </c>
      <c r="H3216" s="7" t="n">
        <v>0</v>
      </c>
    </row>
    <row r="3217" spans="1:9">
      <c r="A3217" t="s">
        <v>4</v>
      </c>
      <c r="B3217" s="4" t="s">
        <v>5</v>
      </c>
      <c r="C3217" s="4" t="s">
        <v>14</v>
      </c>
      <c r="D3217" s="4" t="s">
        <v>6</v>
      </c>
    </row>
    <row r="3218" spans="1:9">
      <c r="A3218" t="n">
        <v>27013</v>
      </c>
      <c r="B3218" s="8" t="n">
        <v>2</v>
      </c>
      <c r="C3218" s="7" t="n">
        <v>10</v>
      </c>
      <c r="D3218" s="7" t="s">
        <v>285</v>
      </c>
    </row>
    <row r="3219" spans="1:9">
      <c r="A3219" t="s">
        <v>4</v>
      </c>
      <c r="B3219" s="4" t="s">
        <v>5</v>
      </c>
      <c r="C3219" s="4" t="s">
        <v>10</v>
      </c>
    </row>
    <row r="3220" spans="1:9">
      <c r="A3220" t="n">
        <v>27028</v>
      </c>
      <c r="B3220" s="27" t="n">
        <v>16</v>
      </c>
      <c r="C3220" s="7" t="n">
        <v>0</v>
      </c>
    </row>
    <row r="3221" spans="1:9">
      <c r="A3221" t="s">
        <v>4</v>
      </c>
      <c r="B3221" s="4" t="s">
        <v>5</v>
      </c>
      <c r="C3221" s="4" t="s">
        <v>14</v>
      </c>
      <c r="D3221" s="4" t="s">
        <v>10</v>
      </c>
    </row>
    <row r="3222" spans="1:9">
      <c r="A3222" t="n">
        <v>27031</v>
      </c>
      <c r="B3222" s="33" t="n">
        <v>58</v>
      </c>
      <c r="C3222" s="7" t="n">
        <v>105</v>
      </c>
      <c r="D3222" s="7" t="n">
        <v>300</v>
      </c>
    </row>
    <row r="3223" spans="1:9">
      <c r="A3223" t="s">
        <v>4</v>
      </c>
      <c r="B3223" s="4" t="s">
        <v>5</v>
      </c>
      <c r="C3223" s="4" t="s">
        <v>25</v>
      </c>
      <c r="D3223" s="4" t="s">
        <v>10</v>
      </c>
    </row>
    <row r="3224" spans="1:9">
      <c r="A3224" t="n">
        <v>27035</v>
      </c>
      <c r="B3224" s="62" t="n">
        <v>103</v>
      </c>
      <c r="C3224" s="7" t="n">
        <v>1</v>
      </c>
      <c r="D3224" s="7" t="n">
        <v>300</v>
      </c>
    </row>
    <row r="3225" spans="1:9">
      <c r="A3225" t="s">
        <v>4</v>
      </c>
      <c r="B3225" s="4" t="s">
        <v>5</v>
      </c>
      <c r="C3225" s="4" t="s">
        <v>14</v>
      </c>
      <c r="D3225" s="4" t="s">
        <v>10</v>
      </c>
    </row>
    <row r="3226" spans="1:9">
      <c r="A3226" t="n">
        <v>27042</v>
      </c>
      <c r="B3226" s="64" t="n">
        <v>72</v>
      </c>
      <c r="C3226" s="7" t="n">
        <v>4</v>
      </c>
      <c r="D3226" s="7" t="n">
        <v>0</v>
      </c>
    </row>
    <row r="3227" spans="1:9">
      <c r="A3227" t="s">
        <v>4</v>
      </c>
      <c r="B3227" s="4" t="s">
        <v>5</v>
      </c>
      <c r="C3227" s="4" t="s">
        <v>9</v>
      </c>
    </row>
    <row r="3228" spans="1:9">
      <c r="A3228" t="n">
        <v>27046</v>
      </c>
      <c r="B3228" s="74" t="n">
        <v>15</v>
      </c>
      <c r="C3228" s="7" t="n">
        <v>1073741824</v>
      </c>
    </row>
    <row r="3229" spans="1:9">
      <c r="A3229" t="s">
        <v>4</v>
      </c>
      <c r="B3229" s="4" t="s">
        <v>5</v>
      </c>
      <c r="C3229" s="4" t="s">
        <v>14</v>
      </c>
    </row>
    <row r="3230" spans="1:9">
      <c r="A3230" t="n">
        <v>27051</v>
      </c>
      <c r="B3230" s="63" t="n">
        <v>64</v>
      </c>
      <c r="C3230" s="7" t="n">
        <v>3</v>
      </c>
    </row>
    <row r="3231" spans="1:9">
      <c r="A3231" t="s">
        <v>4</v>
      </c>
      <c r="B3231" s="4" t="s">
        <v>5</v>
      </c>
      <c r="C3231" s="4" t="s">
        <v>14</v>
      </c>
    </row>
    <row r="3232" spans="1:9">
      <c r="A3232" t="n">
        <v>27053</v>
      </c>
      <c r="B3232" s="12" t="n">
        <v>74</v>
      </c>
      <c r="C3232" s="7" t="n">
        <v>67</v>
      </c>
    </row>
    <row r="3233" spans="1:4">
      <c r="A3233" t="s">
        <v>4</v>
      </c>
      <c r="B3233" s="4" t="s">
        <v>5</v>
      </c>
      <c r="C3233" s="4" t="s">
        <v>14</v>
      </c>
      <c r="D3233" s="4" t="s">
        <v>14</v>
      </c>
      <c r="E3233" s="4" t="s">
        <v>10</v>
      </c>
    </row>
    <row r="3234" spans="1:4">
      <c r="A3234" t="n">
        <v>27055</v>
      </c>
      <c r="B3234" s="34" t="n">
        <v>45</v>
      </c>
      <c r="C3234" s="7" t="n">
        <v>8</v>
      </c>
      <c r="D3234" s="7" t="n">
        <v>1</v>
      </c>
      <c r="E3234" s="7" t="n">
        <v>0</v>
      </c>
    </row>
    <row r="3235" spans="1:4">
      <c r="A3235" t="s">
        <v>4</v>
      </c>
      <c r="B3235" s="4" t="s">
        <v>5</v>
      </c>
      <c r="C3235" s="4" t="s">
        <v>10</v>
      </c>
    </row>
    <row r="3236" spans="1:4">
      <c r="A3236" t="n">
        <v>27060</v>
      </c>
      <c r="B3236" s="66" t="n">
        <v>13</v>
      </c>
      <c r="C3236" s="7" t="n">
        <v>6409</v>
      </c>
    </row>
    <row r="3237" spans="1:4">
      <c r="A3237" t="s">
        <v>4</v>
      </c>
      <c r="B3237" s="4" t="s">
        <v>5</v>
      </c>
      <c r="C3237" s="4" t="s">
        <v>10</v>
      </c>
    </row>
    <row r="3238" spans="1:4">
      <c r="A3238" t="n">
        <v>27063</v>
      </c>
      <c r="B3238" s="66" t="n">
        <v>13</v>
      </c>
      <c r="C3238" s="7" t="n">
        <v>6408</v>
      </c>
    </row>
    <row r="3239" spans="1:4">
      <c r="A3239" t="s">
        <v>4</v>
      </c>
      <c r="B3239" s="4" t="s">
        <v>5</v>
      </c>
      <c r="C3239" s="4" t="s">
        <v>10</v>
      </c>
    </row>
    <row r="3240" spans="1:4">
      <c r="A3240" t="n">
        <v>27066</v>
      </c>
      <c r="B3240" s="39" t="n">
        <v>12</v>
      </c>
      <c r="C3240" s="7" t="n">
        <v>6464</v>
      </c>
    </row>
    <row r="3241" spans="1:4">
      <c r="A3241" t="s">
        <v>4</v>
      </c>
      <c r="B3241" s="4" t="s">
        <v>5</v>
      </c>
      <c r="C3241" s="4" t="s">
        <v>10</v>
      </c>
    </row>
    <row r="3242" spans="1:4">
      <c r="A3242" t="n">
        <v>27069</v>
      </c>
      <c r="B3242" s="66" t="n">
        <v>13</v>
      </c>
      <c r="C3242" s="7" t="n">
        <v>6465</v>
      </c>
    </row>
    <row r="3243" spans="1:4">
      <c r="A3243" t="s">
        <v>4</v>
      </c>
      <c r="B3243" s="4" t="s">
        <v>5</v>
      </c>
      <c r="C3243" s="4" t="s">
        <v>10</v>
      </c>
    </row>
    <row r="3244" spans="1:4">
      <c r="A3244" t="n">
        <v>27072</v>
      </c>
      <c r="B3244" s="66" t="n">
        <v>13</v>
      </c>
      <c r="C3244" s="7" t="n">
        <v>6466</v>
      </c>
    </row>
    <row r="3245" spans="1:4">
      <c r="A3245" t="s">
        <v>4</v>
      </c>
      <c r="B3245" s="4" t="s">
        <v>5</v>
      </c>
      <c r="C3245" s="4" t="s">
        <v>10</v>
      </c>
    </row>
    <row r="3246" spans="1:4">
      <c r="A3246" t="n">
        <v>27075</v>
      </c>
      <c r="B3246" s="66" t="n">
        <v>13</v>
      </c>
      <c r="C3246" s="7" t="n">
        <v>6467</v>
      </c>
    </row>
    <row r="3247" spans="1:4">
      <c r="A3247" t="s">
        <v>4</v>
      </c>
      <c r="B3247" s="4" t="s">
        <v>5</v>
      </c>
      <c r="C3247" s="4" t="s">
        <v>10</v>
      </c>
    </row>
    <row r="3248" spans="1:4">
      <c r="A3248" t="n">
        <v>27078</v>
      </c>
      <c r="B3248" s="66" t="n">
        <v>13</v>
      </c>
      <c r="C3248" s="7" t="n">
        <v>6468</v>
      </c>
    </row>
    <row r="3249" spans="1:5">
      <c r="A3249" t="s">
        <v>4</v>
      </c>
      <c r="B3249" s="4" t="s">
        <v>5</v>
      </c>
      <c r="C3249" s="4" t="s">
        <v>10</v>
      </c>
    </row>
    <row r="3250" spans="1:5">
      <c r="A3250" t="n">
        <v>27081</v>
      </c>
      <c r="B3250" s="66" t="n">
        <v>13</v>
      </c>
      <c r="C3250" s="7" t="n">
        <v>6469</v>
      </c>
    </row>
    <row r="3251" spans="1:5">
      <c r="A3251" t="s">
        <v>4</v>
      </c>
      <c r="B3251" s="4" t="s">
        <v>5</v>
      </c>
      <c r="C3251" s="4" t="s">
        <v>10</v>
      </c>
    </row>
    <row r="3252" spans="1:5">
      <c r="A3252" t="n">
        <v>27084</v>
      </c>
      <c r="B3252" s="66" t="n">
        <v>13</v>
      </c>
      <c r="C3252" s="7" t="n">
        <v>6470</v>
      </c>
    </row>
    <row r="3253" spans="1:5">
      <c r="A3253" t="s">
        <v>4</v>
      </c>
      <c r="B3253" s="4" t="s">
        <v>5</v>
      </c>
      <c r="C3253" s="4" t="s">
        <v>10</v>
      </c>
    </row>
    <row r="3254" spans="1:5">
      <c r="A3254" t="n">
        <v>27087</v>
      </c>
      <c r="B3254" s="66" t="n">
        <v>13</v>
      </c>
      <c r="C3254" s="7" t="n">
        <v>6471</v>
      </c>
    </row>
    <row r="3255" spans="1:5">
      <c r="A3255" t="s">
        <v>4</v>
      </c>
      <c r="B3255" s="4" t="s">
        <v>5</v>
      </c>
      <c r="C3255" s="4" t="s">
        <v>14</v>
      </c>
    </row>
    <row r="3256" spans="1:5">
      <c r="A3256" t="n">
        <v>27090</v>
      </c>
      <c r="B3256" s="12" t="n">
        <v>74</v>
      </c>
      <c r="C3256" s="7" t="n">
        <v>18</v>
      </c>
    </row>
    <row r="3257" spans="1:5">
      <c r="A3257" t="s">
        <v>4</v>
      </c>
      <c r="B3257" s="4" t="s">
        <v>5</v>
      </c>
      <c r="C3257" s="4" t="s">
        <v>14</v>
      </c>
    </row>
    <row r="3258" spans="1:5">
      <c r="A3258" t="n">
        <v>27092</v>
      </c>
      <c r="B3258" s="12" t="n">
        <v>74</v>
      </c>
      <c r="C3258" s="7" t="n">
        <v>45</v>
      </c>
    </row>
    <row r="3259" spans="1:5">
      <c r="A3259" t="s">
        <v>4</v>
      </c>
      <c r="B3259" s="4" t="s">
        <v>5</v>
      </c>
      <c r="C3259" s="4" t="s">
        <v>10</v>
      </c>
    </row>
    <row r="3260" spans="1:5">
      <c r="A3260" t="n">
        <v>27094</v>
      </c>
      <c r="B3260" s="27" t="n">
        <v>16</v>
      </c>
      <c r="C3260" s="7" t="n">
        <v>0</v>
      </c>
    </row>
    <row r="3261" spans="1:5">
      <c r="A3261" t="s">
        <v>4</v>
      </c>
      <c r="B3261" s="4" t="s">
        <v>5</v>
      </c>
      <c r="C3261" s="4" t="s">
        <v>14</v>
      </c>
      <c r="D3261" s="4" t="s">
        <v>14</v>
      </c>
      <c r="E3261" s="4" t="s">
        <v>14</v>
      </c>
      <c r="F3261" s="4" t="s">
        <v>14</v>
      </c>
    </row>
    <row r="3262" spans="1:5">
      <c r="A3262" t="n">
        <v>27097</v>
      </c>
      <c r="B3262" s="10" t="n">
        <v>14</v>
      </c>
      <c r="C3262" s="7" t="n">
        <v>0</v>
      </c>
      <c r="D3262" s="7" t="n">
        <v>8</v>
      </c>
      <c r="E3262" s="7" t="n">
        <v>0</v>
      </c>
      <c r="F3262" s="7" t="n">
        <v>0</v>
      </c>
    </row>
    <row r="3263" spans="1:5">
      <c r="A3263" t="s">
        <v>4</v>
      </c>
      <c r="B3263" s="4" t="s">
        <v>5</v>
      </c>
      <c r="C3263" s="4" t="s">
        <v>14</v>
      </c>
      <c r="D3263" s="4" t="s">
        <v>6</v>
      </c>
    </row>
    <row r="3264" spans="1:5">
      <c r="A3264" t="n">
        <v>27102</v>
      </c>
      <c r="B3264" s="8" t="n">
        <v>2</v>
      </c>
      <c r="C3264" s="7" t="n">
        <v>11</v>
      </c>
      <c r="D3264" s="7" t="s">
        <v>28</v>
      </c>
    </row>
    <row r="3265" spans="1:6">
      <c r="A3265" t="s">
        <v>4</v>
      </c>
      <c r="B3265" s="4" t="s">
        <v>5</v>
      </c>
      <c r="C3265" s="4" t="s">
        <v>10</v>
      </c>
    </row>
    <row r="3266" spans="1:6">
      <c r="A3266" t="n">
        <v>27116</v>
      </c>
      <c r="B3266" s="27" t="n">
        <v>16</v>
      </c>
      <c r="C3266" s="7" t="n">
        <v>0</v>
      </c>
    </row>
    <row r="3267" spans="1:6">
      <c r="A3267" t="s">
        <v>4</v>
      </c>
      <c r="B3267" s="4" t="s">
        <v>5</v>
      </c>
      <c r="C3267" s="4" t="s">
        <v>14</v>
      </c>
      <c r="D3267" s="4" t="s">
        <v>6</v>
      </c>
    </row>
    <row r="3268" spans="1:6">
      <c r="A3268" t="n">
        <v>27119</v>
      </c>
      <c r="B3268" s="8" t="n">
        <v>2</v>
      </c>
      <c r="C3268" s="7" t="n">
        <v>11</v>
      </c>
      <c r="D3268" s="7" t="s">
        <v>286</v>
      </c>
    </row>
    <row r="3269" spans="1:6">
      <c r="A3269" t="s">
        <v>4</v>
      </c>
      <c r="B3269" s="4" t="s">
        <v>5</v>
      </c>
      <c r="C3269" s="4" t="s">
        <v>10</v>
      </c>
    </row>
    <row r="3270" spans="1:6">
      <c r="A3270" t="n">
        <v>27128</v>
      </c>
      <c r="B3270" s="27" t="n">
        <v>16</v>
      </c>
      <c r="C3270" s="7" t="n">
        <v>0</v>
      </c>
    </row>
    <row r="3271" spans="1:6">
      <c r="A3271" t="s">
        <v>4</v>
      </c>
      <c r="B3271" s="4" t="s">
        <v>5</v>
      </c>
      <c r="C3271" s="4" t="s">
        <v>9</v>
      </c>
    </row>
    <row r="3272" spans="1:6">
      <c r="A3272" t="n">
        <v>27131</v>
      </c>
      <c r="B3272" s="74" t="n">
        <v>15</v>
      </c>
      <c r="C3272" s="7" t="n">
        <v>2048</v>
      </c>
    </row>
    <row r="3273" spans="1:6">
      <c r="A3273" t="s">
        <v>4</v>
      </c>
      <c r="B3273" s="4" t="s">
        <v>5</v>
      </c>
      <c r="C3273" s="4" t="s">
        <v>14</v>
      </c>
      <c r="D3273" s="4" t="s">
        <v>6</v>
      </c>
    </row>
    <row r="3274" spans="1:6">
      <c r="A3274" t="n">
        <v>27136</v>
      </c>
      <c r="B3274" s="8" t="n">
        <v>2</v>
      </c>
      <c r="C3274" s="7" t="n">
        <v>10</v>
      </c>
      <c r="D3274" s="7" t="s">
        <v>53</v>
      </c>
    </row>
    <row r="3275" spans="1:6">
      <c r="A3275" t="s">
        <v>4</v>
      </c>
      <c r="B3275" s="4" t="s">
        <v>5</v>
      </c>
      <c r="C3275" s="4" t="s">
        <v>10</v>
      </c>
    </row>
    <row r="3276" spans="1:6">
      <c r="A3276" t="n">
        <v>27154</v>
      </c>
      <c r="B3276" s="27" t="n">
        <v>16</v>
      </c>
      <c r="C3276" s="7" t="n">
        <v>0</v>
      </c>
    </row>
    <row r="3277" spans="1:6">
      <c r="A3277" t="s">
        <v>4</v>
      </c>
      <c r="B3277" s="4" t="s">
        <v>5</v>
      </c>
      <c r="C3277" s="4" t="s">
        <v>14</v>
      </c>
      <c r="D3277" s="4" t="s">
        <v>6</v>
      </c>
    </row>
    <row r="3278" spans="1:6">
      <c r="A3278" t="n">
        <v>27157</v>
      </c>
      <c r="B3278" s="8" t="n">
        <v>2</v>
      </c>
      <c r="C3278" s="7" t="n">
        <v>10</v>
      </c>
      <c r="D3278" s="7" t="s">
        <v>54</v>
      </c>
    </row>
    <row r="3279" spans="1:6">
      <c r="A3279" t="s">
        <v>4</v>
      </c>
      <c r="B3279" s="4" t="s">
        <v>5</v>
      </c>
      <c r="C3279" s="4" t="s">
        <v>10</v>
      </c>
    </row>
    <row r="3280" spans="1:6">
      <c r="A3280" t="n">
        <v>27176</v>
      </c>
      <c r="B3280" s="27" t="n">
        <v>16</v>
      </c>
      <c r="C3280" s="7" t="n">
        <v>0</v>
      </c>
    </row>
    <row r="3281" spans="1:4">
      <c r="A3281" t="s">
        <v>4</v>
      </c>
      <c r="B3281" s="4" t="s">
        <v>5</v>
      </c>
      <c r="C3281" s="4" t="s">
        <v>14</v>
      </c>
      <c r="D3281" s="4" t="s">
        <v>10</v>
      </c>
      <c r="E3281" s="4" t="s">
        <v>25</v>
      </c>
    </row>
    <row r="3282" spans="1:4">
      <c r="A3282" t="n">
        <v>27179</v>
      </c>
      <c r="B3282" s="33" t="n">
        <v>58</v>
      </c>
      <c r="C3282" s="7" t="n">
        <v>100</v>
      </c>
      <c r="D3282" s="7" t="n">
        <v>300</v>
      </c>
      <c r="E3282" s="7" t="n">
        <v>1</v>
      </c>
    </row>
    <row r="3283" spans="1:4">
      <c r="A3283" t="s">
        <v>4</v>
      </c>
      <c r="B3283" s="4" t="s">
        <v>5</v>
      </c>
      <c r="C3283" s="4" t="s">
        <v>14</v>
      </c>
      <c r="D3283" s="4" t="s">
        <v>10</v>
      </c>
    </row>
    <row r="3284" spans="1:4">
      <c r="A3284" t="n">
        <v>27187</v>
      </c>
      <c r="B3284" s="33" t="n">
        <v>58</v>
      </c>
      <c r="C3284" s="7" t="n">
        <v>255</v>
      </c>
      <c r="D3284" s="7" t="n">
        <v>0</v>
      </c>
    </row>
    <row r="3285" spans="1:4">
      <c r="A3285" t="s">
        <v>4</v>
      </c>
      <c r="B3285" s="4" t="s">
        <v>5</v>
      </c>
      <c r="C3285" s="4" t="s">
        <v>14</v>
      </c>
    </row>
    <row r="3286" spans="1:4">
      <c r="A3286" t="n">
        <v>27191</v>
      </c>
      <c r="B3286" s="28" t="n">
        <v>23</v>
      </c>
      <c r="C3286" s="7" t="n">
        <v>0</v>
      </c>
    </row>
    <row r="3287" spans="1:4">
      <c r="A3287" t="s">
        <v>4</v>
      </c>
      <c r="B3287" s="4" t="s">
        <v>5</v>
      </c>
    </row>
    <row r="3288" spans="1:4">
      <c r="A3288" t="n">
        <v>27193</v>
      </c>
      <c r="B3288" s="5" t="n">
        <v>1</v>
      </c>
    </row>
    <row r="3289" spans="1:4" s="3" customFormat="1" customHeight="0">
      <c r="A3289" s="3" t="s">
        <v>2</v>
      </c>
      <c r="B3289" s="3" t="s">
        <v>288</v>
      </c>
    </row>
    <row r="3290" spans="1:4">
      <c r="A3290" t="s">
        <v>4</v>
      </c>
      <c r="B3290" s="4" t="s">
        <v>5</v>
      </c>
      <c r="C3290" s="4" t="s">
        <v>14</v>
      </c>
      <c r="D3290" s="4" t="s">
        <v>14</v>
      </c>
      <c r="E3290" s="4" t="s">
        <v>14</v>
      </c>
      <c r="F3290" s="4" t="s">
        <v>14</v>
      </c>
    </row>
    <row r="3291" spans="1:4">
      <c r="A3291" t="n">
        <v>27196</v>
      </c>
      <c r="B3291" s="10" t="n">
        <v>14</v>
      </c>
      <c r="C3291" s="7" t="n">
        <v>2</v>
      </c>
      <c r="D3291" s="7" t="n">
        <v>0</v>
      </c>
      <c r="E3291" s="7" t="n">
        <v>0</v>
      </c>
      <c r="F3291" s="7" t="n">
        <v>0</v>
      </c>
    </row>
    <row r="3292" spans="1:4">
      <c r="A3292" t="s">
        <v>4</v>
      </c>
      <c r="B3292" s="4" t="s">
        <v>5</v>
      </c>
      <c r="C3292" s="4" t="s">
        <v>14</v>
      </c>
      <c r="D3292" s="41" t="s">
        <v>71</v>
      </c>
      <c r="E3292" s="4" t="s">
        <v>5</v>
      </c>
      <c r="F3292" s="4" t="s">
        <v>14</v>
      </c>
      <c r="G3292" s="4" t="s">
        <v>10</v>
      </c>
      <c r="H3292" s="41" t="s">
        <v>72</v>
      </c>
      <c r="I3292" s="4" t="s">
        <v>14</v>
      </c>
      <c r="J3292" s="4" t="s">
        <v>9</v>
      </c>
      <c r="K3292" s="4" t="s">
        <v>14</v>
      </c>
      <c r="L3292" s="4" t="s">
        <v>14</v>
      </c>
      <c r="M3292" s="41" t="s">
        <v>71</v>
      </c>
      <c r="N3292" s="4" t="s">
        <v>5</v>
      </c>
      <c r="O3292" s="4" t="s">
        <v>14</v>
      </c>
      <c r="P3292" s="4" t="s">
        <v>10</v>
      </c>
      <c r="Q3292" s="41" t="s">
        <v>72</v>
      </c>
      <c r="R3292" s="4" t="s">
        <v>14</v>
      </c>
      <c r="S3292" s="4" t="s">
        <v>9</v>
      </c>
      <c r="T3292" s="4" t="s">
        <v>14</v>
      </c>
      <c r="U3292" s="4" t="s">
        <v>14</v>
      </c>
      <c r="V3292" s="4" t="s">
        <v>14</v>
      </c>
      <c r="W3292" s="4" t="s">
        <v>36</v>
      </c>
    </row>
    <row r="3293" spans="1:4">
      <c r="A3293" t="n">
        <v>27201</v>
      </c>
      <c r="B3293" s="16" t="n">
        <v>5</v>
      </c>
      <c r="C3293" s="7" t="n">
        <v>28</v>
      </c>
      <c r="D3293" s="41" t="s">
        <v>3</v>
      </c>
      <c r="E3293" s="9" t="n">
        <v>162</v>
      </c>
      <c r="F3293" s="7" t="n">
        <v>3</v>
      </c>
      <c r="G3293" s="7" t="n">
        <v>28812</v>
      </c>
      <c r="H3293" s="41" t="s">
        <v>3</v>
      </c>
      <c r="I3293" s="7" t="n">
        <v>0</v>
      </c>
      <c r="J3293" s="7" t="n">
        <v>1</v>
      </c>
      <c r="K3293" s="7" t="n">
        <v>2</v>
      </c>
      <c r="L3293" s="7" t="n">
        <v>28</v>
      </c>
      <c r="M3293" s="41" t="s">
        <v>3</v>
      </c>
      <c r="N3293" s="9" t="n">
        <v>162</v>
      </c>
      <c r="O3293" s="7" t="n">
        <v>3</v>
      </c>
      <c r="P3293" s="7" t="n">
        <v>28812</v>
      </c>
      <c r="Q3293" s="41" t="s">
        <v>3</v>
      </c>
      <c r="R3293" s="7" t="n">
        <v>0</v>
      </c>
      <c r="S3293" s="7" t="n">
        <v>2</v>
      </c>
      <c r="T3293" s="7" t="n">
        <v>2</v>
      </c>
      <c r="U3293" s="7" t="n">
        <v>11</v>
      </c>
      <c r="V3293" s="7" t="n">
        <v>1</v>
      </c>
      <c r="W3293" s="17" t="n">
        <f t="normal" ca="1">A3297</f>
        <v>0</v>
      </c>
    </row>
    <row r="3294" spans="1:4">
      <c r="A3294" t="s">
        <v>4</v>
      </c>
      <c r="B3294" s="4" t="s">
        <v>5</v>
      </c>
      <c r="C3294" s="4" t="s">
        <v>14</v>
      </c>
      <c r="D3294" s="4" t="s">
        <v>10</v>
      </c>
      <c r="E3294" s="4" t="s">
        <v>25</v>
      </c>
    </row>
    <row r="3295" spans="1:4">
      <c r="A3295" t="n">
        <v>27230</v>
      </c>
      <c r="B3295" s="33" t="n">
        <v>58</v>
      </c>
      <c r="C3295" s="7" t="n">
        <v>0</v>
      </c>
      <c r="D3295" s="7" t="n">
        <v>0</v>
      </c>
      <c r="E3295" s="7" t="n">
        <v>1</v>
      </c>
    </row>
    <row r="3296" spans="1:4">
      <c r="A3296" t="s">
        <v>4</v>
      </c>
      <c r="B3296" s="4" t="s">
        <v>5</v>
      </c>
      <c r="C3296" s="4" t="s">
        <v>14</v>
      </c>
      <c r="D3296" s="41" t="s">
        <v>71</v>
      </c>
      <c r="E3296" s="4" t="s">
        <v>5</v>
      </c>
      <c r="F3296" s="4" t="s">
        <v>14</v>
      </c>
      <c r="G3296" s="4" t="s">
        <v>10</v>
      </c>
      <c r="H3296" s="41" t="s">
        <v>72</v>
      </c>
      <c r="I3296" s="4" t="s">
        <v>14</v>
      </c>
      <c r="J3296" s="4" t="s">
        <v>9</v>
      </c>
      <c r="K3296" s="4" t="s">
        <v>14</v>
      </c>
      <c r="L3296" s="4" t="s">
        <v>14</v>
      </c>
      <c r="M3296" s="41" t="s">
        <v>71</v>
      </c>
      <c r="N3296" s="4" t="s">
        <v>5</v>
      </c>
      <c r="O3296" s="4" t="s">
        <v>14</v>
      </c>
      <c r="P3296" s="4" t="s">
        <v>10</v>
      </c>
      <c r="Q3296" s="41" t="s">
        <v>72</v>
      </c>
      <c r="R3296" s="4" t="s">
        <v>14</v>
      </c>
      <c r="S3296" s="4" t="s">
        <v>9</v>
      </c>
      <c r="T3296" s="4" t="s">
        <v>14</v>
      </c>
      <c r="U3296" s="4" t="s">
        <v>14</v>
      </c>
      <c r="V3296" s="4" t="s">
        <v>14</v>
      </c>
      <c r="W3296" s="4" t="s">
        <v>36</v>
      </c>
    </row>
    <row r="3297" spans="1:23">
      <c r="A3297" t="n">
        <v>27238</v>
      </c>
      <c r="B3297" s="16" t="n">
        <v>5</v>
      </c>
      <c r="C3297" s="7" t="n">
        <v>28</v>
      </c>
      <c r="D3297" s="41" t="s">
        <v>3</v>
      </c>
      <c r="E3297" s="9" t="n">
        <v>162</v>
      </c>
      <c r="F3297" s="7" t="n">
        <v>3</v>
      </c>
      <c r="G3297" s="7" t="n">
        <v>28812</v>
      </c>
      <c r="H3297" s="41" t="s">
        <v>3</v>
      </c>
      <c r="I3297" s="7" t="n">
        <v>0</v>
      </c>
      <c r="J3297" s="7" t="n">
        <v>1</v>
      </c>
      <c r="K3297" s="7" t="n">
        <v>3</v>
      </c>
      <c r="L3297" s="7" t="n">
        <v>28</v>
      </c>
      <c r="M3297" s="41" t="s">
        <v>3</v>
      </c>
      <c r="N3297" s="9" t="n">
        <v>162</v>
      </c>
      <c r="O3297" s="7" t="n">
        <v>3</v>
      </c>
      <c r="P3297" s="7" t="n">
        <v>28812</v>
      </c>
      <c r="Q3297" s="41" t="s">
        <v>3</v>
      </c>
      <c r="R3297" s="7" t="n">
        <v>0</v>
      </c>
      <c r="S3297" s="7" t="n">
        <v>2</v>
      </c>
      <c r="T3297" s="7" t="n">
        <v>3</v>
      </c>
      <c r="U3297" s="7" t="n">
        <v>9</v>
      </c>
      <c r="V3297" s="7" t="n">
        <v>1</v>
      </c>
      <c r="W3297" s="17" t="n">
        <f t="normal" ca="1">A3307</f>
        <v>0</v>
      </c>
    </row>
    <row r="3298" spans="1:23">
      <c r="A3298" t="s">
        <v>4</v>
      </c>
      <c r="B3298" s="4" t="s">
        <v>5</v>
      </c>
      <c r="C3298" s="4" t="s">
        <v>14</v>
      </c>
      <c r="D3298" s="41" t="s">
        <v>71</v>
      </c>
      <c r="E3298" s="4" t="s">
        <v>5</v>
      </c>
      <c r="F3298" s="4" t="s">
        <v>10</v>
      </c>
      <c r="G3298" s="4" t="s">
        <v>14</v>
      </c>
      <c r="H3298" s="4" t="s">
        <v>14</v>
      </c>
      <c r="I3298" s="4" t="s">
        <v>6</v>
      </c>
      <c r="J3298" s="41" t="s">
        <v>72</v>
      </c>
      <c r="K3298" s="4" t="s">
        <v>14</v>
      </c>
      <c r="L3298" s="4" t="s">
        <v>14</v>
      </c>
      <c r="M3298" s="41" t="s">
        <v>71</v>
      </c>
      <c r="N3298" s="4" t="s">
        <v>5</v>
      </c>
      <c r="O3298" s="4" t="s">
        <v>14</v>
      </c>
      <c r="P3298" s="41" t="s">
        <v>72</v>
      </c>
      <c r="Q3298" s="4" t="s">
        <v>14</v>
      </c>
      <c r="R3298" s="4" t="s">
        <v>9</v>
      </c>
      <c r="S3298" s="4" t="s">
        <v>14</v>
      </c>
      <c r="T3298" s="4" t="s">
        <v>14</v>
      </c>
      <c r="U3298" s="4" t="s">
        <v>14</v>
      </c>
      <c r="V3298" s="41" t="s">
        <v>71</v>
      </c>
      <c r="W3298" s="4" t="s">
        <v>5</v>
      </c>
      <c r="X3298" s="4" t="s">
        <v>14</v>
      </c>
      <c r="Y3298" s="41" t="s">
        <v>72</v>
      </c>
      <c r="Z3298" s="4" t="s">
        <v>14</v>
      </c>
      <c r="AA3298" s="4" t="s">
        <v>9</v>
      </c>
      <c r="AB3298" s="4" t="s">
        <v>14</v>
      </c>
      <c r="AC3298" s="4" t="s">
        <v>14</v>
      </c>
      <c r="AD3298" s="4" t="s">
        <v>14</v>
      </c>
      <c r="AE3298" s="4" t="s">
        <v>36</v>
      </c>
    </row>
    <row r="3299" spans="1:23">
      <c r="A3299" t="n">
        <v>27267</v>
      </c>
      <c r="B3299" s="16" t="n">
        <v>5</v>
      </c>
      <c r="C3299" s="7" t="n">
        <v>28</v>
      </c>
      <c r="D3299" s="41" t="s">
        <v>3</v>
      </c>
      <c r="E3299" s="51" t="n">
        <v>47</v>
      </c>
      <c r="F3299" s="7" t="n">
        <v>61456</v>
      </c>
      <c r="G3299" s="7" t="n">
        <v>2</v>
      </c>
      <c r="H3299" s="7" t="n">
        <v>0</v>
      </c>
      <c r="I3299" s="7" t="s">
        <v>221</v>
      </c>
      <c r="J3299" s="41" t="s">
        <v>3</v>
      </c>
      <c r="K3299" s="7" t="n">
        <v>8</v>
      </c>
      <c r="L3299" s="7" t="n">
        <v>28</v>
      </c>
      <c r="M3299" s="41" t="s">
        <v>3</v>
      </c>
      <c r="N3299" s="12" t="n">
        <v>74</v>
      </c>
      <c r="O3299" s="7" t="n">
        <v>65</v>
      </c>
      <c r="P3299" s="41" t="s">
        <v>3</v>
      </c>
      <c r="Q3299" s="7" t="n">
        <v>0</v>
      </c>
      <c r="R3299" s="7" t="n">
        <v>1</v>
      </c>
      <c r="S3299" s="7" t="n">
        <v>3</v>
      </c>
      <c r="T3299" s="7" t="n">
        <v>9</v>
      </c>
      <c r="U3299" s="7" t="n">
        <v>28</v>
      </c>
      <c r="V3299" s="41" t="s">
        <v>3</v>
      </c>
      <c r="W3299" s="12" t="n">
        <v>74</v>
      </c>
      <c r="X3299" s="7" t="n">
        <v>65</v>
      </c>
      <c r="Y3299" s="41" t="s">
        <v>3</v>
      </c>
      <c r="Z3299" s="7" t="n">
        <v>0</v>
      </c>
      <c r="AA3299" s="7" t="n">
        <v>2</v>
      </c>
      <c r="AB3299" s="7" t="n">
        <v>3</v>
      </c>
      <c r="AC3299" s="7" t="n">
        <v>9</v>
      </c>
      <c r="AD3299" s="7" t="n">
        <v>1</v>
      </c>
      <c r="AE3299" s="17" t="n">
        <f t="normal" ca="1">A3303</f>
        <v>0</v>
      </c>
    </row>
    <row r="3300" spans="1:23">
      <c r="A3300" t="s">
        <v>4</v>
      </c>
      <c r="B3300" s="4" t="s">
        <v>5</v>
      </c>
      <c r="C3300" s="4" t="s">
        <v>10</v>
      </c>
      <c r="D3300" s="4" t="s">
        <v>14</v>
      </c>
      <c r="E3300" s="4" t="s">
        <v>14</v>
      </c>
      <c r="F3300" s="4" t="s">
        <v>6</v>
      </c>
    </row>
    <row r="3301" spans="1:23">
      <c r="A3301" t="n">
        <v>27315</v>
      </c>
      <c r="B3301" s="51" t="n">
        <v>47</v>
      </c>
      <c r="C3301" s="7" t="n">
        <v>61456</v>
      </c>
      <c r="D3301" s="7" t="n">
        <v>0</v>
      </c>
      <c r="E3301" s="7" t="n">
        <v>0</v>
      </c>
      <c r="F3301" s="7" t="s">
        <v>222</v>
      </c>
    </row>
    <row r="3302" spans="1:23">
      <c r="A3302" t="s">
        <v>4</v>
      </c>
      <c r="B3302" s="4" t="s">
        <v>5</v>
      </c>
      <c r="C3302" s="4" t="s">
        <v>14</v>
      </c>
      <c r="D3302" s="4" t="s">
        <v>10</v>
      </c>
      <c r="E3302" s="4" t="s">
        <v>25</v>
      </c>
    </row>
    <row r="3303" spans="1:23">
      <c r="A3303" t="n">
        <v>27328</v>
      </c>
      <c r="B3303" s="33" t="n">
        <v>58</v>
      </c>
      <c r="C3303" s="7" t="n">
        <v>0</v>
      </c>
      <c r="D3303" s="7" t="n">
        <v>300</v>
      </c>
      <c r="E3303" s="7" t="n">
        <v>1</v>
      </c>
    </row>
    <row r="3304" spans="1:23">
      <c r="A3304" t="s">
        <v>4</v>
      </c>
      <c r="B3304" s="4" t="s">
        <v>5</v>
      </c>
      <c r="C3304" s="4" t="s">
        <v>14</v>
      </c>
      <c r="D3304" s="4" t="s">
        <v>10</v>
      </c>
    </row>
    <row r="3305" spans="1:23">
      <c r="A3305" t="n">
        <v>27336</v>
      </c>
      <c r="B3305" s="33" t="n">
        <v>58</v>
      </c>
      <c r="C3305" s="7" t="n">
        <v>255</v>
      </c>
      <c r="D3305" s="7" t="n">
        <v>0</v>
      </c>
    </row>
    <row r="3306" spans="1:23">
      <c r="A3306" t="s">
        <v>4</v>
      </c>
      <c r="B3306" s="4" t="s">
        <v>5</v>
      </c>
      <c r="C3306" s="4" t="s">
        <v>14</v>
      </c>
      <c r="D3306" s="4" t="s">
        <v>14</v>
      </c>
      <c r="E3306" s="4" t="s">
        <v>14</v>
      </c>
      <c r="F3306" s="4" t="s">
        <v>14</v>
      </c>
    </row>
    <row r="3307" spans="1:23">
      <c r="A3307" t="n">
        <v>27340</v>
      </c>
      <c r="B3307" s="10" t="n">
        <v>14</v>
      </c>
      <c r="C3307" s="7" t="n">
        <v>0</v>
      </c>
      <c r="D3307" s="7" t="n">
        <v>0</v>
      </c>
      <c r="E3307" s="7" t="n">
        <v>0</v>
      </c>
      <c r="F3307" s="7" t="n">
        <v>64</v>
      </c>
    </row>
    <row r="3308" spans="1:23">
      <c r="A3308" t="s">
        <v>4</v>
      </c>
      <c r="B3308" s="4" t="s">
        <v>5</v>
      </c>
      <c r="C3308" s="4" t="s">
        <v>14</v>
      </c>
      <c r="D3308" s="4" t="s">
        <v>10</v>
      </c>
    </row>
    <row r="3309" spans="1:23">
      <c r="A3309" t="n">
        <v>27345</v>
      </c>
      <c r="B3309" s="22" t="n">
        <v>22</v>
      </c>
      <c r="C3309" s="7" t="n">
        <v>0</v>
      </c>
      <c r="D3309" s="7" t="n">
        <v>28812</v>
      </c>
    </row>
    <row r="3310" spans="1:23">
      <c r="A3310" t="s">
        <v>4</v>
      </c>
      <c r="B3310" s="4" t="s">
        <v>5</v>
      </c>
      <c r="C3310" s="4" t="s">
        <v>14</v>
      </c>
      <c r="D3310" s="4" t="s">
        <v>10</v>
      </c>
    </row>
    <row r="3311" spans="1:23">
      <c r="A3311" t="n">
        <v>27349</v>
      </c>
      <c r="B3311" s="33" t="n">
        <v>58</v>
      </c>
      <c r="C3311" s="7" t="n">
        <v>5</v>
      </c>
      <c r="D3311" s="7" t="n">
        <v>300</v>
      </c>
    </row>
    <row r="3312" spans="1:23">
      <c r="A3312" t="s">
        <v>4</v>
      </c>
      <c r="B3312" s="4" t="s">
        <v>5</v>
      </c>
      <c r="C3312" s="4" t="s">
        <v>25</v>
      </c>
      <c r="D3312" s="4" t="s">
        <v>10</v>
      </c>
    </row>
    <row r="3313" spans="1:31">
      <c r="A3313" t="n">
        <v>27353</v>
      </c>
      <c r="B3313" s="62" t="n">
        <v>103</v>
      </c>
      <c r="C3313" s="7" t="n">
        <v>0</v>
      </c>
      <c r="D3313" s="7" t="n">
        <v>300</v>
      </c>
    </row>
    <row r="3314" spans="1:31">
      <c r="A3314" t="s">
        <v>4</v>
      </c>
      <c r="B3314" s="4" t="s">
        <v>5</v>
      </c>
      <c r="C3314" s="4" t="s">
        <v>14</v>
      </c>
    </row>
    <row r="3315" spans="1:31">
      <c r="A3315" t="n">
        <v>27360</v>
      </c>
      <c r="B3315" s="63" t="n">
        <v>64</v>
      </c>
      <c r="C3315" s="7" t="n">
        <v>7</v>
      </c>
    </row>
    <row r="3316" spans="1:31">
      <c r="A3316" t="s">
        <v>4</v>
      </c>
      <c r="B3316" s="4" t="s">
        <v>5</v>
      </c>
      <c r="C3316" s="4" t="s">
        <v>14</v>
      </c>
      <c r="D3316" s="4" t="s">
        <v>10</v>
      </c>
    </row>
    <row r="3317" spans="1:31">
      <c r="A3317" t="n">
        <v>27362</v>
      </c>
      <c r="B3317" s="64" t="n">
        <v>72</v>
      </c>
      <c r="C3317" s="7" t="n">
        <v>5</v>
      </c>
      <c r="D3317" s="7" t="n">
        <v>0</v>
      </c>
    </row>
    <row r="3318" spans="1:31">
      <c r="A3318" t="s">
        <v>4</v>
      </c>
      <c r="B3318" s="4" t="s">
        <v>5</v>
      </c>
      <c r="C3318" s="4" t="s">
        <v>14</v>
      </c>
      <c r="D3318" s="41" t="s">
        <v>71</v>
      </c>
      <c r="E3318" s="4" t="s">
        <v>5</v>
      </c>
      <c r="F3318" s="4" t="s">
        <v>14</v>
      </c>
      <c r="G3318" s="4" t="s">
        <v>10</v>
      </c>
      <c r="H3318" s="41" t="s">
        <v>72</v>
      </c>
      <c r="I3318" s="4" t="s">
        <v>14</v>
      </c>
      <c r="J3318" s="4" t="s">
        <v>9</v>
      </c>
      <c r="K3318" s="4" t="s">
        <v>14</v>
      </c>
      <c r="L3318" s="4" t="s">
        <v>14</v>
      </c>
      <c r="M3318" s="4" t="s">
        <v>36</v>
      </c>
    </row>
    <row r="3319" spans="1:31">
      <c r="A3319" t="n">
        <v>27366</v>
      </c>
      <c r="B3319" s="16" t="n">
        <v>5</v>
      </c>
      <c r="C3319" s="7" t="n">
        <v>28</v>
      </c>
      <c r="D3319" s="41" t="s">
        <v>3</v>
      </c>
      <c r="E3319" s="9" t="n">
        <v>162</v>
      </c>
      <c r="F3319" s="7" t="n">
        <v>4</v>
      </c>
      <c r="G3319" s="7" t="n">
        <v>28812</v>
      </c>
      <c r="H3319" s="41" t="s">
        <v>3</v>
      </c>
      <c r="I3319" s="7" t="n">
        <v>0</v>
      </c>
      <c r="J3319" s="7" t="n">
        <v>1</v>
      </c>
      <c r="K3319" s="7" t="n">
        <v>2</v>
      </c>
      <c r="L3319" s="7" t="n">
        <v>1</v>
      </c>
      <c r="M3319" s="17" t="n">
        <f t="normal" ca="1">A3325</f>
        <v>0</v>
      </c>
    </row>
    <row r="3320" spans="1:31">
      <c r="A3320" t="s">
        <v>4</v>
      </c>
      <c r="B3320" s="4" t="s">
        <v>5</v>
      </c>
      <c r="C3320" s="4" t="s">
        <v>14</v>
      </c>
      <c r="D3320" s="4" t="s">
        <v>6</v>
      </c>
    </row>
    <row r="3321" spans="1:31">
      <c r="A3321" t="n">
        <v>27383</v>
      </c>
      <c r="B3321" s="8" t="n">
        <v>2</v>
      </c>
      <c r="C3321" s="7" t="n">
        <v>10</v>
      </c>
      <c r="D3321" s="7" t="s">
        <v>223</v>
      </c>
    </row>
    <row r="3322" spans="1:31">
      <c r="A3322" t="s">
        <v>4</v>
      </c>
      <c r="B3322" s="4" t="s">
        <v>5</v>
      </c>
      <c r="C3322" s="4" t="s">
        <v>10</v>
      </c>
    </row>
    <row r="3323" spans="1:31">
      <c r="A3323" t="n">
        <v>27400</v>
      </c>
      <c r="B3323" s="27" t="n">
        <v>16</v>
      </c>
      <c r="C3323" s="7" t="n">
        <v>0</v>
      </c>
    </row>
    <row r="3324" spans="1:31">
      <c r="A3324" t="s">
        <v>4</v>
      </c>
      <c r="B3324" s="4" t="s">
        <v>5</v>
      </c>
      <c r="C3324" s="4" t="s">
        <v>10</v>
      </c>
      <c r="D3324" s="4" t="s">
        <v>9</v>
      </c>
    </row>
    <row r="3325" spans="1:31">
      <c r="A3325" t="n">
        <v>27403</v>
      </c>
      <c r="B3325" s="43" t="n">
        <v>43</v>
      </c>
      <c r="C3325" s="7" t="n">
        <v>61456</v>
      </c>
      <c r="D3325" s="7" t="n">
        <v>1</v>
      </c>
    </row>
    <row r="3326" spans="1:31">
      <c r="A3326" t="s">
        <v>4</v>
      </c>
      <c r="B3326" s="4" t="s">
        <v>5</v>
      </c>
      <c r="C3326" s="4" t="s">
        <v>10</v>
      </c>
      <c r="D3326" s="4" t="s">
        <v>14</v>
      </c>
      <c r="E3326" s="4" t="s">
        <v>14</v>
      </c>
      <c r="F3326" s="4" t="s">
        <v>6</v>
      </c>
    </row>
    <row r="3327" spans="1:31">
      <c r="A3327" t="n">
        <v>27410</v>
      </c>
      <c r="B3327" s="58" t="n">
        <v>20</v>
      </c>
      <c r="C3327" s="7" t="n">
        <v>0</v>
      </c>
      <c r="D3327" s="7" t="n">
        <v>3</v>
      </c>
      <c r="E3327" s="7" t="n">
        <v>10</v>
      </c>
      <c r="F3327" s="7" t="s">
        <v>244</v>
      </c>
    </row>
    <row r="3328" spans="1:31">
      <c r="A3328" t="s">
        <v>4</v>
      </c>
      <c r="B3328" s="4" t="s">
        <v>5</v>
      </c>
      <c r="C3328" s="4" t="s">
        <v>10</v>
      </c>
    </row>
    <row r="3329" spans="1:13">
      <c r="A3329" t="n">
        <v>27428</v>
      </c>
      <c r="B3329" s="27" t="n">
        <v>16</v>
      </c>
      <c r="C3329" s="7" t="n">
        <v>0</v>
      </c>
    </row>
    <row r="3330" spans="1:13">
      <c r="A3330" t="s">
        <v>4</v>
      </c>
      <c r="B3330" s="4" t="s">
        <v>5</v>
      </c>
      <c r="C3330" s="4" t="s">
        <v>10</v>
      </c>
      <c r="D3330" s="4" t="s">
        <v>14</v>
      </c>
      <c r="E3330" s="4" t="s">
        <v>14</v>
      </c>
      <c r="F3330" s="4" t="s">
        <v>6</v>
      </c>
    </row>
    <row r="3331" spans="1:13">
      <c r="A3331" t="n">
        <v>27431</v>
      </c>
      <c r="B3331" s="58" t="n">
        <v>20</v>
      </c>
      <c r="C3331" s="7" t="n">
        <v>101</v>
      </c>
      <c r="D3331" s="7" t="n">
        <v>3</v>
      </c>
      <c r="E3331" s="7" t="n">
        <v>10</v>
      </c>
      <c r="F3331" s="7" t="s">
        <v>244</v>
      </c>
    </row>
    <row r="3332" spans="1:13">
      <c r="A3332" t="s">
        <v>4</v>
      </c>
      <c r="B3332" s="4" t="s">
        <v>5</v>
      </c>
      <c r="C3332" s="4" t="s">
        <v>10</v>
      </c>
    </row>
    <row r="3333" spans="1:13">
      <c r="A3333" t="n">
        <v>27449</v>
      </c>
      <c r="B3333" s="27" t="n">
        <v>16</v>
      </c>
      <c r="C3333" s="7" t="n">
        <v>0</v>
      </c>
    </row>
    <row r="3334" spans="1:13">
      <c r="A3334" t="s">
        <v>4</v>
      </c>
      <c r="B3334" s="4" t="s">
        <v>5</v>
      </c>
      <c r="C3334" s="4" t="s">
        <v>14</v>
      </c>
      <c r="D3334" s="4" t="s">
        <v>10</v>
      </c>
      <c r="E3334" s="4" t="s">
        <v>14</v>
      </c>
      <c r="F3334" s="4" t="s">
        <v>6</v>
      </c>
      <c r="G3334" s="4" t="s">
        <v>6</v>
      </c>
      <c r="H3334" s="4" t="s">
        <v>6</v>
      </c>
      <c r="I3334" s="4" t="s">
        <v>6</v>
      </c>
      <c r="J3334" s="4" t="s">
        <v>6</v>
      </c>
      <c r="K3334" s="4" t="s">
        <v>6</v>
      </c>
      <c r="L3334" s="4" t="s">
        <v>6</v>
      </c>
      <c r="M3334" s="4" t="s">
        <v>6</v>
      </c>
      <c r="N3334" s="4" t="s">
        <v>6</v>
      </c>
      <c r="O3334" s="4" t="s">
        <v>6</v>
      </c>
      <c r="P3334" s="4" t="s">
        <v>6</v>
      </c>
      <c r="Q3334" s="4" t="s">
        <v>6</v>
      </c>
      <c r="R3334" s="4" t="s">
        <v>6</v>
      </c>
      <c r="S3334" s="4" t="s">
        <v>6</v>
      </c>
      <c r="T3334" s="4" t="s">
        <v>6</v>
      </c>
      <c r="U3334" s="4" t="s">
        <v>6</v>
      </c>
    </row>
    <row r="3335" spans="1:13">
      <c r="A3335" t="n">
        <v>27452</v>
      </c>
      <c r="B3335" s="50" t="n">
        <v>36</v>
      </c>
      <c r="C3335" s="7" t="n">
        <v>8</v>
      </c>
      <c r="D3335" s="7" t="n">
        <v>101</v>
      </c>
      <c r="E3335" s="7" t="n">
        <v>0</v>
      </c>
      <c r="F3335" s="7" t="s">
        <v>245</v>
      </c>
      <c r="G3335" s="7" t="s">
        <v>13</v>
      </c>
      <c r="H3335" s="7" t="s">
        <v>13</v>
      </c>
      <c r="I3335" s="7" t="s">
        <v>13</v>
      </c>
      <c r="J3335" s="7" t="s">
        <v>13</v>
      </c>
      <c r="K3335" s="7" t="s">
        <v>13</v>
      </c>
      <c r="L3335" s="7" t="s">
        <v>13</v>
      </c>
      <c r="M3335" s="7" t="s">
        <v>13</v>
      </c>
      <c r="N3335" s="7" t="s">
        <v>13</v>
      </c>
      <c r="O3335" s="7" t="s">
        <v>13</v>
      </c>
      <c r="P3335" s="7" t="s">
        <v>13</v>
      </c>
      <c r="Q3335" s="7" t="s">
        <v>13</v>
      </c>
      <c r="R3335" s="7" t="s">
        <v>13</v>
      </c>
      <c r="S3335" s="7" t="s">
        <v>13</v>
      </c>
      <c r="T3335" s="7" t="s">
        <v>13</v>
      </c>
      <c r="U3335" s="7" t="s">
        <v>13</v>
      </c>
    </row>
    <row r="3336" spans="1:13">
      <c r="A3336" t="s">
        <v>4</v>
      </c>
      <c r="B3336" s="4" t="s">
        <v>5</v>
      </c>
      <c r="C3336" s="4" t="s">
        <v>10</v>
      </c>
      <c r="D3336" s="4" t="s">
        <v>25</v>
      </c>
      <c r="E3336" s="4" t="s">
        <v>25</v>
      </c>
      <c r="F3336" s="4" t="s">
        <v>25</v>
      </c>
      <c r="G3336" s="4" t="s">
        <v>25</v>
      </c>
    </row>
    <row r="3337" spans="1:13">
      <c r="A3337" t="n">
        <v>27484</v>
      </c>
      <c r="B3337" s="45" t="n">
        <v>46</v>
      </c>
      <c r="C3337" s="7" t="n">
        <v>0</v>
      </c>
      <c r="D3337" s="7" t="n">
        <v>-108.709999084473</v>
      </c>
      <c r="E3337" s="7" t="n">
        <v>-3</v>
      </c>
      <c r="F3337" s="7" t="n">
        <v>-80.8099975585938</v>
      </c>
      <c r="G3337" s="7" t="n">
        <v>-56.2999992370605</v>
      </c>
    </row>
    <row r="3338" spans="1:13">
      <c r="A3338" t="s">
        <v>4</v>
      </c>
      <c r="B3338" s="4" t="s">
        <v>5</v>
      </c>
      <c r="C3338" s="4" t="s">
        <v>10</v>
      </c>
      <c r="D3338" s="4" t="s">
        <v>25</v>
      </c>
      <c r="E3338" s="4" t="s">
        <v>25</v>
      </c>
      <c r="F3338" s="4" t="s">
        <v>25</v>
      </c>
      <c r="G3338" s="4" t="s">
        <v>25</v>
      </c>
    </row>
    <row r="3339" spans="1:13">
      <c r="A3339" t="n">
        <v>27503</v>
      </c>
      <c r="B3339" s="45" t="n">
        <v>46</v>
      </c>
      <c r="C3339" s="7" t="n">
        <v>101</v>
      </c>
      <c r="D3339" s="7" t="n">
        <v>-109.919998168945</v>
      </c>
      <c r="E3339" s="7" t="n">
        <v>-3</v>
      </c>
      <c r="F3339" s="7" t="n">
        <v>-80.0100021362305</v>
      </c>
      <c r="G3339" s="7" t="n">
        <v>36.9000015258789</v>
      </c>
    </row>
    <row r="3340" spans="1:13">
      <c r="A3340" t="s">
        <v>4</v>
      </c>
      <c r="B3340" s="4" t="s">
        <v>5</v>
      </c>
      <c r="C3340" s="4" t="s">
        <v>10</v>
      </c>
      <c r="D3340" s="4" t="s">
        <v>25</v>
      </c>
      <c r="E3340" s="4" t="s">
        <v>25</v>
      </c>
      <c r="F3340" s="4" t="s">
        <v>25</v>
      </c>
      <c r="G3340" s="4" t="s">
        <v>25</v>
      </c>
    </row>
    <row r="3341" spans="1:13">
      <c r="A3341" t="n">
        <v>27522</v>
      </c>
      <c r="B3341" s="45" t="n">
        <v>46</v>
      </c>
      <c r="C3341" s="7" t="n">
        <v>6512</v>
      </c>
      <c r="D3341" s="7" t="n">
        <v>-109.75</v>
      </c>
      <c r="E3341" s="7" t="n">
        <v>-3</v>
      </c>
      <c r="F3341" s="7" t="n">
        <v>-78.8399963378906</v>
      </c>
      <c r="G3341" s="7" t="n">
        <v>153.800003051758</v>
      </c>
    </row>
    <row r="3342" spans="1:13">
      <c r="A3342" t="s">
        <v>4</v>
      </c>
      <c r="B3342" s="4" t="s">
        <v>5</v>
      </c>
      <c r="C3342" s="4" t="s">
        <v>10</v>
      </c>
    </row>
    <row r="3343" spans="1:13">
      <c r="A3343" t="n">
        <v>27541</v>
      </c>
      <c r="B3343" s="27" t="n">
        <v>16</v>
      </c>
      <c r="C3343" s="7" t="n">
        <v>0</v>
      </c>
    </row>
    <row r="3344" spans="1:13">
      <c r="A3344" t="s">
        <v>4</v>
      </c>
      <c r="B3344" s="4" t="s">
        <v>5</v>
      </c>
      <c r="C3344" s="4" t="s">
        <v>10</v>
      </c>
      <c r="D3344" s="4" t="s">
        <v>10</v>
      </c>
      <c r="E3344" s="4" t="s">
        <v>25</v>
      </c>
      <c r="F3344" s="4" t="s">
        <v>14</v>
      </c>
    </row>
    <row r="3345" spans="1:21">
      <c r="A3345" t="n">
        <v>27544</v>
      </c>
      <c r="B3345" s="78" t="n">
        <v>53</v>
      </c>
      <c r="C3345" s="7" t="n">
        <v>61456</v>
      </c>
      <c r="D3345" s="7" t="n">
        <v>101</v>
      </c>
      <c r="E3345" s="7" t="n">
        <v>0</v>
      </c>
      <c r="F3345" s="7" t="n">
        <v>0</v>
      </c>
    </row>
    <row r="3346" spans="1:21">
      <c r="A3346" t="s">
        <v>4</v>
      </c>
      <c r="B3346" s="4" t="s">
        <v>5</v>
      </c>
      <c r="C3346" s="4" t="s">
        <v>10</v>
      </c>
      <c r="D3346" s="4" t="s">
        <v>14</v>
      </c>
      <c r="E3346" s="4" t="s">
        <v>6</v>
      </c>
      <c r="F3346" s="4" t="s">
        <v>25</v>
      </c>
      <c r="G3346" s="4" t="s">
        <v>25</v>
      </c>
      <c r="H3346" s="4" t="s">
        <v>25</v>
      </c>
    </row>
    <row r="3347" spans="1:21">
      <c r="A3347" t="n">
        <v>27554</v>
      </c>
      <c r="B3347" s="52" t="n">
        <v>48</v>
      </c>
      <c r="C3347" s="7" t="n">
        <v>101</v>
      </c>
      <c r="D3347" s="7" t="n">
        <v>0</v>
      </c>
      <c r="E3347" s="7" t="s">
        <v>91</v>
      </c>
      <c r="F3347" s="7" t="n">
        <v>-1</v>
      </c>
      <c r="G3347" s="7" t="n">
        <v>1</v>
      </c>
      <c r="H3347" s="7" t="n">
        <v>1.40129846432482e-45</v>
      </c>
    </row>
    <row r="3348" spans="1:21">
      <c r="A3348" t="s">
        <v>4</v>
      </c>
      <c r="B3348" s="4" t="s">
        <v>5</v>
      </c>
      <c r="C3348" s="4" t="s">
        <v>14</v>
      </c>
      <c r="D3348" s="4" t="s">
        <v>14</v>
      </c>
      <c r="E3348" s="4" t="s">
        <v>25</v>
      </c>
      <c r="F3348" s="4" t="s">
        <v>25</v>
      </c>
      <c r="G3348" s="4" t="s">
        <v>25</v>
      </c>
      <c r="H3348" s="4" t="s">
        <v>10</v>
      </c>
    </row>
    <row r="3349" spans="1:21">
      <c r="A3349" t="n">
        <v>27585</v>
      </c>
      <c r="B3349" s="34" t="n">
        <v>45</v>
      </c>
      <c r="C3349" s="7" t="n">
        <v>2</v>
      </c>
      <c r="D3349" s="7" t="n">
        <v>3</v>
      </c>
      <c r="E3349" s="7" t="n">
        <v>-109.300003051758</v>
      </c>
      <c r="F3349" s="7" t="n">
        <v>-1.64999997615814</v>
      </c>
      <c r="G3349" s="7" t="n">
        <v>-80.5599975585938</v>
      </c>
      <c r="H3349" s="7" t="n">
        <v>0</v>
      </c>
    </row>
    <row r="3350" spans="1:21">
      <c r="A3350" t="s">
        <v>4</v>
      </c>
      <c r="B3350" s="4" t="s">
        <v>5</v>
      </c>
      <c r="C3350" s="4" t="s">
        <v>14</v>
      </c>
      <c r="D3350" s="4" t="s">
        <v>14</v>
      </c>
      <c r="E3350" s="4" t="s">
        <v>25</v>
      </c>
      <c r="F3350" s="4" t="s">
        <v>25</v>
      </c>
      <c r="G3350" s="4" t="s">
        <v>25</v>
      </c>
      <c r="H3350" s="4" t="s">
        <v>10</v>
      </c>
      <c r="I3350" s="4" t="s">
        <v>14</v>
      </c>
    </row>
    <row r="3351" spans="1:21">
      <c r="A3351" t="n">
        <v>27602</v>
      </c>
      <c r="B3351" s="34" t="n">
        <v>45</v>
      </c>
      <c r="C3351" s="7" t="n">
        <v>4</v>
      </c>
      <c r="D3351" s="7" t="n">
        <v>3</v>
      </c>
      <c r="E3351" s="7" t="n">
        <v>3.5699999332428</v>
      </c>
      <c r="F3351" s="7" t="n">
        <v>172.009994506836</v>
      </c>
      <c r="G3351" s="7" t="n">
        <v>0</v>
      </c>
      <c r="H3351" s="7" t="n">
        <v>0</v>
      </c>
      <c r="I3351" s="7" t="n">
        <v>0</v>
      </c>
    </row>
    <row r="3352" spans="1:21">
      <c r="A3352" t="s">
        <v>4</v>
      </c>
      <c r="B3352" s="4" t="s">
        <v>5</v>
      </c>
      <c r="C3352" s="4" t="s">
        <v>14</v>
      </c>
      <c r="D3352" s="4" t="s">
        <v>14</v>
      </c>
      <c r="E3352" s="4" t="s">
        <v>25</v>
      </c>
      <c r="F3352" s="4" t="s">
        <v>10</v>
      </c>
    </row>
    <row r="3353" spans="1:21">
      <c r="A3353" t="n">
        <v>27620</v>
      </c>
      <c r="B3353" s="34" t="n">
        <v>45</v>
      </c>
      <c r="C3353" s="7" t="n">
        <v>5</v>
      </c>
      <c r="D3353" s="7" t="n">
        <v>3</v>
      </c>
      <c r="E3353" s="7" t="n">
        <v>3.79999995231628</v>
      </c>
      <c r="F3353" s="7" t="n">
        <v>0</v>
      </c>
    </row>
    <row r="3354" spans="1:21">
      <c r="A3354" t="s">
        <v>4</v>
      </c>
      <c r="B3354" s="4" t="s">
        <v>5</v>
      </c>
      <c r="C3354" s="4" t="s">
        <v>14</v>
      </c>
      <c r="D3354" s="4" t="s">
        <v>14</v>
      </c>
      <c r="E3354" s="4" t="s">
        <v>25</v>
      </c>
      <c r="F3354" s="4" t="s">
        <v>10</v>
      </c>
    </row>
    <row r="3355" spans="1:21">
      <c r="A3355" t="n">
        <v>27629</v>
      </c>
      <c r="B3355" s="34" t="n">
        <v>45</v>
      </c>
      <c r="C3355" s="7" t="n">
        <v>5</v>
      </c>
      <c r="D3355" s="7" t="n">
        <v>3</v>
      </c>
      <c r="E3355" s="7" t="n">
        <v>3.29999995231628</v>
      </c>
      <c r="F3355" s="7" t="n">
        <v>2000</v>
      </c>
    </row>
    <row r="3356" spans="1:21">
      <c r="A3356" t="s">
        <v>4</v>
      </c>
      <c r="B3356" s="4" t="s">
        <v>5</v>
      </c>
      <c r="C3356" s="4" t="s">
        <v>14</v>
      </c>
      <c r="D3356" s="4" t="s">
        <v>14</v>
      </c>
      <c r="E3356" s="4" t="s">
        <v>25</v>
      </c>
      <c r="F3356" s="4" t="s">
        <v>10</v>
      </c>
    </row>
    <row r="3357" spans="1:21">
      <c r="A3357" t="n">
        <v>27638</v>
      </c>
      <c r="B3357" s="34" t="n">
        <v>45</v>
      </c>
      <c r="C3357" s="7" t="n">
        <v>11</v>
      </c>
      <c r="D3357" s="7" t="n">
        <v>3</v>
      </c>
      <c r="E3357" s="7" t="n">
        <v>38</v>
      </c>
      <c r="F3357" s="7" t="n">
        <v>0</v>
      </c>
    </row>
    <row r="3358" spans="1:21">
      <c r="A3358" t="s">
        <v>4</v>
      </c>
      <c r="B3358" s="4" t="s">
        <v>5</v>
      </c>
      <c r="C3358" s="4" t="s">
        <v>14</v>
      </c>
      <c r="D3358" s="4" t="s">
        <v>10</v>
      </c>
      <c r="E3358" s="4" t="s">
        <v>25</v>
      </c>
    </row>
    <row r="3359" spans="1:21">
      <c r="A3359" t="n">
        <v>27647</v>
      </c>
      <c r="B3359" s="33" t="n">
        <v>58</v>
      </c>
      <c r="C3359" s="7" t="n">
        <v>100</v>
      </c>
      <c r="D3359" s="7" t="n">
        <v>1000</v>
      </c>
      <c r="E3359" s="7" t="n">
        <v>1</v>
      </c>
    </row>
    <row r="3360" spans="1:21">
      <c r="A3360" t="s">
        <v>4</v>
      </c>
      <c r="B3360" s="4" t="s">
        <v>5</v>
      </c>
      <c r="C3360" s="4" t="s">
        <v>14</v>
      </c>
      <c r="D3360" s="4" t="s">
        <v>10</v>
      </c>
    </row>
    <row r="3361" spans="1:9">
      <c r="A3361" t="n">
        <v>27655</v>
      </c>
      <c r="B3361" s="33" t="n">
        <v>58</v>
      </c>
      <c r="C3361" s="7" t="n">
        <v>255</v>
      </c>
      <c r="D3361" s="7" t="n">
        <v>0</v>
      </c>
    </row>
    <row r="3362" spans="1:9">
      <c r="A3362" t="s">
        <v>4</v>
      </c>
      <c r="B3362" s="4" t="s">
        <v>5</v>
      </c>
      <c r="C3362" s="4" t="s">
        <v>14</v>
      </c>
      <c r="D3362" s="4" t="s">
        <v>10</v>
      </c>
    </row>
    <row r="3363" spans="1:9">
      <c r="A3363" t="n">
        <v>27659</v>
      </c>
      <c r="B3363" s="34" t="n">
        <v>45</v>
      </c>
      <c r="C3363" s="7" t="n">
        <v>7</v>
      </c>
      <c r="D3363" s="7" t="n">
        <v>255</v>
      </c>
    </row>
    <row r="3364" spans="1:9">
      <c r="A3364" t="s">
        <v>4</v>
      </c>
      <c r="B3364" s="4" t="s">
        <v>5</v>
      </c>
      <c r="C3364" s="4" t="s">
        <v>10</v>
      </c>
      <c r="D3364" s="4" t="s">
        <v>14</v>
      </c>
      <c r="E3364" s="4" t="s">
        <v>25</v>
      </c>
      <c r="F3364" s="4" t="s">
        <v>10</v>
      </c>
    </row>
    <row r="3365" spans="1:9">
      <c r="A3365" t="n">
        <v>27663</v>
      </c>
      <c r="B3365" s="61" t="n">
        <v>59</v>
      </c>
      <c r="C3365" s="7" t="n">
        <v>101</v>
      </c>
      <c r="D3365" s="7" t="n">
        <v>12</v>
      </c>
      <c r="E3365" s="7" t="n">
        <v>0.150000005960464</v>
      </c>
      <c r="F3365" s="7" t="n">
        <v>0</v>
      </c>
    </row>
    <row r="3366" spans="1:9">
      <c r="A3366" t="s">
        <v>4</v>
      </c>
      <c r="B3366" s="4" t="s">
        <v>5</v>
      </c>
      <c r="C3366" s="4" t="s">
        <v>14</v>
      </c>
      <c r="D3366" s="4" t="s">
        <v>10</v>
      </c>
      <c r="E3366" s="4" t="s">
        <v>6</v>
      </c>
    </row>
    <row r="3367" spans="1:9">
      <c r="A3367" t="n">
        <v>27673</v>
      </c>
      <c r="B3367" s="36" t="n">
        <v>51</v>
      </c>
      <c r="C3367" s="7" t="n">
        <v>4</v>
      </c>
      <c r="D3367" s="7" t="n">
        <v>101</v>
      </c>
      <c r="E3367" s="7" t="s">
        <v>139</v>
      </c>
    </row>
    <row r="3368" spans="1:9">
      <c r="A3368" t="s">
        <v>4</v>
      </c>
      <c r="B3368" s="4" t="s">
        <v>5</v>
      </c>
      <c r="C3368" s="4" t="s">
        <v>10</v>
      </c>
    </row>
    <row r="3369" spans="1:9">
      <c r="A3369" t="n">
        <v>27686</v>
      </c>
      <c r="B3369" s="27" t="n">
        <v>16</v>
      </c>
      <c r="C3369" s="7" t="n">
        <v>0</v>
      </c>
    </row>
    <row r="3370" spans="1:9">
      <c r="A3370" t="s">
        <v>4</v>
      </c>
      <c r="B3370" s="4" t="s">
        <v>5</v>
      </c>
      <c r="C3370" s="4" t="s">
        <v>10</v>
      </c>
      <c r="D3370" s="4" t="s">
        <v>50</v>
      </c>
      <c r="E3370" s="4" t="s">
        <v>14</v>
      </c>
      <c r="F3370" s="4" t="s">
        <v>14</v>
      </c>
      <c r="G3370" s="4" t="s">
        <v>50</v>
      </c>
      <c r="H3370" s="4" t="s">
        <v>14</v>
      </c>
      <c r="I3370" s="4" t="s">
        <v>14</v>
      </c>
    </row>
    <row r="3371" spans="1:9">
      <c r="A3371" t="n">
        <v>27689</v>
      </c>
      <c r="B3371" s="37" t="n">
        <v>26</v>
      </c>
      <c r="C3371" s="7" t="n">
        <v>101</v>
      </c>
      <c r="D3371" s="7" t="s">
        <v>289</v>
      </c>
      <c r="E3371" s="7" t="n">
        <v>2</v>
      </c>
      <c r="F3371" s="7" t="n">
        <v>3</v>
      </c>
      <c r="G3371" s="7" t="s">
        <v>290</v>
      </c>
      <c r="H3371" s="7" t="n">
        <v>2</v>
      </c>
      <c r="I3371" s="7" t="n">
        <v>0</v>
      </c>
    </row>
    <row r="3372" spans="1:9">
      <c r="A3372" t="s">
        <v>4</v>
      </c>
      <c r="B3372" s="4" t="s">
        <v>5</v>
      </c>
    </row>
    <row r="3373" spans="1:9">
      <c r="A3373" t="n">
        <v>27855</v>
      </c>
      <c r="B3373" s="25" t="n">
        <v>28</v>
      </c>
    </row>
    <row r="3374" spans="1:9">
      <c r="A3374" t="s">
        <v>4</v>
      </c>
      <c r="B3374" s="4" t="s">
        <v>5</v>
      </c>
      <c r="C3374" s="4" t="s">
        <v>14</v>
      </c>
      <c r="D3374" s="4" t="s">
        <v>10</v>
      </c>
      <c r="E3374" s="4" t="s">
        <v>6</v>
      </c>
    </row>
    <row r="3375" spans="1:9">
      <c r="A3375" t="n">
        <v>27856</v>
      </c>
      <c r="B3375" s="36" t="n">
        <v>51</v>
      </c>
      <c r="C3375" s="7" t="n">
        <v>4</v>
      </c>
      <c r="D3375" s="7" t="n">
        <v>0</v>
      </c>
      <c r="E3375" s="7" t="s">
        <v>66</v>
      </c>
    </row>
    <row r="3376" spans="1:9">
      <c r="A3376" t="s">
        <v>4</v>
      </c>
      <c r="B3376" s="4" t="s">
        <v>5</v>
      </c>
      <c r="C3376" s="4" t="s">
        <v>10</v>
      </c>
    </row>
    <row r="3377" spans="1:9">
      <c r="A3377" t="n">
        <v>27869</v>
      </c>
      <c r="B3377" s="27" t="n">
        <v>16</v>
      </c>
      <c r="C3377" s="7" t="n">
        <v>0</v>
      </c>
    </row>
    <row r="3378" spans="1:9">
      <c r="A3378" t="s">
        <v>4</v>
      </c>
      <c r="B3378" s="4" t="s">
        <v>5</v>
      </c>
      <c r="C3378" s="4" t="s">
        <v>10</v>
      </c>
      <c r="D3378" s="4" t="s">
        <v>50</v>
      </c>
      <c r="E3378" s="4" t="s">
        <v>14</v>
      </c>
      <c r="F3378" s="4" t="s">
        <v>14</v>
      </c>
    </row>
    <row r="3379" spans="1:9">
      <c r="A3379" t="n">
        <v>27872</v>
      </c>
      <c r="B3379" s="37" t="n">
        <v>26</v>
      </c>
      <c r="C3379" s="7" t="n">
        <v>0</v>
      </c>
      <c r="D3379" s="7" t="s">
        <v>291</v>
      </c>
      <c r="E3379" s="7" t="n">
        <v>2</v>
      </c>
      <c r="F3379" s="7" t="n">
        <v>0</v>
      </c>
    </row>
    <row r="3380" spans="1:9">
      <c r="A3380" t="s">
        <v>4</v>
      </c>
      <c r="B3380" s="4" t="s">
        <v>5</v>
      </c>
    </row>
    <row r="3381" spans="1:9">
      <c r="A3381" t="n">
        <v>27945</v>
      </c>
      <c r="B3381" s="25" t="n">
        <v>28</v>
      </c>
    </row>
    <row r="3382" spans="1:9">
      <c r="A3382" t="s">
        <v>4</v>
      </c>
      <c r="B3382" s="4" t="s">
        <v>5</v>
      </c>
      <c r="C3382" s="4" t="s">
        <v>10</v>
      </c>
      <c r="D3382" s="4" t="s">
        <v>10</v>
      </c>
      <c r="E3382" s="4" t="s">
        <v>25</v>
      </c>
      <c r="F3382" s="4" t="s">
        <v>14</v>
      </c>
    </row>
    <row r="3383" spans="1:9">
      <c r="A3383" t="n">
        <v>27946</v>
      </c>
      <c r="B3383" s="78" t="n">
        <v>53</v>
      </c>
      <c r="C3383" s="7" t="n">
        <v>101</v>
      </c>
      <c r="D3383" s="7" t="n">
        <v>61456</v>
      </c>
      <c r="E3383" s="7" t="n">
        <v>10</v>
      </c>
      <c r="F3383" s="7" t="n">
        <v>0</v>
      </c>
    </row>
    <row r="3384" spans="1:9">
      <c r="A3384" t="s">
        <v>4</v>
      </c>
      <c r="B3384" s="4" t="s">
        <v>5</v>
      </c>
      <c r="C3384" s="4" t="s">
        <v>10</v>
      </c>
    </row>
    <row r="3385" spans="1:9">
      <c r="A3385" t="n">
        <v>27956</v>
      </c>
      <c r="B3385" s="27" t="n">
        <v>16</v>
      </c>
      <c r="C3385" s="7" t="n">
        <v>800</v>
      </c>
    </row>
    <row r="3386" spans="1:9">
      <c r="A3386" t="s">
        <v>4</v>
      </c>
      <c r="B3386" s="4" t="s">
        <v>5</v>
      </c>
      <c r="C3386" s="4" t="s">
        <v>14</v>
      </c>
      <c r="D3386" s="4" t="s">
        <v>10</v>
      </c>
      <c r="E3386" s="4" t="s">
        <v>6</v>
      </c>
    </row>
    <row r="3387" spans="1:9">
      <c r="A3387" t="n">
        <v>27959</v>
      </c>
      <c r="B3387" s="36" t="n">
        <v>51</v>
      </c>
      <c r="C3387" s="7" t="n">
        <v>4</v>
      </c>
      <c r="D3387" s="7" t="n">
        <v>101</v>
      </c>
      <c r="E3387" s="7" t="s">
        <v>292</v>
      </c>
    </row>
    <row r="3388" spans="1:9">
      <c r="A3388" t="s">
        <v>4</v>
      </c>
      <c r="B3388" s="4" t="s">
        <v>5</v>
      </c>
      <c r="C3388" s="4" t="s">
        <v>10</v>
      </c>
    </row>
    <row r="3389" spans="1:9">
      <c r="A3389" t="n">
        <v>27973</v>
      </c>
      <c r="B3389" s="27" t="n">
        <v>16</v>
      </c>
      <c r="C3389" s="7" t="n">
        <v>0</v>
      </c>
    </row>
    <row r="3390" spans="1:9">
      <c r="A3390" t="s">
        <v>4</v>
      </c>
      <c r="B3390" s="4" t="s">
        <v>5</v>
      </c>
      <c r="C3390" s="4" t="s">
        <v>10</v>
      </c>
      <c r="D3390" s="4" t="s">
        <v>50</v>
      </c>
      <c r="E3390" s="4" t="s">
        <v>14</v>
      </c>
      <c r="F3390" s="4" t="s">
        <v>14</v>
      </c>
      <c r="G3390" s="4" t="s">
        <v>50</v>
      </c>
      <c r="H3390" s="4" t="s">
        <v>14</v>
      </c>
      <c r="I3390" s="4" t="s">
        <v>14</v>
      </c>
      <c r="J3390" s="4" t="s">
        <v>50</v>
      </c>
      <c r="K3390" s="4" t="s">
        <v>14</v>
      </c>
      <c r="L3390" s="4" t="s">
        <v>14</v>
      </c>
      <c r="M3390" s="4" t="s">
        <v>50</v>
      </c>
      <c r="N3390" s="4" t="s">
        <v>14</v>
      </c>
      <c r="O3390" s="4" t="s">
        <v>14</v>
      </c>
    </row>
    <row r="3391" spans="1:9">
      <c r="A3391" t="n">
        <v>27976</v>
      </c>
      <c r="B3391" s="37" t="n">
        <v>26</v>
      </c>
      <c r="C3391" s="7" t="n">
        <v>101</v>
      </c>
      <c r="D3391" s="7" t="s">
        <v>293</v>
      </c>
      <c r="E3391" s="7" t="n">
        <v>2</v>
      </c>
      <c r="F3391" s="7" t="n">
        <v>3</v>
      </c>
      <c r="G3391" s="7" t="s">
        <v>294</v>
      </c>
      <c r="H3391" s="7" t="n">
        <v>2</v>
      </c>
      <c r="I3391" s="7" t="n">
        <v>3</v>
      </c>
      <c r="J3391" s="7" t="s">
        <v>295</v>
      </c>
      <c r="K3391" s="7" t="n">
        <v>2</v>
      </c>
      <c r="L3391" s="7" t="n">
        <v>3</v>
      </c>
      <c r="M3391" s="7" t="s">
        <v>296</v>
      </c>
      <c r="N3391" s="7" t="n">
        <v>2</v>
      </c>
      <c r="O3391" s="7" t="n">
        <v>0</v>
      </c>
    </row>
    <row r="3392" spans="1:9">
      <c r="A3392" t="s">
        <v>4</v>
      </c>
      <c r="B3392" s="4" t="s">
        <v>5</v>
      </c>
    </row>
    <row r="3393" spans="1:15">
      <c r="A3393" t="n">
        <v>28294</v>
      </c>
      <c r="B3393" s="25" t="n">
        <v>28</v>
      </c>
    </row>
    <row r="3394" spans="1:15">
      <c r="A3394" t="s">
        <v>4</v>
      </c>
      <c r="B3394" s="4" t="s">
        <v>5</v>
      </c>
      <c r="C3394" s="4" t="s">
        <v>10</v>
      </c>
      <c r="D3394" s="4" t="s">
        <v>14</v>
      </c>
      <c r="E3394" s="4" t="s">
        <v>14</v>
      </c>
      <c r="F3394" s="4" t="s">
        <v>6</v>
      </c>
    </row>
    <row r="3395" spans="1:15">
      <c r="A3395" t="n">
        <v>28295</v>
      </c>
      <c r="B3395" s="58" t="n">
        <v>20</v>
      </c>
      <c r="C3395" s="7" t="n">
        <v>0</v>
      </c>
      <c r="D3395" s="7" t="n">
        <v>2</v>
      </c>
      <c r="E3395" s="7" t="n">
        <v>10</v>
      </c>
      <c r="F3395" s="7" t="s">
        <v>297</v>
      </c>
    </row>
    <row r="3396" spans="1:15">
      <c r="A3396" t="s">
        <v>4</v>
      </c>
      <c r="B3396" s="4" t="s">
        <v>5</v>
      </c>
      <c r="C3396" s="4" t="s">
        <v>14</v>
      </c>
      <c r="D3396" s="4" t="s">
        <v>10</v>
      </c>
      <c r="E3396" s="4" t="s">
        <v>6</v>
      </c>
    </row>
    <row r="3397" spans="1:15">
      <c r="A3397" t="n">
        <v>28316</v>
      </c>
      <c r="B3397" s="36" t="n">
        <v>51</v>
      </c>
      <c r="C3397" s="7" t="n">
        <v>4</v>
      </c>
      <c r="D3397" s="7" t="n">
        <v>0</v>
      </c>
      <c r="E3397" s="7" t="s">
        <v>298</v>
      </c>
    </row>
    <row r="3398" spans="1:15">
      <c r="A3398" t="s">
        <v>4</v>
      </c>
      <c r="B3398" s="4" t="s">
        <v>5</v>
      </c>
      <c r="C3398" s="4" t="s">
        <v>10</v>
      </c>
    </row>
    <row r="3399" spans="1:15">
      <c r="A3399" t="n">
        <v>28330</v>
      </c>
      <c r="B3399" s="27" t="n">
        <v>16</v>
      </c>
      <c r="C3399" s="7" t="n">
        <v>0</v>
      </c>
    </row>
    <row r="3400" spans="1:15">
      <c r="A3400" t="s">
        <v>4</v>
      </c>
      <c r="B3400" s="4" t="s">
        <v>5</v>
      </c>
      <c r="C3400" s="4" t="s">
        <v>10</v>
      </c>
      <c r="D3400" s="4" t="s">
        <v>50</v>
      </c>
      <c r="E3400" s="4" t="s">
        <v>14</v>
      </c>
      <c r="F3400" s="4" t="s">
        <v>14</v>
      </c>
      <c r="G3400" s="4" t="s">
        <v>50</v>
      </c>
      <c r="H3400" s="4" t="s">
        <v>14</v>
      </c>
      <c r="I3400" s="4" t="s">
        <v>14</v>
      </c>
    </row>
    <row r="3401" spans="1:15">
      <c r="A3401" t="n">
        <v>28333</v>
      </c>
      <c r="B3401" s="37" t="n">
        <v>26</v>
      </c>
      <c r="C3401" s="7" t="n">
        <v>0</v>
      </c>
      <c r="D3401" s="7" t="s">
        <v>299</v>
      </c>
      <c r="E3401" s="7" t="n">
        <v>2</v>
      </c>
      <c r="F3401" s="7" t="n">
        <v>3</v>
      </c>
      <c r="G3401" s="7" t="s">
        <v>300</v>
      </c>
      <c r="H3401" s="7" t="n">
        <v>2</v>
      </c>
      <c r="I3401" s="7" t="n">
        <v>0</v>
      </c>
    </row>
    <row r="3402" spans="1:15">
      <c r="A3402" t="s">
        <v>4</v>
      </c>
      <c r="B3402" s="4" t="s">
        <v>5</v>
      </c>
    </row>
    <row r="3403" spans="1:15">
      <c r="A3403" t="n">
        <v>28506</v>
      </c>
      <c r="B3403" s="25" t="n">
        <v>28</v>
      </c>
    </row>
    <row r="3404" spans="1:15">
      <c r="A3404" t="s">
        <v>4</v>
      </c>
      <c r="B3404" s="4" t="s">
        <v>5</v>
      </c>
      <c r="C3404" s="4" t="s">
        <v>10</v>
      </c>
      <c r="D3404" s="4" t="s">
        <v>14</v>
      </c>
      <c r="E3404" s="4" t="s">
        <v>14</v>
      </c>
      <c r="F3404" s="4" t="s">
        <v>6</v>
      </c>
    </row>
    <row r="3405" spans="1:15">
      <c r="A3405" t="n">
        <v>28507</v>
      </c>
      <c r="B3405" s="51" t="n">
        <v>47</v>
      </c>
      <c r="C3405" s="7" t="n">
        <v>101</v>
      </c>
      <c r="D3405" s="7" t="n">
        <v>0</v>
      </c>
      <c r="E3405" s="7" t="n">
        <v>0</v>
      </c>
      <c r="F3405" s="7" t="s">
        <v>245</v>
      </c>
    </row>
    <row r="3406" spans="1:15">
      <c r="A3406" t="s">
        <v>4</v>
      </c>
      <c r="B3406" s="4" t="s">
        <v>5</v>
      </c>
      <c r="C3406" s="4" t="s">
        <v>14</v>
      </c>
      <c r="D3406" s="4" t="s">
        <v>10</v>
      </c>
      <c r="E3406" s="4" t="s">
        <v>6</v>
      </c>
    </row>
    <row r="3407" spans="1:15">
      <c r="A3407" t="n">
        <v>28524</v>
      </c>
      <c r="B3407" s="36" t="n">
        <v>51</v>
      </c>
      <c r="C3407" s="7" t="n">
        <v>4</v>
      </c>
      <c r="D3407" s="7" t="n">
        <v>101</v>
      </c>
      <c r="E3407" s="7" t="s">
        <v>139</v>
      </c>
    </row>
    <row r="3408" spans="1:15">
      <c r="A3408" t="s">
        <v>4</v>
      </c>
      <c r="B3408" s="4" t="s">
        <v>5</v>
      </c>
      <c r="C3408" s="4" t="s">
        <v>10</v>
      </c>
    </row>
    <row r="3409" spans="1:9">
      <c r="A3409" t="n">
        <v>28537</v>
      </c>
      <c r="B3409" s="27" t="n">
        <v>16</v>
      </c>
      <c r="C3409" s="7" t="n">
        <v>0</v>
      </c>
    </row>
    <row r="3410" spans="1:9">
      <c r="A3410" t="s">
        <v>4</v>
      </c>
      <c r="B3410" s="4" t="s">
        <v>5</v>
      </c>
      <c r="C3410" s="4" t="s">
        <v>10</v>
      </c>
      <c r="D3410" s="4" t="s">
        <v>50</v>
      </c>
      <c r="E3410" s="4" t="s">
        <v>14</v>
      </c>
      <c r="F3410" s="4" t="s">
        <v>14</v>
      </c>
    </row>
    <row r="3411" spans="1:9">
      <c r="A3411" t="n">
        <v>28540</v>
      </c>
      <c r="B3411" s="37" t="n">
        <v>26</v>
      </c>
      <c r="C3411" s="7" t="n">
        <v>101</v>
      </c>
      <c r="D3411" s="7" t="s">
        <v>301</v>
      </c>
      <c r="E3411" s="7" t="n">
        <v>2</v>
      </c>
      <c r="F3411" s="7" t="n">
        <v>0</v>
      </c>
    </row>
    <row r="3412" spans="1:9">
      <c r="A3412" t="s">
        <v>4</v>
      </c>
      <c r="B3412" s="4" t="s">
        <v>5</v>
      </c>
    </row>
    <row r="3413" spans="1:9">
      <c r="A3413" t="n">
        <v>28658</v>
      </c>
      <c r="B3413" s="25" t="n">
        <v>28</v>
      </c>
    </row>
    <row r="3414" spans="1:9">
      <c r="A3414" t="s">
        <v>4</v>
      </c>
      <c r="B3414" s="4" t="s">
        <v>5</v>
      </c>
      <c r="C3414" s="4" t="s">
        <v>14</v>
      </c>
      <c r="D3414" s="4" t="s">
        <v>10</v>
      </c>
      <c r="E3414" s="4" t="s">
        <v>25</v>
      </c>
    </row>
    <row r="3415" spans="1:9">
      <c r="A3415" t="n">
        <v>28659</v>
      </c>
      <c r="B3415" s="33" t="n">
        <v>58</v>
      </c>
      <c r="C3415" s="7" t="n">
        <v>0</v>
      </c>
      <c r="D3415" s="7" t="n">
        <v>300</v>
      </c>
      <c r="E3415" s="7" t="n">
        <v>0.300000011920929</v>
      </c>
    </row>
    <row r="3416" spans="1:9">
      <c r="A3416" t="s">
        <v>4</v>
      </c>
      <c r="B3416" s="4" t="s">
        <v>5</v>
      </c>
      <c r="C3416" s="4" t="s">
        <v>14</v>
      </c>
      <c r="D3416" s="4" t="s">
        <v>10</v>
      </c>
    </row>
    <row r="3417" spans="1:9">
      <c r="A3417" t="n">
        <v>28667</v>
      </c>
      <c r="B3417" s="33" t="n">
        <v>58</v>
      </c>
      <c r="C3417" s="7" t="n">
        <v>255</v>
      </c>
      <c r="D3417" s="7" t="n">
        <v>0</v>
      </c>
    </row>
    <row r="3418" spans="1:9">
      <c r="A3418" t="s">
        <v>4</v>
      </c>
      <c r="B3418" s="4" t="s">
        <v>5</v>
      </c>
      <c r="C3418" s="4" t="s">
        <v>14</v>
      </c>
      <c r="D3418" s="4" t="s">
        <v>10</v>
      </c>
      <c r="E3418" s="4" t="s">
        <v>25</v>
      </c>
      <c r="F3418" s="4" t="s">
        <v>10</v>
      </c>
      <c r="G3418" s="4" t="s">
        <v>9</v>
      </c>
      <c r="H3418" s="4" t="s">
        <v>9</v>
      </c>
      <c r="I3418" s="4" t="s">
        <v>10</v>
      </c>
      <c r="J3418" s="4" t="s">
        <v>10</v>
      </c>
      <c r="K3418" s="4" t="s">
        <v>9</v>
      </c>
      <c r="L3418" s="4" t="s">
        <v>9</v>
      </c>
      <c r="M3418" s="4" t="s">
        <v>9</v>
      </c>
      <c r="N3418" s="4" t="s">
        <v>9</v>
      </c>
      <c r="O3418" s="4" t="s">
        <v>6</v>
      </c>
    </row>
    <row r="3419" spans="1:9">
      <c r="A3419" t="n">
        <v>28671</v>
      </c>
      <c r="B3419" s="13" t="n">
        <v>50</v>
      </c>
      <c r="C3419" s="7" t="n">
        <v>0</v>
      </c>
      <c r="D3419" s="7" t="n">
        <v>12010</v>
      </c>
      <c r="E3419" s="7" t="n">
        <v>1</v>
      </c>
      <c r="F3419" s="7" t="n">
        <v>0</v>
      </c>
      <c r="G3419" s="7" t="n">
        <v>0</v>
      </c>
      <c r="H3419" s="7" t="n">
        <v>0</v>
      </c>
      <c r="I3419" s="7" t="n">
        <v>0</v>
      </c>
      <c r="J3419" s="7" t="n">
        <v>65533</v>
      </c>
      <c r="K3419" s="7" t="n">
        <v>0</v>
      </c>
      <c r="L3419" s="7" t="n">
        <v>0</v>
      </c>
      <c r="M3419" s="7" t="n">
        <v>0</v>
      </c>
      <c r="N3419" s="7" t="n">
        <v>0</v>
      </c>
      <c r="O3419" s="7" t="s">
        <v>13</v>
      </c>
    </row>
    <row r="3420" spans="1:9">
      <c r="A3420" t="s">
        <v>4</v>
      </c>
      <c r="B3420" s="4" t="s">
        <v>5</v>
      </c>
      <c r="C3420" s="4" t="s">
        <v>14</v>
      </c>
      <c r="D3420" s="4" t="s">
        <v>10</v>
      </c>
      <c r="E3420" s="4" t="s">
        <v>10</v>
      </c>
      <c r="F3420" s="4" t="s">
        <v>10</v>
      </c>
      <c r="G3420" s="4" t="s">
        <v>10</v>
      </c>
      <c r="H3420" s="4" t="s">
        <v>14</v>
      </c>
    </row>
    <row r="3421" spans="1:9">
      <c r="A3421" t="n">
        <v>28710</v>
      </c>
      <c r="B3421" s="23" t="n">
        <v>25</v>
      </c>
      <c r="C3421" s="7" t="n">
        <v>5</v>
      </c>
      <c r="D3421" s="7" t="n">
        <v>65535</v>
      </c>
      <c r="E3421" s="7" t="n">
        <v>65535</v>
      </c>
      <c r="F3421" s="7" t="n">
        <v>65535</v>
      </c>
      <c r="G3421" s="7" t="n">
        <v>65535</v>
      </c>
      <c r="H3421" s="7" t="n">
        <v>0</v>
      </c>
    </row>
    <row r="3422" spans="1:9">
      <c r="A3422" t="s">
        <v>4</v>
      </c>
      <c r="B3422" s="4" t="s">
        <v>5</v>
      </c>
      <c r="C3422" s="4" t="s">
        <v>10</v>
      </c>
      <c r="D3422" s="4" t="s">
        <v>50</v>
      </c>
      <c r="E3422" s="4" t="s">
        <v>14</v>
      </c>
      <c r="F3422" s="4" t="s">
        <v>14</v>
      </c>
      <c r="G3422" s="4" t="s">
        <v>10</v>
      </c>
      <c r="H3422" s="4" t="s">
        <v>14</v>
      </c>
      <c r="I3422" s="4" t="s">
        <v>50</v>
      </c>
      <c r="J3422" s="4" t="s">
        <v>14</v>
      </c>
      <c r="K3422" s="4" t="s">
        <v>14</v>
      </c>
      <c r="L3422" s="4" t="s">
        <v>14</v>
      </c>
    </row>
    <row r="3423" spans="1:9">
      <c r="A3423" t="n">
        <v>28721</v>
      </c>
      <c r="B3423" s="24" t="n">
        <v>24</v>
      </c>
      <c r="C3423" s="7" t="n">
        <v>65533</v>
      </c>
      <c r="D3423" s="7" t="s">
        <v>302</v>
      </c>
      <c r="E3423" s="7" t="n">
        <v>12</v>
      </c>
      <c r="F3423" s="7" t="n">
        <v>16</v>
      </c>
      <c r="G3423" s="7" t="n">
        <v>169</v>
      </c>
      <c r="H3423" s="7" t="n">
        <v>7</v>
      </c>
      <c r="I3423" s="7" t="s">
        <v>303</v>
      </c>
      <c r="J3423" s="7" t="n">
        <v>6</v>
      </c>
      <c r="K3423" s="7" t="n">
        <v>2</v>
      </c>
      <c r="L3423" s="7" t="n">
        <v>0</v>
      </c>
    </row>
    <row r="3424" spans="1:9">
      <c r="A3424" t="s">
        <v>4</v>
      </c>
      <c r="B3424" s="4" t="s">
        <v>5</v>
      </c>
    </row>
    <row r="3425" spans="1:15">
      <c r="A3425" t="n">
        <v>28742</v>
      </c>
      <c r="B3425" s="25" t="n">
        <v>28</v>
      </c>
    </row>
    <row r="3426" spans="1:15">
      <c r="A3426" t="s">
        <v>4</v>
      </c>
      <c r="B3426" s="4" t="s">
        <v>5</v>
      </c>
      <c r="C3426" s="4" t="s">
        <v>14</v>
      </c>
    </row>
    <row r="3427" spans="1:15">
      <c r="A3427" t="n">
        <v>28743</v>
      </c>
      <c r="B3427" s="26" t="n">
        <v>27</v>
      </c>
      <c r="C3427" s="7" t="n">
        <v>0</v>
      </c>
    </row>
    <row r="3428" spans="1:15">
      <c r="A3428" t="s">
        <v>4</v>
      </c>
      <c r="B3428" s="4" t="s">
        <v>5</v>
      </c>
      <c r="C3428" s="4" t="s">
        <v>14</v>
      </c>
      <c r="D3428" s="4" t="s">
        <v>10</v>
      </c>
      <c r="E3428" s="4" t="s">
        <v>10</v>
      </c>
      <c r="F3428" s="4" t="s">
        <v>10</v>
      </c>
      <c r="G3428" s="4" t="s">
        <v>10</v>
      </c>
      <c r="H3428" s="4" t="s">
        <v>14</v>
      </c>
    </row>
    <row r="3429" spans="1:15">
      <c r="A3429" t="n">
        <v>28745</v>
      </c>
      <c r="B3429" s="23" t="n">
        <v>25</v>
      </c>
      <c r="C3429" s="7" t="n">
        <v>5</v>
      </c>
      <c r="D3429" s="7" t="n">
        <v>65535</v>
      </c>
      <c r="E3429" s="7" t="n">
        <v>65535</v>
      </c>
      <c r="F3429" s="7" t="n">
        <v>65535</v>
      </c>
      <c r="G3429" s="7" t="n">
        <v>65535</v>
      </c>
      <c r="H3429" s="7" t="n">
        <v>0</v>
      </c>
    </row>
    <row r="3430" spans="1:15">
      <c r="A3430" t="s">
        <v>4</v>
      </c>
      <c r="B3430" s="4" t="s">
        <v>5</v>
      </c>
      <c r="C3430" s="4" t="s">
        <v>14</v>
      </c>
      <c r="D3430" s="4" t="s">
        <v>10</v>
      </c>
      <c r="E3430" s="4" t="s">
        <v>9</v>
      </c>
    </row>
    <row r="3431" spans="1:15">
      <c r="A3431" t="n">
        <v>28756</v>
      </c>
      <c r="B3431" s="42" t="n">
        <v>101</v>
      </c>
      <c r="C3431" s="7" t="n">
        <v>0</v>
      </c>
      <c r="D3431" s="7" t="n">
        <v>169</v>
      </c>
      <c r="E3431" s="7" t="n">
        <v>1</v>
      </c>
    </row>
    <row r="3432" spans="1:15">
      <c r="A3432" t="s">
        <v>4</v>
      </c>
      <c r="B3432" s="4" t="s">
        <v>5</v>
      </c>
      <c r="C3432" s="4" t="s">
        <v>14</v>
      </c>
      <c r="D3432" s="4" t="s">
        <v>10</v>
      </c>
      <c r="E3432" s="4" t="s">
        <v>25</v>
      </c>
    </row>
    <row r="3433" spans="1:15">
      <c r="A3433" t="n">
        <v>28764</v>
      </c>
      <c r="B3433" s="33" t="n">
        <v>58</v>
      </c>
      <c r="C3433" s="7" t="n">
        <v>100</v>
      </c>
      <c r="D3433" s="7" t="n">
        <v>300</v>
      </c>
      <c r="E3433" s="7" t="n">
        <v>0.300000011920929</v>
      </c>
    </row>
    <row r="3434" spans="1:15">
      <c r="A3434" t="s">
        <v>4</v>
      </c>
      <c r="B3434" s="4" t="s">
        <v>5</v>
      </c>
      <c r="C3434" s="4" t="s">
        <v>14</v>
      </c>
      <c r="D3434" s="4" t="s">
        <v>10</v>
      </c>
    </row>
    <row r="3435" spans="1:15">
      <c r="A3435" t="n">
        <v>28772</v>
      </c>
      <c r="B3435" s="33" t="n">
        <v>58</v>
      </c>
      <c r="C3435" s="7" t="n">
        <v>255</v>
      </c>
      <c r="D3435" s="7" t="n">
        <v>0</v>
      </c>
    </row>
    <row r="3436" spans="1:15">
      <c r="A3436" t="s">
        <v>4</v>
      </c>
      <c r="B3436" s="4" t="s">
        <v>5</v>
      </c>
      <c r="C3436" s="4" t="s">
        <v>14</v>
      </c>
      <c r="D3436" s="4" t="s">
        <v>10</v>
      </c>
      <c r="E3436" s="4" t="s">
        <v>6</v>
      </c>
    </row>
    <row r="3437" spans="1:15">
      <c r="A3437" t="n">
        <v>28776</v>
      </c>
      <c r="B3437" s="36" t="n">
        <v>51</v>
      </c>
      <c r="C3437" s="7" t="n">
        <v>4</v>
      </c>
      <c r="D3437" s="7" t="n">
        <v>0</v>
      </c>
      <c r="E3437" s="7" t="s">
        <v>304</v>
      </c>
    </row>
    <row r="3438" spans="1:15">
      <c r="A3438" t="s">
        <v>4</v>
      </c>
      <c r="B3438" s="4" t="s">
        <v>5</v>
      </c>
      <c r="C3438" s="4" t="s">
        <v>10</v>
      </c>
    </row>
    <row r="3439" spans="1:15">
      <c r="A3439" t="n">
        <v>28790</v>
      </c>
      <c r="B3439" s="27" t="n">
        <v>16</v>
      </c>
      <c r="C3439" s="7" t="n">
        <v>0</v>
      </c>
    </row>
    <row r="3440" spans="1:15">
      <c r="A3440" t="s">
        <v>4</v>
      </c>
      <c r="B3440" s="4" t="s">
        <v>5</v>
      </c>
      <c r="C3440" s="4" t="s">
        <v>10</v>
      </c>
      <c r="D3440" s="4" t="s">
        <v>50</v>
      </c>
      <c r="E3440" s="4" t="s">
        <v>14</v>
      </c>
      <c r="F3440" s="4" t="s">
        <v>14</v>
      </c>
      <c r="G3440" s="4" t="s">
        <v>50</v>
      </c>
      <c r="H3440" s="4" t="s">
        <v>14</v>
      </c>
      <c r="I3440" s="4" t="s">
        <v>14</v>
      </c>
      <c r="J3440" s="4" t="s">
        <v>50</v>
      </c>
      <c r="K3440" s="4" t="s">
        <v>14</v>
      </c>
      <c r="L3440" s="4" t="s">
        <v>14</v>
      </c>
    </row>
    <row r="3441" spans="1:12">
      <c r="A3441" t="n">
        <v>28793</v>
      </c>
      <c r="B3441" s="37" t="n">
        <v>26</v>
      </c>
      <c r="C3441" s="7" t="n">
        <v>0</v>
      </c>
      <c r="D3441" s="7" t="s">
        <v>305</v>
      </c>
      <c r="E3441" s="7" t="n">
        <v>2</v>
      </c>
      <c r="F3441" s="7" t="n">
        <v>3</v>
      </c>
      <c r="G3441" s="7" t="s">
        <v>306</v>
      </c>
      <c r="H3441" s="7" t="n">
        <v>2</v>
      </c>
      <c r="I3441" s="7" t="n">
        <v>3</v>
      </c>
      <c r="J3441" s="7" t="s">
        <v>307</v>
      </c>
      <c r="K3441" s="7" t="n">
        <v>2</v>
      </c>
      <c r="L3441" s="7" t="n">
        <v>0</v>
      </c>
    </row>
    <row r="3442" spans="1:12">
      <c r="A3442" t="s">
        <v>4</v>
      </c>
      <c r="B3442" s="4" t="s">
        <v>5</v>
      </c>
    </row>
    <row r="3443" spans="1:12">
      <c r="A3443" t="n">
        <v>29012</v>
      </c>
      <c r="B3443" s="25" t="n">
        <v>28</v>
      </c>
    </row>
    <row r="3444" spans="1:12">
      <c r="A3444" t="s">
        <v>4</v>
      </c>
      <c r="B3444" s="4" t="s">
        <v>5</v>
      </c>
      <c r="C3444" s="4" t="s">
        <v>10</v>
      </c>
      <c r="D3444" s="4" t="s">
        <v>14</v>
      </c>
    </row>
    <row r="3445" spans="1:12">
      <c r="A3445" t="n">
        <v>29013</v>
      </c>
      <c r="B3445" s="38" t="n">
        <v>89</v>
      </c>
      <c r="C3445" s="7" t="n">
        <v>65533</v>
      </c>
      <c r="D3445" s="7" t="n">
        <v>1</v>
      </c>
    </row>
    <row r="3446" spans="1:12">
      <c r="A3446" t="s">
        <v>4</v>
      </c>
      <c r="B3446" s="4" t="s">
        <v>5</v>
      </c>
      <c r="C3446" s="4" t="s">
        <v>14</v>
      </c>
      <c r="D3446" s="4" t="s">
        <v>10</v>
      </c>
      <c r="E3446" s="4" t="s">
        <v>25</v>
      </c>
    </row>
    <row r="3447" spans="1:12">
      <c r="A3447" t="n">
        <v>29017</v>
      </c>
      <c r="B3447" s="33" t="n">
        <v>58</v>
      </c>
      <c r="C3447" s="7" t="n">
        <v>0</v>
      </c>
      <c r="D3447" s="7" t="n">
        <v>1000</v>
      </c>
      <c r="E3447" s="7" t="n">
        <v>1</v>
      </c>
    </row>
    <row r="3448" spans="1:12">
      <c r="A3448" t="s">
        <v>4</v>
      </c>
      <c r="B3448" s="4" t="s">
        <v>5</v>
      </c>
      <c r="C3448" s="4" t="s">
        <v>14</v>
      </c>
      <c r="D3448" s="4" t="s">
        <v>10</v>
      </c>
    </row>
    <row r="3449" spans="1:12">
      <c r="A3449" t="n">
        <v>29025</v>
      </c>
      <c r="B3449" s="33" t="n">
        <v>58</v>
      </c>
      <c r="C3449" s="7" t="n">
        <v>255</v>
      </c>
      <c r="D3449" s="7" t="n">
        <v>0</v>
      </c>
    </row>
    <row r="3450" spans="1:12">
      <c r="A3450" t="s">
        <v>4</v>
      </c>
      <c r="B3450" s="4" t="s">
        <v>5</v>
      </c>
      <c r="C3450" s="4" t="s">
        <v>14</v>
      </c>
      <c r="D3450" s="4" t="s">
        <v>10</v>
      </c>
      <c r="E3450" s="4" t="s">
        <v>14</v>
      </c>
    </row>
    <row r="3451" spans="1:12">
      <c r="A3451" t="n">
        <v>29029</v>
      </c>
      <c r="B3451" s="50" t="n">
        <v>36</v>
      </c>
      <c r="C3451" s="7" t="n">
        <v>9</v>
      </c>
      <c r="D3451" s="7" t="n">
        <v>101</v>
      </c>
      <c r="E3451" s="7" t="n">
        <v>0</v>
      </c>
    </row>
    <row r="3452" spans="1:12">
      <c r="A3452" t="s">
        <v>4</v>
      </c>
      <c r="B3452" s="4" t="s">
        <v>5</v>
      </c>
      <c r="C3452" s="4" t="s">
        <v>10</v>
      </c>
    </row>
    <row r="3453" spans="1:12">
      <c r="A3453" t="n">
        <v>29034</v>
      </c>
      <c r="B3453" s="39" t="n">
        <v>12</v>
      </c>
      <c r="C3453" s="7" t="n">
        <v>10919</v>
      </c>
    </row>
    <row r="3454" spans="1:12">
      <c r="A3454" t="s">
        <v>4</v>
      </c>
      <c r="B3454" s="4" t="s">
        <v>5</v>
      </c>
      <c r="C3454" s="4" t="s">
        <v>10</v>
      </c>
    </row>
    <row r="3455" spans="1:12">
      <c r="A3455" t="n">
        <v>29037</v>
      </c>
      <c r="B3455" s="39" t="n">
        <v>12</v>
      </c>
      <c r="C3455" s="7" t="n">
        <v>7248</v>
      </c>
    </row>
    <row r="3456" spans="1:12">
      <c r="A3456" t="s">
        <v>4</v>
      </c>
      <c r="B3456" s="4" t="s">
        <v>5</v>
      </c>
      <c r="C3456" s="4" t="s">
        <v>10</v>
      </c>
      <c r="D3456" s="4" t="s">
        <v>14</v>
      </c>
      <c r="E3456" s="4" t="s">
        <v>10</v>
      </c>
    </row>
    <row r="3457" spans="1:12">
      <c r="A3457" t="n">
        <v>29040</v>
      </c>
      <c r="B3457" s="77" t="n">
        <v>104</v>
      </c>
      <c r="C3457" s="7" t="n">
        <v>34</v>
      </c>
      <c r="D3457" s="7" t="n">
        <v>1</v>
      </c>
      <c r="E3457" s="7" t="n">
        <v>2</v>
      </c>
    </row>
    <row r="3458" spans="1:12">
      <c r="A3458" t="s">
        <v>4</v>
      </c>
      <c r="B3458" s="4" t="s">
        <v>5</v>
      </c>
    </row>
    <row r="3459" spans="1:12">
      <c r="A3459" t="n">
        <v>29046</v>
      </c>
      <c r="B3459" s="5" t="n">
        <v>1</v>
      </c>
    </row>
    <row r="3460" spans="1:12">
      <c r="A3460" t="s">
        <v>4</v>
      </c>
      <c r="B3460" s="4" t="s">
        <v>5</v>
      </c>
      <c r="C3460" s="4" t="s">
        <v>10</v>
      </c>
      <c r="D3460" s="4" t="s">
        <v>25</v>
      </c>
      <c r="E3460" s="4" t="s">
        <v>25</v>
      </c>
      <c r="F3460" s="4" t="s">
        <v>25</v>
      </c>
      <c r="G3460" s="4" t="s">
        <v>25</v>
      </c>
    </row>
    <row r="3461" spans="1:12">
      <c r="A3461" t="n">
        <v>29047</v>
      </c>
      <c r="B3461" s="45" t="n">
        <v>46</v>
      </c>
      <c r="C3461" s="7" t="n">
        <v>61456</v>
      </c>
      <c r="D3461" s="7" t="n">
        <v>-109.069999694824</v>
      </c>
      <c r="E3461" s="7" t="n">
        <v>-3</v>
      </c>
      <c r="F3461" s="7" t="n">
        <v>-80.9400024414063</v>
      </c>
      <c r="G3461" s="7" t="n">
        <v>149.899993896484</v>
      </c>
    </row>
    <row r="3462" spans="1:12">
      <c r="A3462" t="s">
        <v>4</v>
      </c>
      <c r="B3462" s="4" t="s">
        <v>5</v>
      </c>
      <c r="C3462" s="4" t="s">
        <v>14</v>
      </c>
      <c r="D3462" s="4" t="s">
        <v>14</v>
      </c>
      <c r="E3462" s="4" t="s">
        <v>25</v>
      </c>
      <c r="F3462" s="4" t="s">
        <v>25</v>
      </c>
      <c r="G3462" s="4" t="s">
        <v>25</v>
      </c>
      <c r="H3462" s="4" t="s">
        <v>10</v>
      </c>
      <c r="I3462" s="4" t="s">
        <v>14</v>
      </c>
    </row>
    <row r="3463" spans="1:12">
      <c r="A3463" t="n">
        <v>29066</v>
      </c>
      <c r="B3463" s="34" t="n">
        <v>45</v>
      </c>
      <c r="C3463" s="7" t="n">
        <v>4</v>
      </c>
      <c r="D3463" s="7" t="n">
        <v>3</v>
      </c>
      <c r="E3463" s="7" t="n">
        <v>4.03000020980835</v>
      </c>
      <c r="F3463" s="7" t="n">
        <v>208.639999389648</v>
      </c>
      <c r="G3463" s="7" t="n">
        <v>0</v>
      </c>
      <c r="H3463" s="7" t="n">
        <v>0</v>
      </c>
      <c r="I3463" s="7" t="n">
        <v>0</v>
      </c>
    </row>
    <row r="3464" spans="1:12">
      <c r="A3464" t="s">
        <v>4</v>
      </c>
      <c r="B3464" s="4" t="s">
        <v>5</v>
      </c>
      <c r="C3464" s="4" t="s">
        <v>14</v>
      </c>
      <c r="D3464" s="4" t="s">
        <v>6</v>
      </c>
    </row>
    <row r="3465" spans="1:12">
      <c r="A3465" t="n">
        <v>29084</v>
      </c>
      <c r="B3465" s="8" t="n">
        <v>2</v>
      </c>
      <c r="C3465" s="7" t="n">
        <v>10</v>
      </c>
      <c r="D3465" s="7" t="s">
        <v>285</v>
      </c>
    </row>
    <row r="3466" spans="1:12">
      <c r="A3466" t="s">
        <v>4</v>
      </c>
      <c r="B3466" s="4" t="s">
        <v>5</v>
      </c>
      <c r="C3466" s="4" t="s">
        <v>10</v>
      </c>
    </row>
    <row r="3467" spans="1:12">
      <c r="A3467" t="n">
        <v>29099</v>
      </c>
      <c r="B3467" s="27" t="n">
        <v>16</v>
      </c>
      <c r="C3467" s="7" t="n">
        <v>0</v>
      </c>
    </row>
    <row r="3468" spans="1:12">
      <c r="A3468" t="s">
        <v>4</v>
      </c>
      <c r="B3468" s="4" t="s">
        <v>5</v>
      </c>
      <c r="C3468" s="4" t="s">
        <v>14</v>
      </c>
      <c r="D3468" s="4" t="s">
        <v>10</v>
      </c>
    </row>
    <row r="3469" spans="1:12">
      <c r="A3469" t="n">
        <v>29102</v>
      </c>
      <c r="B3469" s="33" t="n">
        <v>58</v>
      </c>
      <c r="C3469" s="7" t="n">
        <v>105</v>
      </c>
      <c r="D3469" s="7" t="n">
        <v>300</v>
      </c>
    </row>
    <row r="3470" spans="1:12">
      <c r="A3470" t="s">
        <v>4</v>
      </c>
      <c r="B3470" s="4" t="s">
        <v>5</v>
      </c>
      <c r="C3470" s="4" t="s">
        <v>25</v>
      </c>
      <c r="D3470" s="4" t="s">
        <v>10</v>
      </c>
    </row>
    <row r="3471" spans="1:12">
      <c r="A3471" t="n">
        <v>29106</v>
      </c>
      <c r="B3471" s="62" t="n">
        <v>103</v>
      </c>
      <c r="C3471" s="7" t="n">
        <v>1</v>
      </c>
      <c r="D3471" s="7" t="n">
        <v>300</v>
      </c>
    </row>
    <row r="3472" spans="1:12">
      <c r="A3472" t="s">
        <v>4</v>
      </c>
      <c r="B3472" s="4" t="s">
        <v>5</v>
      </c>
      <c r="C3472" s="4" t="s">
        <v>14</v>
      </c>
      <c r="D3472" s="4" t="s">
        <v>10</v>
      </c>
    </row>
    <row r="3473" spans="1:9">
      <c r="A3473" t="n">
        <v>29113</v>
      </c>
      <c r="B3473" s="64" t="n">
        <v>72</v>
      </c>
      <c r="C3473" s="7" t="n">
        <v>4</v>
      </c>
      <c r="D3473" s="7" t="n">
        <v>0</v>
      </c>
    </row>
    <row r="3474" spans="1:9">
      <c r="A3474" t="s">
        <v>4</v>
      </c>
      <c r="B3474" s="4" t="s">
        <v>5</v>
      </c>
      <c r="C3474" s="4" t="s">
        <v>9</v>
      </c>
    </row>
    <row r="3475" spans="1:9">
      <c r="A3475" t="n">
        <v>29117</v>
      </c>
      <c r="B3475" s="74" t="n">
        <v>15</v>
      </c>
      <c r="C3475" s="7" t="n">
        <v>1073741824</v>
      </c>
    </row>
    <row r="3476" spans="1:9">
      <c r="A3476" t="s">
        <v>4</v>
      </c>
      <c r="B3476" s="4" t="s">
        <v>5</v>
      </c>
      <c r="C3476" s="4" t="s">
        <v>14</v>
      </c>
    </row>
    <row r="3477" spans="1:9">
      <c r="A3477" t="n">
        <v>29122</v>
      </c>
      <c r="B3477" s="63" t="n">
        <v>64</v>
      </c>
      <c r="C3477" s="7" t="n">
        <v>3</v>
      </c>
    </row>
    <row r="3478" spans="1:9">
      <c r="A3478" t="s">
        <v>4</v>
      </c>
      <c r="B3478" s="4" t="s">
        <v>5</v>
      </c>
      <c r="C3478" s="4" t="s">
        <v>14</v>
      </c>
    </row>
    <row r="3479" spans="1:9">
      <c r="A3479" t="n">
        <v>29124</v>
      </c>
      <c r="B3479" s="12" t="n">
        <v>74</v>
      </c>
      <c r="C3479" s="7" t="n">
        <v>67</v>
      </c>
    </row>
    <row r="3480" spans="1:9">
      <c r="A3480" t="s">
        <v>4</v>
      </c>
      <c r="B3480" s="4" t="s">
        <v>5</v>
      </c>
      <c r="C3480" s="4" t="s">
        <v>14</v>
      </c>
      <c r="D3480" s="4" t="s">
        <v>14</v>
      </c>
      <c r="E3480" s="4" t="s">
        <v>10</v>
      </c>
    </row>
    <row r="3481" spans="1:9">
      <c r="A3481" t="n">
        <v>29126</v>
      </c>
      <c r="B3481" s="34" t="n">
        <v>45</v>
      </c>
      <c r="C3481" s="7" t="n">
        <v>8</v>
      </c>
      <c r="D3481" s="7" t="n">
        <v>1</v>
      </c>
      <c r="E3481" s="7" t="n">
        <v>0</v>
      </c>
    </row>
    <row r="3482" spans="1:9">
      <c r="A3482" t="s">
        <v>4</v>
      </c>
      <c r="B3482" s="4" t="s">
        <v>5</v>
      </c>
      <c r="C3482" s="4" t="s">
        <v>10</v>
      </c>
    </row>
    <row r="3483" spans="1:9">
      <c r="A3483" t="n">
        <v>29131</v>
      </c>
      <c r="B3483" s="66" t="n">
        <v>13</v>
      </c>
      <c r="C3483" s="7" t="n">
        <v>6409</v>
      </c>
    </row>
    <row r="3484" spans="1:9">
      <c r="A3484" t="s">
        <v>4</v>
      </c>
      <c r="B3484" s="4" t="s">
        <v>5</v>
      </c>
      <c r="C3484" s="4" t="s">
        <v>10</v>
      </c>
    </row>
    <row r="3485" spans="1:9">
      <c r="A3485" t="n">
        <v>29134</v>
      </c>
      <c r="B3485" s="66" t="n">
        <v>13</v>
      </c>
      <c r="C3485" s="7" t="n">
        <v>6408</v>
      </c>
    </row>
    <row r="3486" spans="1:9">
      <c r="A3486" t="s">
        <v>4</v>
      </c>
      <c r="B3486" s="4" t="s">
        <v>5</v>
      </c>
      <c r="C3486" s="4" t="s">
        <v>10</v>
      </c>
    </row>
    <row r="3487" spans="1:9">
      <c r="A3487" t="n">
        <v>29137</v>
      </c>
      <c r="B3487" s="39" t="n">
        <v>12</v>
      </c>
      <c r="C3487" s="7" t="n">
        <v>6464</v>
      </c>
    </row>
    <row r="3488" spans="1:9">
      <c r="A3488" t="s">
        <v>4</v>
      </c>
      <c r="B3488" s="4" t="s">
        <v>5</v>
      </c>
      <c r="C3488" s="4" t="s">
        <v>10</v>
      </c>
    </row>
    <row r="3489" spans="1:5">
      <c r="A3489" t="n">
        <v>29140</v>
      </c>
      <c r="B3489" s="66" t="n">
        <v>13</v>
      </c>
      <c r="C3489" s="7" t="n">
        <v>6465</v>
      </c>
    </row>
    <row r="3490" spans="1:5">
      <c r="A3490" t="s">
        <v>4</v>
      </c>
      <c r="B3490" s="4" t="s">
        <v>5</v>
      </c>
      <c r="C3490" s="4" t="s">
        <v>10</v>
      </c>
    </row>
    <row r="3491" spans="1:5">
      <c r="A3491" t="n">
        <v>29143</v>
      </c>
      <c r="B3491" s="66" t="n">
        <v>13</v>
      </c>
      <c r="C3491" s="7" t="n">
        <v>6466</v>
      </c>
    </row>
    <row r="3492" spans="1:5">
      <c r="A3492" t="s">
        <v>4</v>
      </c>
      <c r="B3492" s="4" t="s">
        <v>5</v>
      </c>
      <c r="C3492" s="4" t="s">
        <v>10</v>
      </c>
    </row>
    <row r="3493" spans="1:5">
      <c r="A3493" t="n">
        <v>29146</v>
      </c>
      <c r="B3493" s="66" t="n">
        <v>13</v>
      </c>
      <c r="C3493" s="7" t="n">
        <v>6467</v>
      </c>
    </row>
    <row r="3494" spans="1:5">
      <c r="A3494" t="s">
        <v>4</v>
      </c>
      <c r="B3494" s="4" t="s">
        <v>5</v>
      </c>
      <c r="C3494" s="4" t="s">
        <v>10</v>
      </c>
    </row>
    <row r="3495" spans="1:5">
      <c r="A3495" t="n">
        <v>29149</v>
      </c>
      <c r="B3495" s="66" t="n">
        <v>13</v>
      </c>
      <c r="C3495" s="7" t="n">
        <v>6468</v>
      </c>
    </row>
    <row r="3496" spans="1:5">
      <c r="A3496" t="s">
        <v>4</v>
      </c>
      <c r="B3496" s="4" t="s">
        <v>5</v>
      </c>
      <c r="C3496" s="4" t="s">
        <v>10</v>
      </c>
    </row>
    <row r="3497" spans="1:5">
      <c r="A3497" t="n">
        <v>29152</v>
      </c>
      <c r="B3497" s="66" t="n">
        <v>13</v>
      </c>
      <c r="C3497" s="7" t="n">
        <v>6469</v>
      </c>
    </row>
    <row r="3498" spans="1:5">
      <c r="A3498" t="s">
        <v>4</v>
      </c>
      <c r="B3498" s="4" t="s">
        <v>5</v>
      </c>
      <c r="C3498" s="4" t="s">
        <v>10</v>
      </c>
    </row>
    <row r="3499" spans="1:5">
      <c r="A3499" t="n">
        <v>29155</v>
      </c>
      <c r="B3499" s="66" t="n">
        <v>13</v>
      </c>
      <c r="C3499" s="7" t="n">
        <v>6470</v>
      </c>
    </row>
    <row r="3500" spans="1:5">
      <c r="A3500" t="s">
        <v>4</v>
      </c>
      <c r="B3500" s="4" t="s">
        <v>5</v>
      </c>
      <c r="C3500" s="4" t="s">
        <v>10</v>
      </c>
    </row>
    <row r="3501" spans="1:5">
      <c r="A3501" t="n">
        <v>29158</v>
      </c>
      <c r="B3501" s="66" t="n">
        <v>13</v>
      </c>
      <c r="C3501" s="7" t="n">
        <v>6471</v>
      </c>
    </row>
    <row r="3502" spans="1:5">
      <c r="A3502" t="s">
        <v>4</v>
      </c>
      <c r="B3502" s="4" t="s">
        <v>5</v>
      </c>
      <c r="C3502" s="4" t="s">
        <v>14</v>
      </c>
    </row>
    <row r="3503" spans="1:5">
      <c r="A3503" t="n">
        <v>29161</v>
      </c>
      <c r="B3503" s="12" t="n">
        <v>74</v>
      </c>
      <c r="C3503" s="7" t="n">
        <v>18</v>
      </c>
    </row>
    <row r="3504" spans="1:5">
      <c r="A3504" t="s">
        <v>4</v>
      </c>
      <c r="B3504" s="4" t="s">
        <v>5</v>
      </c>
      <c r="C3504" s="4" t="s">
        <v>14</v>
      </c>
    </row>
    <row r="3505" spans="1:3">
      <c r="A3505" t="n">
        <v>29163</v>
      </c>
      <c r="B3505" s="12" t="n">
        <v>74</v>
      </c>
      <c r="C3505" s="7" t="n">
        <v>45</v>
      </c>
    </row>
    <row r="3506" spans="1:3">
      <c r="A3506" t="s">
        <v>4</v>
      </c>
      <c r="B3506" s="4" t="s">
        <v>5</v>
      </c>
      <c r="C3506" s="4" t="s">
        <v>10</v>
      </c>
    </row>
    <row r="3507" spans="1:3">
      <c r="A3507" t="n">
        <v>29165</v>
      </c>
      <c r="B3507" s="27" t="n">
        <v>16</v>
      </c>
      <c r="C3507" s="7" t="n">
        <v>0</v>
      </c>
    </row>
    <row r="3508" spans="1:3">
      <c r="A3508" t="s">
        <v>4</v>
      </c>
      <c r="B3508" s="4" t="s">
        <v>5</v>
      </c>
      <c r="C3508" s="4" t="s">
        <v>14</v>
      </c>
      <c r="D3508" s="4" t="s">
        <v>14</v>
      </c>
      <c r="E3508" s="4" t="s">
        <v>14</v>
      </c>
      <c r="F3508" s="4" t="s">
        <v>14</v>
      </c>
    </row>
    <row r="3509" spans="1:3">
      <c r="A3509" t="n">
        <v>29168</v>
      </c>
      <c r="B3509" s="10" t="n">
        <v>14</v>
      </c>
      <c r="C3509" s="7" t="n">
        <v>0</v>
      </c>
      <c r="D3509" s="7" t="n">
        <v>8</v>
      </c>
      <c r="E3509" s="7" t="n">
        <v>0</v>
      </c>
      <c r="F3509" s="7" t="n">
        <v>0</v>
      </c>
    </row>
    <row r="3510" spans="1:3">
      <c r="A3510" t="s">
        <v>4</v>
      </c>
      <c r="B3510" s="4" t="s">
        <v>5</v>
      </c>
      <c r="C3510" s="4" t="s">
        <v>14</v>
      </c>
      <c r="D3510" s="4" t="s">
        <v>6</v>
      </c>
    </row>
    <row r="3511" spans="1:3">
      <c r="A3511" t="n">
        <v>29173</v>
      </c>
      <c r="B3511" s="8" t="n">
        <v>2</v>
      </c>
      <c r="C3511" s="7" t="n">
        <v>11</v>
      </c>
      <c r="D3511" s="7" t="s">
        <v>28</v>
      </c>
    </row>
    <row r="3512" spans="1:3">
      <c r="A3512" t="s">
        <v>4</v>
      </c>
      <c r="B3512" s="4" t="s">
        <v>5</v>
      </c>
      <c r="C3512" s="4" t="s">
        <v>10</v>
      </c>
    </row>
    <row r="3513" spans="1:3">
      <c r="A3513" t="n">
        <v>29187</v>
      </c>
      <c r="B3513" s="27" t="n">
        <v>16</v>
      </c>
      <c r="C3513" s="7" t="n">
        <v>0</v>
      </c>
    </row>
    <row r="3514" spans="1:3">
      <c r="A3514" t="s">
        <v>4</v>
      </c>
      <c r="B3514" s="4" t="s">
        <v>5</v>
      </c>
      <c r="C3514" s="4" t="s">
        <v>14</v>
      </c>
      <c r="D3514" s="4" t="s">
        <v>6</v>
      </c>
    </row>
    <row r="3515" spans="1:3">
      <c r="A3515" t="n">
        <v>29190</v>
      </c>
      <c r="B3515" s="8" t="n">
        <v>2</v>
      </c>
      <c r="C3515" s="7" t="n">
        <v>11</v>
      </c>
      <c r="D3515" s="7" t="s">
        <v>286</v>
      </c>
    </row>
    <row r="3516" spans="1:3">
      <c r="A3516" t="s">
        <v>4</v>
      </c>
      <c r="B3516" s="4" t="s">
        <v>5</v>
      </c>
      <c r="C3516" s="4" t="s">
        <v>10</v>
      </c>
    </row>
    <row r="3517" spans="1:3">
      <c r="A3517" t="n">
        <v>29199</v>
      </c>
      <c r="B3517" s="27" t="n">
        <v>16</v>
      </c>
      <c r="C3517" s="7" t="n">
        <v>0</v>
      </c>
    </row>
    <row r="3518" spans="1:3">
      <c r="A3518" t="s">
        <v>4</v>
      </c>
      <c r="B3518" s="4" t="s">
        <v>5</v>
      </c>
      <c r="C3518" s="4" t="s">
        <v>9</v>
      </c>
    </row>
    <row r="3519" spans="1:3">
      <c r="A3519" t="n">
        <v>29202</v>
      </c>
      <c r="B3519" s="74" t="n">
        <v>15</v>
      </c>
      <c r="C3519" s="7" t="n">
        <v>2048</v>
      </c>
    </row>
    <row r="3520" spans="1:3">
      <c r="A3520" t="s">
        <v>4</v>
      </c>
      <c r="B3520" s="4" t="s">
        <v>5</v>
      </c>
      <c r="C3520" s="4" t="s">
        <v>14</v>
      </c>
      <c r="D3520" s="4" t="s">
        <v>6</v>
      </c>
    </row>
    <row r="3521" spans="1:6">
      <c r="A3521" t="n">
        <v>29207</v>
      </c>
      <c r="B3521" s="8" t="n">
        <v>2</v>
      </c>
      <c r="C3521" s="7" t="n">
        <v>10</v>
      </c>
      <c r="D3521" s="7" t="s">
        <v>53</v>
      </c>
    </row>
    <row r="3522" spans="1:6">
      <c r="A3522" t="s">
        <v>4</v>
      </c>
      <c r="B3522" s="4" t="s">
        <v>5</v>
      </c>
      <c r="C3522" s="4" t="s">
        <v>10</v>
      </c>
    </row>
    <row r="3523" spans="1:6">
      <c r="A3523" t="n">
        <v>29225</v>
      </c>
      <c r="B3523" s="27" t="n">
        <v>16</v>
      </c>
      <c r="C3523" s="7" t="n">
        <v>0</v>
      </c>
    </row>
    <row r="3524" spans="1:6">
      <c r="A3524" t="s">
        <v>4</v>
      </c>
      <c r="B3524" s="4" t="s">
        <v>5</v>
      </c>
      <c r="C3524" s="4" t="s">
        <v>14</v>
      </c>
      <c r="D3524" s="4" t="s">
        <v>6</v>
      </c>
    </row>
    <row r="3525" spans="1:6">
      <c r="A3525" t="n">
        <v>29228</v>
      </c>
      <c r="B3525" s="8" t="n">
        <v>2</v>
      </c>
      <c r="C3525" s="7" t="n">
        <v>10</v>
      </c>
      <c r="D3525" s="7" t="s">
        <v>54</v>
      </c>
    </row>
    <row r="3526" spans="1:6">
      <c r="A3526" t="s">
        <v>4</v>
      </c>
      <c r="B3526" s="4" t="s">
        <v>5</v>
      </c>
      <c r="C3526" s="4" t="s">
        <v>10</v>
      </c>
    </row>
    <row r="3527" spans="1:6">
      <c r="A3527" t="n">
        <v>29247</v>
      </c>
      <c r="B3527" s="27" t="n">
        <v>16</v>
      </c>
      <c r="C3527" s="7" t="n">
        <v>0</v>
      </c>
    </row>
    <row r="3528" spans="1:6">
      <c r="A3528" t="s">
        <v>4</v>
      </c>
      <c r="B3528" s="4" t="s">
        <v>5</v>
      </c>
      <c r="C3528" s="4" t="s">
        <v>14</v>
      </c>
      <c r="D3528" s="4" t="s">
        <v>10</v>
      </c>
      <c r="E3528" s="4" t="s">
        <v>25</v>
      </c>
    </row>
    <row r="3529" spans="1:6">
      <c r="A3529" t="n">
        <v>29250</v>
      </c>
      <c r="B3529" s="33" t="n">
        <v>58</v>
      </c>
      <c r="C3529" s="7" t="n">
        <v>100</v>
      </c>
      <c r="D3529" s="7" t="n">
        <v>300</v>
      </c>
      <c r="E3529" s="7" t="n">
        <v>1</v>
      </c>
    </row>
    <row r="3530" spans="1:6">
      <c r="A3530" t="s">
        <v>4</v>
      </c>
      <c r="B3530" s="4" t="s">
        <v>5</v>
      </c>
      <c r="C3530" s="4" t="s">
        <v>14</v>
      </c>
      <c r="D3530" s="4" t="s">
        <v>10</v>
      </c>
    </row>
    <row r="3531" spans="1:6">
      <c r="A3531" t="n">
        <v>29258</v>
      </c>
      <c r="B3531" s="33" t="n">
        <v>58</v>
      </c>
      <c r="C3531" s="7" t="n">
        <v>255</v>
      </c>
      <c r="D3531" s="7" t="n">
        <v>0</v>
      </c>
    </row>
    <row r="3532" spans="1:6">
      <c r="A3532" t="s">
        <v>4</v>
      </c>
      <c r="B3532" s="4" t="s">
        <v>5</v>
      </c>
      <c r="C3532" s="4" t="s">
        <v>14</v>
      </c>
    </row>
    <row r="3533" spans="1:6">
      <c r="A3533" t="n">
        <v>29262</v>
      </c>
      <c r="B3533" s="28" t="n">
        <v>23</v>
      </c>
      <c r="C3533" s="7" t="n">
        <v>0</v>
      </c>
    </row>
    <row r="3534" spans="1:6">
      <c r="A3534" t="s">
        <v>4</v>
      </c>
      <c r="B3534" s="4" t="s">
        <v>5</v>
      </c>
    </row>
    <row r="3535" spans="1:6">
      <c r="A3535" t="n">
        <v>29264</v>
      </c>
      <c r="B3535" s="5" t="n">
        <v>1</v>
      </c>
    </row>
    <row r="3536" spans="1:6" s="3" customFormat="1" customHeight="0">
      <c r="A3536" s="3" t="s">
        <v>2</v>
      </c>
      <c r="B3536" s="3" t="s">
        <v>308</v>
      </c>
    </row>
    <row r="3537" spans="1:5">
      <c r="A3537" t="s">
        <v>4</v>
      </c>
      <c r="B3537" s="4" t="s">
        <v>5</v>
      </c>
      <c r="C3537" s="4" t="s">
        <v>14</v>
      </c>
      <c r="D3537" s="4" t="s">
        <v>14</v>
      </c>
      <c r="E3537" s="4" t="s">
        <v>14</v>
      </c>
      <c r="F3537" s="4" t="s">
        <v>14</v>
      </c>
    </row>
    <row r="3538" spans="1:5">
      <c r="A3538" t="n">
        <v>29268</v>
      </c>
      <c r="B3538" s="10" t="n">
        <v>14</v>
      </c>
      <c r="C3538" s="7" t="n">
        <v>2</v>
      </c>
      <c r="D3538" s="7" t="n">
        <v>0</v>
      </c>
      <c r="E3538" s="7" t="n">
        <v>0</v>
      </c>
      <c r="F3538" s="7" t="n">
        <v>0</v>
      </c>
    </row>
    <row r="3539" spans="1:5">
      <c r="A3539" t="s">
        <v>4</v>
      </c>
      <c r="B3539" s="4" t="s">
        <v>5</v>
      </c>
      <c r="C3539" s="4" t="s">
        <v>14</v>
      </c>
      <c r="D3539" s="41" t="s">
        <v>71</v>
      </c>
      <c r="E3539" s="4" t="s">
        <v>5</v>
      </c>
      <c r="F3539" s="4" t="s">
        <v>14</v>
      </c>
      <c r="G3539" s="4" t="s">
        <v>10</v>
      </c>
      <c r="H3539" s="41" t="s">
        <v>72</v>
      </c>
      <c r="I3539" s="4" t="s">
        <v>14</v>
      </c>
      <c r="J3539" s="4" t="s">
        <v>9</v>
      </c>
      <c r="K3539" s="4" t="s">
        <v>14</v>
      </c>
      <c r="L3539" s="4" t="s">
        <v>14</v>
      </c>
      <c r="M3539" s="41" t="s">
        <v>71</v>
      </c>
      <c r="N3539" s="4" t="s">
        <v>5</v>
      </c>
      <c r="O3539" s="4" t="s">
        <v>14</v>
      </c>
      <c r="P3539" s="4" t="s">
        <v>10</v>
      </c>
      <c r="Q3539" s="41" t="s">
        <v>72</v>
      </c>
      <c r="R3539" s="4" t="s">
        <v>14</v>
      </c>
      <c r="S3539" s="4" t="s">
        <v>9</v>
      </c>
      <c r="T3539" s="4" t="s">
        <v>14</v>
      </c>
      <c r="U3539" s="4" t="s">
        <v>14</v>
      </c>
      <c r="V3539" s="4" t="s">
        <v>14</v>
      </c>
      <c r="W3539" s="4" t="s">
        <v>36</v>
      </c>
    </row>
    <row r="3540" spans="1:5">
      <c r="A3540" t="n">
        <v>29273</v>
      </c>
      <c r="B3540" s="16" t="n">
        <v>5</v>
      </c>
      <c r="C3540" s="7" t="n">
        <v>28</v>
      </c>
      <c r="D3540" s="41" t="s">
        <v>3</v>
      </c>
      <c r="E3540" s="9" t="n">
        <v>162</v>
      </c>
      <c r="F3540" s="7" t="n">
        <v>3</v>
      </c>
      <c r="G3540" s="7" t="n">
        <v>28817</v>
      </c>
      <c r="H3540" s="41" t="s">
        <v>3</v>
      </c>
      <c r="I3540" s="7" t="n">
        <v>0</v>
      </c>
      <c r="J3540" s="7" t="n">
        <v>1</v>
      </c>
      <c r="K3540" s="7" t="n">
        <v>2</v>
      </c>
      <c r="L3540" s="7" t="n">
        <v>28</v>
      </c>
      <c r="M3540" s="41" t="s">
        <v>3</v>
      </c>
      <c r="N3540" s="9" t="n">
        <v>162</v>
      </c>
      <c r="O3540" s="7" t="n">
        <v>3</v>
      </c>
      <c r="P3540" s="7" t="n">
        <v>28817</v>
      </c>
      <c r="Q3540" s="41" t="s">
        <v>3</v>
      </c>
      <c r="R3540" s="7" t="n">
        <v>0</v>
      </c>
      <c r="S3540" s="7" t="n">
        <v>2</v>
      </c>
      <c r="T3540" s="7" t="n">
        <v>2</v>
      </c>
      <c r="U3540" s="7" t="n">
        <v>11</v>
      </c>
      <c r="V3540" s="7" t="n">
        <v>1</v>
      </c>
      <c r="W3540" s="17" t="n">
        <f t="normal" ca="1">A3544</f>
        <v>0</v>
      </c>
    </row>
    <row r="3541" spans="1:5">
      <c r="A3541" t="s">
        <v>4</v>
      </c>
      <c r="B3541" s="4" t="s">
        <v>5</v>
      </c>
      <c r="C3541" s="4" t="s">
        <v>14</v>
      </c>
      <c r="D3541" s="4" t="s">
        <v>10</v>
      </c>
      <c r="E3541" s="4" t="s">
        <v>25</v>
      </c>
    </row>
    <row r="3542" spans="1:5">
      <c r="A3542" t="n">
        <v>29302</v>
      </c>
      <c r="B3542" s="33" t="n">
        <v>58</v>
      </c>
      <c r="C3542" s="7" t="n">
        <v>0</v>
      </c>
      <c r="D3542" s="7" t="n">
        <v>0</v>
      </c>
      <c r="E3542" s="7" t="n">
        <v>1</v>
      </c>
    </row>
    <row r="3543" spans="1:5">
      <c r="A3543" t="s">
        <v>4</v>
      </c>
      <c r="B3543" s="4" t="s">
        <v>5</v>
      </c>
      <c r="C3543" s="4" t="s">
        <v>14</v>
      </c>
      <c r="D3543" s="41" t="s">
        <v>71</v>
      </c>
      <c r="E3543" s="4" t="s">
        <v>5</v>
      </c>
      <c r="F3543" s="4" t="s">
        <v>14</v>
      </c>
      <c r="G3543" s="4" t="s">
        <v>10</v>
      </c>
      <c r="H3543" s="41" t="s">
        <v>72</v>
      </c>
      <c r="I3543" s="4" t="s">
        <v>14</v>
      </c>
      <c r="J3543" s="4" t="s">
        <v>9</v>
      </c>
      <c r="K3543" s="4" t="s">
        <v>14</v>
      </c>
      <c r="L3543" s="4" t="s">
        <v>14</v>
      </c>
      <c r="M3543" s="41" t="s">
        <v>71</v>
      </c>
      <c r="N3543" s="4" t="s">
        <v>5</v>
      </c>
      <c r="O3543" s="4" t="s">
        <v>14</v>
      </c>
      <c r="P3543" s="4" t="s">
        <v>10</v>
      </c>
      <c r="Q3543" s="41" t="s">
        <v>72</v>
      </c>
      <c r="R3543" s="4" t="s">
        <v>14</v>
      </c>
      <c r="S3543" s="4" t="s">
        <v>9</v>
      </c>
      <c r="T3543" s="4" t="s">
        <v>14</v>
      </c>
      <c r="U3543" s="4" t="s">
        <v>14</v>
      </c>
      <c r="V3543" s="4" t="s">
        <v>14</v>
      </c>
      <c r="W3543" s="4" t="s">
        <v>36</v>
      </c>
    </row>
    <row r="3544" spans="1:5">
      <c r="A3544" t="n">
        <v>29310</v>
      </c>
      <c r="B3544" s="16" t="n">
        <v>5</v>
      </c>
      <c r="C3544" s="7" t="n">
        <v>28</v>
      </c>
      <c r="D3544" s="41" t="s">
        <v>3</v>
      </c>
      <c r="E3544" s="9" t="n">
        <v>162</v>
      </c>
      <c r="F3544" s="7" t="n">
        <v>3</v>
      </c>
      <c r="G3544" s="7" t="n">
        <v>28817</v>
      </c>
      <c r="H3544" s="41" t="s">
        <v>3</v>
      </c>
      <c r="I3544" s="7" t="n">
        <v>0</v>
      </c>
      <c r="J3544" s="7" t="n">
        <v>1</v>
      </c>
      <c r="K3544" s="7" t="n">
        <v>3</v>
      </c>
      <c r="L3544" s="7" t="n">
        <v>28</v>
      </c>
      <c r="M3544" s="41" t="s">
        <v>3</v>
      </c>
      <c r="N3544" s="9" t="n">
        <v>162</v>
      </c>
      <c r="O3544" s="7" t="n">
        <v>3</v>
      </c>
      <c r="P3544" s="7" t="n">
        <v>28817</v>
      </c>
      <c r="Q3544" s="41" t="s">
        <v>3</v>
      </c>
      <c r="R3544" s="7" t="n">
        <v>0</v>
      </c>
      <c r="S3544" s="7" t="n">
        <v>2</v>
      </c>
      <c r="T3544" s="7" t="n">
        <v>3</v>
      </c>
      <c r="U3544" s="7" t="n">
        <v>9</v>
      </c>
      <c r="V3544" s="7" t="n">
        <v>1</v>
      </c>
      <c r="W3544" s="17" t="n">
        <f t="normal" ca="1">A3554</f>
        <v>0</v>
      </c>
    </row>
    <row r="3545" spans="1:5">
      <c r="A3545" t="s">
        <v>4</v>
      </c>
      <c r="B3545" s="4" t="s">
        <v>5</v>
      </c>
      <c r="C3545" s="4" t="s">
        <v>14</v>
      </c>
      <c r="D3545" s="41" t="s">
        <v>71</v>
      </c>
      <c r="E3545" s="4" t="s">
        <v>5</v>
      </c>
      <c r="F3545" s="4" t="s">
        <v>10</v>
      </c>
      <c r="G3545" s="4" t="s">
        <v>14</v>
      </c>
      <c r="H3545" s="4" t="s">
        <v>14</v>
      </c>
      <c r="I3545" s="4" t="s">
        <v>6</v>
      </c>
      <c r="J3545" s="41" t="s">
        <v>72</v>
      </c>
      <c r="K3545" s="4" t="s">
        <v>14</v>
      </c>
      <c r="L3545" s="4" t="s">
        <v>14</v>
      </c>
      <c r="M3545" s="41" t="s">
        <v>71</v>
      </c>
      <c r="N3545" s="4" t="s">
        <v>5</v>
      </c>
      <c r="O3545" s="4" t="s">
        <v>14</v>
      </c>
      <c r="P3545" s="41" t="s">
        <v>72</v>
      </c>
      <c r="Q3545" s="4" t="s">
        <v>14</v>
      </c>
      <c r="R3545" s="4" t="s">
        <v>9</v>
      </c>
      <c r="S3545" s="4" t="s">
        <v>14</v>
      </c>
      <c r="T3545" s="4" t="s">
        <v>14</v>
      </c>
      <c r="U3545" s="4" t="s">
        <v>14</v>
      </c>
      <c r="V3545" s="41" t="s">
        <v>71</v>
      </c>
      <c r="W3545" s="4" t="s">
        <v>5</v>
      </c>
      <c r="X3545" s="4" t="s">
        <v>14</v>
      </c>
      <c r="Y3545" s="41" t="s">
        <v>72</v>
      </c>
      <c r="Z3545" s="4" t="s">
        <v>14</v>
      </c>
      <c r="AA3545" s="4" t="s">
        <v>9</v>
      </c>
      <c r="AB3545" s="4" t="s">
        <v>14</v>
      </c>
      <c r="AC3545" s="4" t="s">
        <v>14</v>
      </c>
      <c r="AD3545" s="4" t="s">
        <v>14</v>
      </c>
      <c r="AE3545" s="4" t="s">
        <v>36</v>
      </c>
    </row>
    <row r="3546" spans="1:5">
      <c r="A3546" t="n">
        <v>29339</v>
      </c>
      <c r="B3546" s="16" t="n">
        <v>5</v>
      </c>
      <c r="C3546" s="7" t="n">
        <v>28</v>
      </c>
      <c r="D3546" s="41" t="s">
        <v>3</v>
      </c>
      <c r="E3546" s="51" t="n">
        <v>47</v>
      </c>
      <c r="F3546" s="7" t="n">
        <v>61456</v>
      </c>
      <c r="G3546" s="7" t="n">
        <v>2</v>
      </c>
      <c r="H3546" s="7" t="n">
        <v>0</v>
      </c>
      <c r="I3546" s="7" t="s">
        <v>221</v>
      </c>
      <c r="J3546" s="41" t="s">
        <v>3</v>
      </c>
      <c r="K3546" s="7" t="n">
        <v>8</v>
      </c>
      <c r="L3546" s="7" t="n">
        <v>28</v>
      </c>
      <c r="M3546" s="41" t="s">
        <v>3</v>
      </c>
      <c r="N3546" s="12" t="n">
        <v>74</v>
      </c>
      <c r="O3546" s="7" t="n">
        <v>65</v>
      </c>
      <c r="P3546" s="41" t="s">
        <v>3</v>
      </c>
      <c r="Q3546" s="7" t="n">
        <v>0</v>
      </c>
      <c r="R3546" s="7" t="n">
        <v>1</v>
      </c>
      <c r="S3546" s="7" t="n">
        <v>3</v>
      </c>
      <c r="T3546" s="7" t="n">
        <v>9</v>
      </c>
      <c r="U3546" s="7" t="n">
        <v>28</v>
      </c>
      <c r="V3546" s="41" t="s">
        <v>3</v>
      </c>
      <c r="W3546" s="12" t="n">
        <v>74</v>
      </c>
      <c r="X3546" s="7" t="n">
        <v>65</v>
      </c>
      <c r="Y3546" s="41" t="s">
        <v>3</v>
      </c>
      <c r="Z3546" s="7" t="n">
        <v>0</v>
      </c>
      <c r="AA3546" s="7" t="n">
        <v>2</v>
      </c>
      <c r="AB3546" s="7" t="n">
        <v>3</v>
      </c>
      <c r="AC3546" s="7" t="n">
        <v>9</v>
      </c>
      <c r="AD3546" s="7" t="n">
        <v>1</v>
      </c>
      <c r="AE3546" s="17" t="n">
        <f t="normal" ca="1">A3550</f>
        <v>0</v>
      </c>
    </row>
    <row r="3547" spans="1:5">
      <c r="A3547" t="s">
        <v>4</v>
      </c>
      <c r="B3547" s="4" t="s">
        <v>5</v>
      </c>
      <c r="C3547" s="4" t="s">
        <v>10</v>
      </c>
      <c r="D3547" s="4" t="s">
        <v>14</v>
      </c>
      <c r="E3547" s="4" t="s">
        <v>14</v>
      </c>
      <c r="F3547" s="4" t="s">
        <v>6</v>
      </c>
    </row>
    <row r="3548" spans="1:5">
      <c r="A3548" t="n">
        <v>29387</v>
      </c>
      <c r="B3548" s="51" t="n">
        <v>47</v>
      </c>
      <c r="C3548" s="7" t="n">
        <v>61456</v>
      </c>
      <c r="D3548" s="7" t="n">
        <v>0</v>
      </c>
      <c r="E3548" s="7" t="n">
        <v>0</v>
      </c>
      <c r="F3548" s="7" t="s">
        <v>222</v>
      </c>
    </row>
    <row r="3549" spans="1:5">
      <c r="A3549" t="s">
        <v>4</v>
      </c>
      <c r="B3549" s="4" t="s">
        <v>5</v>
      </c>
      <c r="C3549" s="4" t="s">
        <v>14</v>
      </c>
      <c r="D3549" s="4" t="s">
        <v>10</v>
      </c>
      <c r="E3549" s="4" t="s">
        <v>25</v>
      </c>
    </row>
    <row r="3550" spans="1:5">
      <c r="A3550" t="n">
        <v>29400</v>
      </c>
      <c r="B3550" s="33" t="n">
        <v>58</v>
      </c>
      <c r="C3550" s="7" t="n">
        <v>0</v>
      </c>
      <c r="D3550" s="7" t="n">
        <v>300</v>
      </c>
      <c r="E3550" s="7" t="n">
        <v>1</v>
      </c>
    </row>
    <row r="3551" spans="1:5">
      <c r="A3551" t="s">
        <v>4</v>
      </c>
      <c r="B3551" s="4" t="s">
        <v>5</v>
      </c>
      <c r="C3551" s="4" t="s">
        <v>14</v>
      </c>
      <c r="D3551" s="4" t="s">
        <v>10</v>
      </c>
    </row>
    <row r="3552" spans="1:5">
      <c r="A3552" t="n">
        <v>29408</v>
      </c>
      <c r="B3552" s="33" t="n">
        <v>58</v>
      </c>
      <c r="C3552" s="7" t="n">
        <v>255</v>
      </c>
      <c r="D3552" s="7" t="n">
        <v>0</v>
      </c>
    </row>
    <row r="3553" spans="1:31">
      <c r="A3553" t="s">
        <v>4</v>
      </c>
      <c r="B3553" s="4" t="s">
        <v>5</v>
      </c>
      <c r="C3553" s="4" t="s">
        <v>14</v>
      </c>
      <c r="D3553" s="4" t="s">
        <v>14</v>
      </c>
      <c r="E3553" s="4" t="s">
        <v>14</v>
      </c>
      <c r="F3553" s="4" t="s">
        <v>14</v>
      </c>
    </row>
    <row r="3554" spans="1:31">
      <c r="A3554" t="n">
        <v>29412</v>
      </c>
      <c r="B3554" s="10" t="n">
        <v>14</v>
      </c>
      <c r="C3554" s="7" t="n">
        <v>0</v>
      </c>
      <c r="D3554" s="7" t="n">
        <v>0</v>
      </c>
      <c r="E3554" s="7" t="n">
        <v>0</v>
      </c>
      <c r="F3554" s="7" t="n">
        <v>64</v>
      </c>
    </row>
    <row r="3555" spans="1:31">
      <c r="A3555" t="s">
        <v>4</v>
      </c>
      <c r="B3555" s="4" t="s">
        <v>5</v>
      </c>
      <c r="C3555" s="4" t="s">
        <v>14</v>
      </c>
      <c r="D3555" s="4" t="s">
        <v>10</v>
      </c>
    </row>
    <row r="3556" spans="1:31">
      <c r="A3556" t="n">
        <v>29417</v>
      </c>
      <c r="B3556" s="22" t="n">
        <v>22</v>
      </c>
      <c r="C3556" s="7" t="n">
        <v>0</v>
      </c>
      <c r="D3556" s="7" t="n">
        <v>28817</v>
      </c>
    </row>
    <row r="3557" spans="1:31">
      <c r="A3557" t="s">
        <v>4</v>
      </c>
      <c r="B3557" s="4" t="s">
        <v>5</v>
      </c>
      <c r="C3557" s="4" t="s">
        <v>14</v>
      </c>
      <c r="D3557" s="4" t="s">
        <v>10</v>
      </c>
    </row>
    <row r="3558" spans="1:31">
      <c r="A3558" t="n">
        <v>29421</v>
      </c>
      <c r="B3558" s="33" t="n">
        <v>58</v>
      </c>
      <c r="C3558" s="7" t="n">
        <v>5</v>
      </c>
      <c r="D3558" s="7" t="n">
        <v>300</v>
      </c>
    </row>
    <row r="3559" spans="1:31">
      <c r="A3559" t="s">
        <v>4</v>
      </c>
      <c r="B3559" s="4" t="s">
        <v>5</v>
      </c>
      <c r="C3559" s="4" t="s">
        <v>25</v>
      </c>
      <c r="D3559" s="4" t="s">
        <v>10</v>
      </c>
    </row>
    <row r="3560" spans="1:31">
      <c r="A3560" t="n">
        <v>29425</v>
      </c>
      <c r="B3560" s="62" t="n">
        <v>103</v>
      </c>
      <c r="C3560" s="7" t="n">
        <v>0</v>
      </c>
      <c r="D3560" s="7" t="n">
        <v>300</v>
      </c>
    </row>
    <row r="3561" spans="1:31">
      <c r="A3561" t="s">
        <v>4</v>
      </c>
      <c r="B3561" s="4" t="s">
        <v>5</v>
      </c>
      <c r="C3561" s="4" t="s">
        <v>14</v>
      </c>
    </row>
    <row r="3562" spans="1:31">
      <c r="A3562" t="n">
        <v>29432</v>
      </c>
      <c r="B3562" s="63" t="n">
        <v>64</v>
      </c>
      <c r="C3562" s="7" t="n">
        <v>7</v>
      </c>
    </row>
    <row r="3563" spans="1:31">
      <c r="A3563" t="s">
        <v>4</v>
      </c>
      <c r="B3563" s="4" t="s">
        <v>5</v>
      </c>
      <c r="C3563" s="4" t="s">
        <v>14</v>
      </c>
      <c r="D3563" s="4" t="s">
        <v>10</v>
      </c>
    </row>
    <row r="3564" spans="1:31">
      <c r="A3564" t="n">
        <v>29434</v>
      </c>
      <c r="B3564" s="64" t="n">
        <v>72</v>
      </c>
      <c r="C3564" s="7" t="n">
        <v>5</v>
      </c>
      <c r="D3564" s="7" t="n">
        <v>0</v>
      </c>
    </row>
    <row r="3565" spans="1:31">
      <c r="A3565" t="s">
        <v>4</v>
      </c>
      <c r="B3565" s="4" t="s">
        <v>5</v>
      </c>
      <c r="C3565" s="4" t="s">
        <v>14</v>
      </c>
      <c r="D3565" s="41" t="s">
        <v>71</v>
      </c>
      <c r="E3565" s="4" t="s">
        <v>5</v>
      </c>
      <c r="F3565" s="4" t="s">
        <v>14</v>
      </c>
      <c r="G3565" s="4" t="s">
        <v>10</v>
      </c>
      <c r="H3565" s="41" t="s">
        <v>72</v>
      </c>
      <c r="I3565" s="4" t="s">
        <v>14</v>
      </c>
      <c r="J3565" s="4" t="s">
        <v>9</v>
      </c>
      <c r="K3565" s="4" t="s">
        <v>14</v>
      </c>
      <c r="L3565" s="4" t="s">
        <v>14</v>
      </c>
      <c r="M3565" s="4" t="s">
        <v>36</v>
      </c>
    </row>
    <row r="3566" spans="1:31">
      <c r="A3566" t="n">
        <v>29438</v>
      </c>
      <c r="B3566" s="16" t="n">
        <v>5</v>
      </c>
      <c r="C3566" s="7" t="n">
        <v>28</v>
      </c>
      <c r="D3566" s="41" t="s">
        <v>3</v>
      </c>
      <c r="E3566" s="9" t="n">
        <v>162</v>
      </c>
      <c r="F3566" s="7" t="n">
        <v>4</v>
      </c>
      <c r="G3566" s="7" t="n">
        <v>28817</v>
      </c>
      <c r="H3566" s="41" t="s">
        <v>3</v>
      </c>
      <c r="I3566" s="7" t="n">
        <v>0</v>
      </c>
      <c r="J3566" s="7" t="n">
        <v>1</v>
      </c>
      <c r="K3566" s="7" t="n">
        <v>2</v>
      </c>
      <c r="L3566" s="7" t="n">
        <v>1</v>
      </c>
      <c r="M3566" s="17" t="n">
        <f t="normal" ca="1">A3572</f>
        <v>0</v>
      </c>
    </row>
    <row r="3567" spans="1:31">
      <c r="A3567" t="s">
        <v>4</v>
      </c>
      <c r="B3567" s="4" t="s">
        <v>5</v>
      </c>
      <c r="C3567" s="4" t="s">
        <v>14</v>
      </c>
      <c r="D3567" s="4" t="s">
        <v>6</v>
      </c>
    </row>
    <row r="3568" spans="1:31">
      <c r="A3568" t="n">
        <v>29455</v>
      </c>
      <c r="B3568" s="8" t="n">
        <v>2</v>
      </c>
      <c r="C3568" s="7" t="n">
        <v>10</v>
      </c>
      <c r="D3568" s="7" t="s">
        <v>223</v>
      </c>
    </row>
    <row r="3569" spans="1:13">
      <c r="A3569" t="s">
        <v>4</v>
      </c>
      <c r="B3569" s="4" t="s">
        <v>5</v>
      </c>
      <c r="C3569" s="4" t="s">
        <v>10</v>
      </c>
    </row>
    <row r="3570" spans="1:13">
      <c r="A3570" t="n">
        <v>29472</v>
      </c>
      <c r="B3570" s="27" t="n">
        <v>16</v>
      </c>
      <c r="C3570" s="7" t="n">
        <v>0</v>
      </c>
    </row>
    <row r="3571" spans="1:13">
      <c r="A3571" t="s">
        <v>4</v>
      </c>
      <c r="B3571" s="4" t="s">
        <v>5</v>
      </c>
      <c r="C3571" s="4" t="s">
        <v>10</v>
      </c>
      <c r="D3571" s="4" t="s">
        <v>9</v>
      </c>
    </row>
    <row r="3572" spans="1:13">
      <c r="A3572" t="n">
        <v>29475</v>
      </c>
      <c r="B3572" s="43" t="n">
        <v>43</v>
      </c>
      <c r="C3572" s="7" t="n">
        <v>61456</v>
      </c>
      <c r="D3572" s="7" t="n">
        <v>1</v>
      </c>
    </row>
    <row r="3573" spans="1:13">
      <c r="A3573" t="s">
        <v>4</v>
      </c>
      <c r="B3573" s="4" t="s">
        <v>5</v>
      </c>
      <c r="C3573" s="4" t="s">
        <v>10</v>
      </c>
      <c r="D3573" s="4" t="s">
        <v>14</v>
      </c>
      <c r="E3573" s="4" t="s">
        <v>14</v>
      </c>
      <c r="F3573" s="4" t="s">
        <v>6</v>
      </c>
    </row>
    <row r="3574" spans="1:13">
      <c r="A3574" t="n">
        <v>29482</v>
      </c>
      <c r="B3574" s="58" t="n">
        <v>20</v>
      </c>
      <c r="C3574" s="7" t="n">
        <v>0</v>
      </c>
      <c r="D3574" s="7" t="n">
        <v>3</v>
      </c>
      <c r="E3574" s="7" t="n">
        <v>10</v>
      </c>
      <c r="F3574" s="7" t="s">
        <v>244</v>
      </c>
    </row>
    <row r="3575" spans="1:13">
      <c r="A3575" t="s">
        <v>4</v>
      </c>
      <c r="B3575" s="4" t="s">
        <v>5</v>
      </c>
      <c r="C3575" s="4" t="s">
        <v>10</v>
      </c>
    </row>
    <row r="3576" spans="1:13">
      <c r="A3576" t="n">
        <v>29500</v>
      </c>
      <c r="B3576" s="27" t="n">
        <v>16</v>
      </c>
      <c r="C3576" s="7" t="n">
        <v>0</v>
      </c>
    </row>
    <row r="3577" spans="1:13">
      <c r="A3577" t="s">
        <v>4</v>
      </c>
      <c r="B3577" s="4" t="s">
        <v>5</v>
      </c>
      <c r="C3577" s="4" t="s">
        <v>10</v>
      </c>
      <c r="D3577" s="4" t="s">
        <v>14</v>
      </c>
      <c r="E3577" s="4" t="s">
        <v>14</v>
      </c>
      <c r="F3577" s="4" t="s">
        <v>6</v>
      </c>
    </row>
    <row r="3578" spans="1:13">
      <c r="A3578" t="n">
        <v>29503</v>
      </c>
      <c r="B3578" s="58" t="n">
        <v>20</v>
      </c>
      <c r="C3578" s="7" t="n">
        <v>6456</v>
      </c>
      <c r="D3578" s="7" t="n">
        <v>3</v>
      </c>
      <c r="E3578" s="7" t="n">
        <v>10</v>
      </c>
      <c r="F3578" s="7" t="s">
        <v>244</v>
      </c>
    </row>
    <row r="3579" spans="1:13">
      <c r="A3579" t="s">
        <v>4</v>
      </c>
      <c r="B3579" s="4" t="s">
        <v>5</v>
      </c>
      <c r="C3579" s="4" t="s">
        <v>10</v>
      </c>
    </row>
    <row r="3580" spans="1:13">
      <c r="A3580" t="n">
        <v>29521</v>
      </c>
      <c r="B3580" s="27" t="n">
        <v>16</v>
      </c>
      <c r="C3580" s="7" t="n">
        <v>0</v>
      </c>
    </row>
    <row r="3581" spans="1:13">
      <c r="A3581" t="s">
        <v>4</v>
      </c>
      <c r="B3581" s="4" t="s">
        <v>5</v>
      </c>
      <c r="C3581" s="4" t="s">
        <v>10</v>
      </c>
      <c r="D3581" s="4" t="s">
        <v>25</v>
      </c>
      <c r="E3581" s="4" t="s">
        <v>25</v>
      </c>
      <c r="F3581" s="4" t="s">
        <v>25</v>
      </c>
      <c r="G3581" s="4" t="s">
        <v>25</v>
      </c>
    </row>
    <row r="3582" spans="1:13">
      <c r="A3582" t="n">
        <v>29524</v>
      </c>
      <c r="B3582" s="45" t="n">
        <v>46</v>
      </c>
      <c r="C3582" s="7" t="n">
        <v>0</v>
      </c>
      <c r="D3582" s="7" t="n">
        <v>-1.38999998569489</v>
      </c>
      <c r="E3582" s="7" t="n">
        <v>-0.25</v>
      </c>
      <c r="F3582" s="7" t="n">
        <v>3.57999992370605</v>
      </c>
      <c r="G3582" s="7" t="n">
        <v>94.6999969482422</v>
      </c>
    </row>
    <row r="3583" spans="1:13">
      <c r="A3583" t="s">
        <v>4</v>
      </c>
      <c r="B3583" s="4" t="s">
        <v>5</v>
      </c>
      <c r="C3583" s="4" t="s">
        <v>10</v>
      </c>
      <c r="D3583" s="4" t="s">
        <v>25</v>
      </c>
      <c r="E3583" s="4" t="s">
        <v>25</v>
      </c>
      <c r="F3583" s="4" t="s">
        <v>25</v>
      </c>
      <c r="G3583" s="4" t="s">
        <v>25</v>
      </c>
    </row>
    <row r="3584" spans="1:13">
      <c r="A3584" t="n">
        <v>29543</v>
      </c>
      <c r="B3584" s="45" t="n">
        <v>46</v>
      </c>
      <c r="C3584" s="7" t="n">
        <v>6456</v>
      </c>
      <c r="D3584" s="7" t="n">
        <v>0.259999990463257</v>
      </c>
      <c r="E3584" s="7" t="n">
        <v>-0.25</v>
      </c>
      <c r="F3584" s="7" t="n">
        <v>3.60999989509583</v>
      </c>
      <c r="G3584" s="7" t="n">
        <v>264.899993896484</v>
      </c>
    </row>
    <row r="3585" spans="1:7">
      <c r="A3585" t="s">
        <v>4</v>
      </c>
      <c r="B3585" s="4" t="s">
        <v>5</v>
      </c>
      <c r="C3585" s="4" t="s">
        <v>10</v>
      </c>
      <c r="D3585" s="4" t="s">
        <v>10</v>
      </c>
      <c r="E3585" s="4" t="s">
        <v>25</v>
      </c>
      <c r="F3585" s="4" t="s">
        <v>14</v>
      </c>
    </row>
    <row r="3586" spans="1:7">
      <c r="A3586" t="n">
        <v>29562</v>
      </c>
      <c r="B3586" s="78" t="n">
        <v>53</v>
      </c>
      <c r="C3586" s="7" t="n">
        <v>6456</v>
      </c>
      <c r="D3586" s="7" t="n">
        <v>0</v>
      </c>
      <c r="E3586" s="7" t="n">
        <v>0</v>
      </c>
      <c r="F3586" s="7" t="n">
        <v>0</v>
      </c>
    </row>
    <row r="3587" spans="1:7">
      <c r="A3587" t="s">
        <v>4</v>
      </c>
      <c r="B3587" s="4" t="s">
        <v>5</v>
      </c>
      <c r="C3587" s="4" t="s">
        <v>10</v>
      </c>
      <c r="D3587" s="4" t="s">
        <v>10</v>
      </c>
      <c r="E3587" s="4" t="s">
        <v>25</v>
      </c>
      <c r="F3587" s="4" t="s">
        <v>14</v>
      </c>
    </row>
    <row r="3588" spans="1:7">
      <c r="A3588" t="n">
        <v>29572</v>
      </c>
      <c r="B3588" s="78" t="n">
        <v>53</v>
      </c>
      <c r="C3588" s="7" t="n">
        <v>0</v>
      </c>
      <c r="D3588" s="7" t="n">
        <v>6456</v>
      </c>
      <c r="E3588" s="7" t="n">
        <v>0</v>
      </c>
      <c r="F3588" s="7" t="n">
        <v>0</v>
      </c>
    </row>
    <row r="3589" spans="1:7">
      <c r="A3589" t="s">
        <v>4</v>
      </c>
      <c r="B3589" s="4" t="s">
        <v>5</v>
      </c>
      <c r="C3589" s="4" t="s">
        <v>10</v>
      </c>
      <c r="D3589" s="4" t="s">
        <v>14</v>
      </c>
    </row>
    <row r="3590" spans="1:7">
      <c r="A3590" t="n">
        <v>29582</v>
      </c>
      <c r="B3590" s="56" t="n">
        <v>56</v>
      </c>
      <c r="C3590" s="7" t="n">
        <v>6456</v>
      </c>
      <c r="D3590" s="7" t="n">
        <v>1</v>
      </c>
    </row>
    <row r="3591" spans="1:7">
      <c r="A3591" t="s">
        <v>4</v>
      </c>
      <c r="B3591" s="4" t="s">
        <v>5</v>
      </c>
      <c r="C3591" s="4" t="s">
        <v>10</v>
      </c>
      <c r="D3591" s="4" t="s">
        <v>14</v>
      </c>
    </row>
    <row r="3592" spans="1:7">
      <c r="A3592" t="n">
        <v>29586</v>
      </c>
      <c r="B3592" s="79" t="n">
        <v>21</v>
      </c>
      <c r="C3592" s="7" t="n">
        <v>6456</v>
      </c>
      <c r="D3592" s="7" t="n">
        <v>2</v>
      </c>
    </row>
    <row r="3593" spans="1:7">
      <c r="A3593" t="s">
        <v>4</v>
      </c>
      <c r="B3593" s="4" t="s">
        <v>5</v>
      </c>
      <c r="C3593" s="4" t="s">
        <v>10</v>
      </c>
      <c r="D3593" s="4" t="s">
        <v>14</v>
      </c>
      <c r="E3593" s="4" t="s">
        <v>14</v>
      </c>
      <c r="F3593" s="4" t="s">
        <v>6</v>
      </c>
    </row>
    <row r="3594" spans="1:7">
      <c r="A3594" t="n">
        <v>29590</v>
      </c>
      <c r="B3594" s="51" t="n">
        <v>47</v>
      </c>
      <c r="C3594" s="7" t="n">
        <v>6456</v>
      </c>
      <c r="D3594" s="7" t="n">
        <v>0</v>
      </c>
      <c r="E3594" s="7" t="n">
        <v>0</v>
      </c>
      <c r="F3594" s="7" t="s">
        <v>135</v>
      </c>
    </row>
    <row r="3595" spans="1:7">
      <c r="A3595" t="s">
        <v>4</v>
      </c>
      <c r="B3595" s="4" t="s">
        <v>5</v>
      </c>
      <c r="C3595" s="4" t="s">
        <v>10</v>
      </c>
    </row>
    <row r="3596" spans="1:7">
      <c r="A3596" t="n">
        <v>29605</v>
      </c>
      <c r="B3596" s="27" t="n">
        <v>16</v>
      </c>
      <c r="C3596" s="7" t="n">
        <v>500</v>
      </c>
    </row>
    <row r="3597" spans="1:7">
      <c r="A3597" t="s">
        <v>4</v>
      </c>
      <c r="B3597" s="4" t="s">
        <v>5</v>
      </c>
      <c r="C3597" s="4" t="s">
        <v>14</v>
      </c>
      <c r="D3597" s="4" t="s">
        <v>14</v>
      </c>
      <c r="E3597" s="4" t="s">
        <v>25</v>
      </c>
      <c r="F3597" s="4" t="s">
        <v>25</v>
      </c>
      <c r="G3597" s="4" t="s">
        <v>25</v>
      </c>
      <c r="H3597" s="4" t="s">
        <v>10</v>
      </c>
    </row>
    <row r="3598" spans="1:7">
      <c r="A3598" t="n">
        <v>29608</v>
      </c>
      <c r="B3598" s="34" t="n">
        <v>45</v>
      </c>
      <c r="C3598" s="7" t="n">
        <v>2</v>
      </c>
      <c r="D3598" s="7" t="n">
        <v>3</v>
      </c>
      <c r="E3598" s="7" t="n">
        <v>-0.589999973773956</v>
      </c>
      <c r="F3598" s="7" t="n">
        <v>1.10000002384186</v>
      </c>
      <c r="G3598" s="7" t="n">
        <v>3.75</v>
      </c>
      <c r="H3598" s="7" t="n">
        <v>0</v>
      </c>
    </row>
    <row r="3599" spans="1:7">
      <c r="A3599" t="s">
        <v>4</v>
      </c>
      <c r="B3599" s="4" t="s">
        <v>5</v>
      </c>
      <c r="C3599" s="4" t="s">
        <v>14</v>
      </c>
      <c r="D3599" s="4" t="s">
        <v>14</v>
      </c>
      <c r="E3599" s="4" t="s">
        <v>25</v>
      </c>
      <c r="F3599" s="4" t="s">
        <v>25</v>
      </c>
      <c r="G3599" s="4" t="s">
        <v>25</v>
      </c>
      <c r="H3599" s="4" t="s">
        <v>10</v>
      </c>
      <c r="I3599" s="4" t="s">
        <v>14</v>
      </c>
    </row>
    <row r="3600" spans="1:7">
      <c r="A3600" t="n">
        <v>29625</v>
      </c>
      <c r="B3600" s="34" t="n">
        <v>45</v>
      </c>
      <c r="C3600" s="7" t="n">
        <v>4</v>
      </c>
      <c r="D3600" s="7" t="n">
        <v>3</v>
      </c>
      <c r="E3600" s="7" t="n">
        <v>7.75</v>
      </c>
      <c r="F3600" s="7" t="n">
        <v>223.429992675781</v>
      </c>
      <c r="G3600" s="7" t="n">
        <v>0</v>
      </c>
      <c r="H3600" s="7" t="n">
        <v>0</v>
      </c>
      <c r="I3600" s="7" t="n">
        <v>0</v>
      </c>
    </row>
    <row r="3601" spans="1:9">
      <c r="A3601" t="s">
        <v>4</v>
      </c>
      <c r="B3601" s="4" t="s">
        <v>5</v>
      </c>
      <c r="C3601" s="4" t="s">
        <v>14</v>
      </c>
      <c r="D3601" s="4" t="s">
        <v>14</v>
      </c>
      <c r="E3601" s="4" t="s">
        <v>25</v>
      </c>
      <c r="F3601" s="4" t="s">
        <v>10</v>
      </c>
    </row>
    <row r="3602" spans="1:9">
      <c r="A3602" t="n">
        <v>29643</v>
      </c>
      <c r="B3602" s="34" t="n">
        <v>45</v>
      </c>
      <c r="C3602" s="7" t="n">
        <v>5</v>
      </c>
      <c r="D3602" s="7" t="n">
        <v>3</v>
      </c>
      <c r="E3602" s="7" t="n">
        <v>4</v>
      </c>
      <c r="F3602" s="7" t="n">
        <v>0</v>
      </c>
    </row>
    <row r="3603" spans="1:9">
      <c r="A3603" t="s">
        <v>4</v>
      </c>
      <c r="B3603" s="4" t="s">
        <v>5</v>
      </c>
      <c r="C3603" s="4" t="s">
        <v>14</v>
      </c>
      <c r="D3603" s="4" t="s">
        <v>14</v>
      </c>
      <c r="E3603" s="4" t="s">
        <v>25</v>
      </c>
      <c r="F3603" s="4" t="s">
        <v>10</v>
      </c>
    </row>
    <row r="3604" spans="1:9">
      <c r="A3604" t="n">
        <v>29652</v>
      </c>
      <c r="B3604" s="34" t="n">
        <v>45</v>
      </c>
      <c r="C3604" s="7" t="n">
        <v>11</v>
      </c>
      <c r="D3604" s="7" t="n">
        <v>3</v>
      </c>
      <c r="E3604" s="7" t="n">
        <v>38</v>
      </c>
      <c r="F3604" s="7" t="n">
        <v>0</v>
      </c>
    </row>
    <row r="3605" spans="1:9">
      <c r="A3605" t="s">
        <v>4</v>
      </c>
      <c r="B3605" s="4" t="s">
        <v>5</v>
      </c>
      <c r="C3605" s="4" t="s">
        <v>14</v>
      </c>
      <c r="D3605" s="4" t="s">
        <v>14</v>
      </c>
      <c r="E3605" s="4" t="s">
        <v>25</v>
      </c>
      <c r="F3605" s="4" t="s">
        <v>10</v>
      </c>
    </row>
    <row r="3606" spans="1:9">
      <c r="A3606" t="n">
        <v>29661</v>
      </c>
      <c r="B3606" s="34" t="n">
        <v>45</v>
      </c>
      <c r="C3606" s="7" t="n">
        <v>5</v>
      </c>
      <c r="D3606" s="7" t="n">
        <v>3</v>
      </c>
      <c r="E3606" s="7" t="n">
        <v>3.5</v>
      </c>
      <c r="F3606" s="7" t="n">
        <v>2000</v>
      </c>
    </row>
    <row r="3607" spans="1:9">
      <c r="A3607" t="s">
        <v>4</v>
      </c>
      <c r="B3607" s="4" t="s">
        <v>5</v>
      </c>
      <c r="C3607" s="4" t="s">
        <v>14</v>
      </c>
      <c r="D3607" s="4" t="s">
        <v>10</v>
      </c>
      <c r="E3607" s="4" t="s">
        <v>25</v>
      </c>
    </row>
    <row r="3608" spans="1:9">
      <c r="A3608" t="n">
        <v>29670</v>
      </c>
      <c r="B3608" s="33" t="n">
        <v>58</v>
      </c>
      <c r="C3608" s="7" t="n">
        <v>100</v>
      </c>
      <c r="D3608" s="7" t="n">
        <v>1000</v>
      </c>
      <c r="E3608" s="7" t="n">
        <v>1</v>
      </c>
    </row>
    <row r="3609" spans="1:9">
      <c r="A3609" t="s">
        <v>4</v>
      </c>
      <c r="B3609" s="4" t="s">
        <v>5</v>
      </c>
      <c r="C3609" s="4" t="s">
        <v>14</v>
      </c>
      <c r="D3609" s="4" t="s">
        <v>10</v>
      </c>
    </row>
    <row r="3610" spans="1:9">
      <c r="A3610" t="n">
        <v>29678</v>
      </c>
      <c r="B3610" s="33" t="n">
        <v>58</v>
      </c>
      <c r="C3610" s="7" t="n">
        <v>255</v>
      </c>
      <c r="D3610" s="7" t="n">
        <v>0</v>
      </c>
    </row>
    <row r="3611" spans="1:9">
      <c r="A3611" t="s">
        <v>4</v>
      </c>
      <c r="B3611" s="4" t="s">
        <v>5</v>
      </c>
      <c r="C3611" s="4" t="s">
        <v>14</v>
      </c>
      <c r="D3611" s="4" t="s">
        <v>10</v>
      </c>
    </row>
    <row r="3612" spans="1:9">
      <c r="A3612" t="n">
        <v>29682</v>
      </c>
      <c r="B3612" s="34" t="n">
        <v>45</v>
      </c>
      <c r="C3612" s="7" t="n">
        <v>7</v>
      </c>
      <c r="D3612" s="7" t="n">
        <v>255</v>
      </c>
    </row>
    <row r="3613" spans="1:9">
      <c r="A3613" t="s">
        <v>4</v>
      </c>
      <c r="B3613" s="4" t="s">
        <v>5</v>
      </c>
      <c r="C3613" s="4" t="s">
        <v>10</v>
      </c>
      <c r="D3613" s="4" t="s">
        <v>14</v>
      </c>
      <c r="E3613" s="4" t="s">
        <v>14</v>
      </c>
      <c r="F3613" s="4" t="s">
        <v>6</v>
      </c>
    </row>
    <row r="3614" spans="1:9">
      <c r="A3614" t="n">
        <v>29686</v>
      </c>
      <c r="B3614" s="58" t="n">
        <v>20</v>
      </c>
      <c r="C3614" s="7" t="n">
        <v>0</v>
      </c>
      <c r="D3614" s="7" t="n">
        <v>2</v>
      </c>
      <c r="E3614" s="7" t="n">
        <v>10</v>
      </c>
      <c r="F3614" s="7" t="s">
        <v>297</v>
      </c>
    </row>
    <row r="3615" spans="1:9">
      <c r="A3615" t="s">
        <v>4</v>
      </c>
      <c r="B3615" s="4" t="s">
        <v>5</v>
      </c>
      <c r="C3615" s="4" t="s">
        <v>14</v>
      </c>
      <c r="D3615" s="4" t="s">
        <v>10</v>
      </c>
      <c r="E3615" s="4" t="s">
        <v>6</v>
      </c>
    </row>
    <row r="3616" spans="1:9">
      <c r="A3616" t="n">
        <v>29707</v>
      </c>
      <c r="B3616" s="36" t="n">
        <v>51</v>
      </c>
      <c r="C3616" s="7" t="n">
        <v>4</v>
      </c>
      <c r="D3616" s="7" t="n">
        <v>0</v>
      </c>
      <c r="E3616" s="7" t="s">
        <v>309</v>
      </c>
    </row>
    <row r="3617" spans="1:6">
      <c r="A3617" t="s">
        <v>4</v>
      </c>
      <c r="B3617" s="4" t="s">
        <v>5</v>
      </c>
      <c r="C3617" s="4" t="s">
        <v>10</v>
      </c>
    </row>
    <row r="3618" spans="1:6">
      <c r="A3618" t="n">
        <v>29721</v>
      </c>
      <c r="B3618" s="27" t="n">
        <v>16</v>
      </c>
      <c r="C3618" s="7" t="n">
        <v>0</v>
      </c>
    </row>
    <row r="3619" spans="1:6">
      <c r="A3619" t="s">
        <v>4</v>
      </c>
      <c r="B3619" s="4" t="s">
        <v>5</v>
      </c>
      <c r="C3619" s="4" t="s">
        <v>10</v>
      </c>
      <c r="D3619" s="4" t="s">
        <v>50</v>
      </c>
      <c r="E3619" s="4" t="s">
        <v>14</v>
      </c>
      <c r="F3619" s="4" t="s">
        <v>14</v>
      </c>
      <c r="G3619" s="4" t="s">
        <v>50</v>
      </c>
      <c r="H3619" s="4" t="s">
        <v>14</v>
      </c>
      <c r="I3619" s="4" t="s">
        <v>14</v>
      </c>
    </row>
    <row r="3620" spans="1:6">
      <c r="A3620" t="n">
        <v>29724</v>
      </c>
      <c r="B3620" s="37" t="n">
        <v>26</v>
      </c>
      <c r="C3620" s="7" t="n">
        <v>0</v>
      </c>
      <c r="D3620" s="7" t="s">
        <v>310</v>
      </c>
      <c r="E3620" s="7" t="n">
        <v>2</v>
      </c>
      <c r="F3620" s="7" t="n">
        <v>3</v>
      </c>
      <c r="G3620" s="7" t="s">
        <v>311</v>
      </c>
      <c r="H3620" s="7" t="n">
        <v>2</v>
      </c>
      <c r="I3620" s="7" t="n">
        <v>0</v>
      </c>
    </row>
    <row r="3621" spans="1:6">
      <c r="A3621" t="s">
        <v>4</v>
      </c>
      <c r="B3621" s="4" t="s">
        <v>5</v>
      </c>
    </row>
    <row r="3622" spans="1:6">
      <c r="A3622" t="n">
        <v>29897</v>
      </c>
      <c r="B3622" s="25" t="n">
        <v>28</v>
      </c>
    </row>
    <row r="3623" spans="1:6">
      <c r="A3623" t="s">
        <v>4</v>
      </c>
      <c r="B3623" s="4" t="s">
        <v>5</v>
      </c>
      <c r="C3623" s="4" t="s">
        <v>14</v>
      </c>
      <c r="D3623" s="4" t="s">
        <v>10</v>
      </c>
      <c r="E3623" s="4" t="s">
        <v>25</v>
      </c>
    </row>
    <row r="3624" spans="1:6">
      <c r="A3624" t="n">
        <v>29898</v>
      </c>
      <c r="B3624" s="33" t="n">
        <v>58</v>
      </c>
      <c r="C3624" s="7" t="n">
        <v>0</v>
      </c>
      <c r="D3624" s="7" t="n">
        <v>300</v>
      </c>
      <c r="E3624" s="7" t="n">
        <v>0.300000011920929</v>
      </c>
    </row>
    <row r="3625" spans="1:6">
      <c r="A3625" t="s">
        <v>4</v>
      </c>
      <c r="B3625" s="4" t="s">
        <v>5</v>
      </c>
      <c r="C3625" s="4" t="s">
        <v>14</v>
      </c>
      <c r="D3625" s="4" t="s">
        <v>10</v>
      </c>
    </row>
    <row r="3626" spans="1:6">
      <c r="A3626" t="n">
        <v>29906</v>
      </c>
      <c r="B3626" s="33" t="n">
        <v>58</v>
      </c>
      <c r="C3626" s="7" t="n">
        <v>255</v>
      </c>
      <c r="D3626" s="7" t="n">
        <v>0</v>
      </c>
    </row>
    <row r="3627" spans="1:6">
      <c r="A3627" t="s">
        <v>4</v>
      </c>
      <c r="B3627" s="4" t="s">
        <v>5</v>
      </c>
      <c r="C3627" s="4" t="s">
        <v>14</v>
      </c>
      <c r="D3627" s="4" t="s">
        <v>10</v>
      </c>
      <c r="E3627" s="4" t="s">
        <v>10</v>
      </c>
      <c r="F3627" s="4" t="s">
        <v>10</v>
      </c>
      <c r="G3627" s="4" t="s">
        <v>10</v>
      </c>
      <c r="H3627" s="4" t="s">
        <v>14</v>
      </c>
    </row>
    <row r="3628" spans="1:6">
      <c r="A3628" t="n">
        <v>29910</v>
      </c>
      <c r="B3628" s="23" t="n">
        <v>25</v>
      </c>
      <c r="C3628" s="7" t="n">
        <v>5</v>
      </c>
      <c r="D3628" s="7" t="n">
        <v>65535</v>
      </c>
      <c r="E3628" s="7" t="n">
        <v>500</v>
      </c>
      <c r="F3628" s="7" t="n">
        <v>800</v>
      </c>
      <c r="G3628" s="7" t="n">
        <v>140</v>
      </c>
      <c r="H3628" s="7" t="n">
        <v>0</v>
      </c>
    </row>
    <row r="3629" spans="1:6">
      <c r="A3629" t="s">
        <v>4</v>
      </c>
      <c r="B3629" s="4" t="s">
        <v>5</v>
      </c>
      <c r="C3629" s="4" t="s">
        <v>10</v>
      </c>
      <c r="D3629" s="4" t="s">
        <v>14</v>
      </c>
      <c r="E3629" s="4" t="s">
        <v>50</v>
      </c>
      <c r="F3629" s="4" t="s">
        <v>14</v>
      </c>
      <c r="G3629" s="4" t="s">
        <v>14</v>
      </c>
    </row>
    <row r="3630" spans="1:6">
      <c r="A3630" t="n">
        <v>29921</v>
      </c>
      <c r="B3630" s="24" t="n">
        <v>24</v>
      </c>
      <c r="C3630" s="7" t="n">
        <v>65533</v>
      </c>
      <c r="D3630" s="7" t="n">
        <v>11</v>
      </c>
      <c r="E3630" s="7" t="s">
        <v>312</v>
      </c>
      <c r="F3630" s="7" t="n">
        <v>2</v>
      </c>
      <c r="G3630" s="7" t="n">
        <v>0</v>
      </c>
    </row>
    <row r="3631" spans="1:6">
      <c r="A3631" t="s">
        <v>4</v>
      </c>
      <c r="B3631" s="4" t="s">
        <v>5</v>
      </c>
    </row>
    <row r="3632" spans="1:6">
      <c r="A3632" t="n">
        <v>30001</v>
      </c>
      <c r="B3632" s="25" t="n">
        <v>28</v>
      </c>
    </row>
    <row r="3633" spans="1:9">
      <c r="A3633" t="s">
        <v>4</v>
      </c>
      <c r="B3633" s="4" t="s">
        <v>5</v>
      </c>
      <c r="C3633" s="4" t="s">
        <v>14</v>
      </c>
    </row>
    <row r="3634" spans="1:9">
      <c r="A3634" t="n">
        <v>30002</v>
      </c>
      <c r="B3634" s="26" t="n">
        <v>27</v>
      </c>
      <c r="C3634" s="7" t="n">
        <v>0</v>
      </c>
    </row>
    <row r="3635" spans="1:9">
      <c r="A3635" t="s">
        <v>4</v>
      </c>
      <c r="B3635" s="4" t="s">
        <v>5</v>
      </c>
      <c r="C3635" s="4" t="s">
        <v>14</v>
      </c>
    </row>
    <row r="3636" spans="1:9">
      <c r="A3636" t="n">
        <v>30004</v>
      </c>
      <c r="B3636" s="26" t="n">
        <v>27</v>
      </c>
      <c r="C3636" s="7" t="n">
        <v>1</v>
      </c>
    </row>
    <row r="3637" spans="1:9">
      <c r="A3637" t="s">
        <v>4</v>
      </c>
      <c r="B3637" s="4" t="s">
        <v>5</v>
      </c>
      <c r="C3637" s="4" t="s">
        <v>14</v>
      </c>
      <c r="D3637" s="4" t="s">
        <v>10</v>
      </c>
      <c r="E3637" s="4" t="s">
        <v>10</v>
      </c>
      <c r="F3637" s="4" t="s">
        <v>10</v>
      </c>
      <c r="G3637" s="4" t="s">
        <v>10</v>
      </c>
      <c r="H3637" s="4" t="s">
        <v>14</v>
      </c>
    </row>
    <row r="3638" spans="1:9">
      <c r="A3638" t="n">
        <v>30006</v>
      </c>
      <c r="B3638" s="23" t="n">
        <v>25</v>
      </c>
      <c r="C3638" s="7" t="n">
        <v>5</v>
      </c>
      <c r="D3638" s="7" t="n">
        <v>65535</v>
      </c>
      <c r="E3638" s="7" t="n">
        <v>65535</v>
      </c>
      <c r="F3638" s="7" t="n">
        <v>65535</v>
      </c>
      <c r="G3638" s="7" t="n">
        <v>65535</v>
      </c>
      <c r="H3638" s="7" t="n">
        <v>0</v>
      </c>
    </row>
    <row r="3639" spans="1:9">
      <c r="A3639" t="s">
        <v>4</v>
      </c>
      <c r="B3639" s="4" t="s">
        <v>5</v>
      </c>
      <c r="C3639" s="4" t="s">
        <v>14</v>
      </c>
      <c r="D3639" s="4" t="s">
        <v>10</v>
      </c>
      <c r="E3639" s="4" t="s">
        <v>25</v>
      </c>
    </row>
    <row r="3640" spans="1:9">
      <c r="A3640" t="n">
        <v>30017</v>
      </c>
      <c r="B3640" s="33" t="n">
        <v>58</v>
      </c>
      <c r="C3640" s="7" t="n">
        <v>100</v>
      </c>
      <c r="D3640" s="7" t="n">
        <v>300</v>
      </c>
      <c r="E3640" s="7" t="n">
        <v>0.300000011920929</v>
      </c>
    </row>
    <row r="3641" spans="1:9">
      <c r="A3641" t="s">
        <v>4</v>
      </c>
      <c r="B3641" s="4" t="s">
        <v>5</v>
      </c>
      <c r="C3641" s="4" t="s">
        <v>14</v>
      </c>
      <c r="D3641" s="4" t="s">
        <v>10</v>
      </c>
    </row>
    <row r="3642" spans="1:9">
      <c r="A3642" t="n">
        <v>30025</v>
      </c>
      <c r="B3642" s="33" t="n">
        <v>58</v>
      </c>
      <c r="C3642" s="7" t="n">
        <v>255</v>
      </c>
      <c r="D3642" s="7" t="n">
        <v>0</v>
      </c>
    </row>
    <row r="3643" spans="1:9">
      <c r="A3643" t="s">
        <v>4</v>
      </c>
      <c r="B3643" s="4" t="s">
        <v>5</v>
      </c>
      <c r="C3643" s="4" t="s">
        <v>14</v>
      </c>
      <c r="D3643" s="4" t="s">
        <v>10</v>
      </c>
      <c r="E3643" s="4" t="s">
        <v>6</v>
      </c>
    </row>
    <row r="3644" spans="1:9">
      <c r="A3644" t="n">
        <v>30029</v>
      </c>
      <c r="B3644" s="36" t="n">
        <v>51</v>
      </c>
      <c r="C3644" s="7" t="n">
        <v>4</v>
      </c>
      <c r="D3644" s="7" t="n">
        <v>6456</v>
      </c>
      <c r="E3644" s="7" t="s">
        <v>313</v>
      </c>
    </row>
    <row r="3645" spans="1:9">
      <c r="A3645" t="s">
        <v>4</v>
      </c>
      <c r="B3645" s="4" t="s">
        <v>5</v>
      </c>
      <c r="C3645" s="4" t="s">
        <v>10</v>
      </c>
    </row>
    <row r="3646" spans="1:9">
      <c r="A3646" t="n">
        <v>30043</v>
      </c>
      <c r="B3646" s="27" t="n">
        <v>16</v>
      </c>
      <c r="C3646" s="7" t="n">
        <v>0</v>
      </c>
    </row>
    <row r="3647" spans="1:9">
      <c r="A3647" t="s">
        <v>4</v>
      </c>
      <c r="B3647" s="4" t="s">
        <v>5</v>
      </c>
      <c r="C3647" s="4" t="s">
        <v>10</v>
      </c>
      <c r="D3647" s="4" t="s">
        <v>50</v>
      </c>
      <c r="E3647" s="4" t="s">
        <v>14</v>
      </c>
      <c r="F3647" s="4" t="s">
        <v>14</v>
      </c>
      <c r="G3647" s="4" t="s">
        <v>50</v>
      </c>
      <c r="H3647" s="4" t="s">
        <v>14</v>
      </c>
      <c r="I3647" s="4" t="s">
        <v>14</v>
      </c>
    </row>
    <row r="3648" spans="1:9">
      <c r="A3648" t="n">
        <v>30046</v>
      </c>
      <c r="B3648" s="37" t="n">
        <v>26</v>
      </c>
      <c r="C3648" s="7" t="n">
        <v>6456</v>
      </c>
      <c r="D3648" s="7" t="s">
        <v>314</v>
      </c>
      <c r="E3648" s="7" t="n">
        <v>2</v>
      </c>
      <c r="F3648" s="7" t="n">
        <v>3</v>
      </c>
      <c r="G3648" s="7" t="s">
        <v>315</v>
      </c>
      <c r="H3648" s="7" t="n">
        <v>2</v>
      </c>
      <c r="I3648" s="7" t="n">
        <v>0</v>
      </c>
    </row>
    <row r="3649" spans="1:9">
      <c r="A3649" t="s">
        <v>4</v>
      </c>
      <c r="B3649" s="4" t="s">
        <v>5</v>
      </c>
    </row>
    <row r="3650" spans="1:9">
      <c r="A3650" t="n">
        <v>30187</v>
      </c>
      <c r="B3650" s="25" t="n">
        <v>28</v>
      </c>
    </row>
    <row r="3651" spans="1:9">
      <c r="A3651" t="s">
        <v>4</v>
      </c>
      <c r="B3651" s="4" t="s">
        <v>5</v>
      </c>
      <c r="C3651" s="4" t="s">
        <v>14</v>
      </c>
      <c r="D3651" s="4" t="s">
        <v>10</v>
      </c>
      <c r="E3651" s="4" t="s">
        <v>6</v>
      </c>
    </row>
    <row r="3652" spans="1:9">
      <c r="A3652" t="n">
        <v>30188</v>
      </c>
      <c r="B3652" s="36" t="n">
        <v>51</v>
      </c>
      <c r="C3652" s="7" t="n">
        <v>4</v>
      </c>
      <c r="D3652" s="7" t="n">
        <v>0</v>
      </c>
      <c r="E3652" s="7" t="s">
        <v>316</v>
      </c>
    </row>
    <row r="3653" spans="1:9">
      <c r="A3653" t="s">
        <v>4</v>
      </c>
      <c r="B3653" s="4" t="s">
        <v>5</v>
      </c>
      <c r="C3653" s="4" t="s">
        <v>10</v>
      </c>
    </row>
    <row r="3654" spans="1:9">
      <c r="A3654" t="n">
        <v>30202</v>
      </c>
      <c r="B3654" s="27" t="n">
        <v>16</v>
      </c>
      <c r="C3654" s="7" t="n">
        <v>0</v>
      </c>
    </row>
    <row r="3655" spans="1:9">
      <c r="A3655" t="s">
        <v>4</v>
      </c>
      <c r="B3655" s="4" t="s">
        <v>5</v>
      </c>
      <c r="C3655" s="4" t="s">
        <v>10</v>
      </c>
      <c r="D3655" s="4" t="s">
        <v>50</v>
      </c>
      <c r="E3655" s="4" t="s">
        <v>14</v>
      </c>
      <c r="F3655" s="4" t="s">
        <v>14</v>
      </c>
      <c r="G3655" s="4" t="s">
        <v>50</v>
      </c>
      <c r="H3655" s="4" t="s">
        <v>14</v>
      </c>
      <c r="I3655" s="4" t="s">
        <v>14</v>
      </c>
    </row>
    <row r="3656" spans="1:9">
      <c r="A3656" t="n">
        <v>30205</v>
      </c>
      <c r="B3656" s="37" t="n">
        <v>26</v>
      </c>
      <c r="C3656" s="7" t="n">
        <v>0</v>
      </c>
      <c r="D3656" s="7" t="s">
        <v>317</v>
      </c>
      <c r="E3656" s="7" t="n">
        <v>2</v>
      </c>
      <c r="F3656" s="7" t="n">
        <v>3</v>
      </c>
      <c r="G3656" s="7" t="s">
        <v>318</v>
      </c>
      <c r="H3656" s="7" t="n">
        <v>2</v>
      </c>
      <c r="I3656" s="7" t="n">
        <v>0</v>
      </c>
    </row>
    <row r="3657" spans="1:9">
      <c r="A3657" t="s">
        <v>4</v>
      </c>
      <c r="B3657" s="4" t="s">
        <v>5</v>
      </c>
    </row>
    <row r="3658" spans="1:9">
      <c r="A3658" t="n">
        <v>30360</v>
      </c>
      <c r="B3658" s="25" t="n">
        <v>28</v>
      </c>
    </row>
    <row r="3659" spans="1:9">
      <c r="A3659" t="s">
        <v>4</v>
      </c>
      <c r="B3659" s="4" t="s">
        <v>5</v>
      </c>
      <c r="C3659" s="4" t="s">
        <v>10</v>
      </c>
      <c r="D3659" s="4" t="s">
        <v>14</v>
      </c>
      <c r="E3659" s="4" t="s">
        <v>14</v>
      </c>
      <c r="F3659" s="4" t="s">
        <v>6</v>
      </c>
    </row>
    <row r="3660" spans="1:9">
      <c r="A3660" t="n">
        <v>30361</v>
      </c>
      <c r="B3660" s="58" t="n">
        <v>20</v>
      </c>
      <c r="C3660" s="7" t="n">
        <v>6456</v>
      </c>
      <c r="D3660" s="7" t="n">
        <v>2</v>
      </c>
      <c r="E3660" s="7" t="n">
        <v>10</v>
      </c>
      <c r="F3660" s="7" t="s">
        <v>319</v>
      </c>
    </row>
    <row r="3661" spans="1:9">
      <c r="A3661" t="s">
        <v>4</v>
      </c>
      <c r="B3661" s="4" t="s">
        <v>5</v>
      </c>
      <c r="C3661" s="4" t="s">
        <v>14</v>
      </c>
      <c r="D3661" s="4" t="s">
        <v>10</v>
      </c>
      <c r="E3661" s="4" t="s">
        <v>6</v>
      </c>
    </row>
    <row r="3662" spans="1:9">
      <c r="A3662" t="n">
        <v>30381</v>
      </c>
      <c r="B3662" s="36" t="n">
        <v>51</v>
      </c>
      <c r="C3662" s="7" t="n">
        <v>4</v>
      </c>
      <c r="D3662" s="7" t="n">
        <v>6456</v>
      </c>
      <c r="E3662" s="7" t="s">
        <v>313</v>
      </c>
    </row>
    <row r="3663" spans="1:9">
      <c r="A3663" t="s">
        <v>4</v>
      </c>
      <c r="B3663" s="4" t="s">
        <v>5</v>
      </c>
      <c r="C3663" s="4" t="s">
        <v>10</v>
      </c>
    </row>
    <row r="3664" spans="1:9">
      <c r="A3664" t="n">
        <v>30395</v>
      </c>
      <c r="B3664" s="27" t="n">
        <v>16</v>
      </c>
      <c r="C3664" s="7" t="n">
        <v>0</v>
      </c>
    </row>
    <row r="3665" spans="1:9">
      <c r="A3665" t="s">
        <v>4</v>
      </c>
      <c r="B3665" s="4" t="s">
        <v>5</v>
      </c>
      <c r="C3665" s="4" t="s">
        <v>10</v>
      </c>
      <c r="D3665" s="4" t="s">
        <v>50</v>
      </c>
      <c r="E3665" s="4" t="s">
        <v>14</v>
      </c>
      <c r="F3665" s="4" t="s">
        <v>14</v>
      </c>
      <c r="G3665" s="4" t="s">
        <v>50</v>
      </c>
      <c r="H3665" s="4" t="s">
        <v>14</v>
      </c>
      <c r="I3665" s="4" t="s">
        <v>14</v>
      </c>
      <c r="J3665" s="4" t="s">
        <v>50</v>
      </c>
      <c r="K3665" s="4" t="s">
        <v>14</v>
      </c>
      <c r="L3665" s="4" t="s">
        <v>14</v>
      </c>
      <c r="M3665" s="4" t="s">
        <v>50</v>
      </c>
      <c r="N3665" s="4" t="s">
        <v>14</v>
      </c>
      <c r="O3665" s="4" t="s">
        <v>14</v>
      </c>
    </row>
    <row r="3666" spans="1:9">
      <c r="A3666" t="n">
        <v>30398</v>
      </c>
      <c r="B3666" s="37" t="n">
        <v>26</v>
      </c>
      <c r="C3666" s="7" t="n">
        <v>6456</v>
      </c>
      <c r="D3666" s="7" t="s">
        <v>320</v>
      </c>
      <c r="E3666" s="7" t="n">
        <v>2</v>
      </c>
      <c r="F3666" s="7" t="n">
        <v>3</v>
      </c>
      <c r="G3666" s="7" t="s">
        <v>321</v>
      </c>
      <c r="H3666" s="7" t="n">
        <v>2</v>
      </c>
      <c r="I3666" s="7" t="n">
        <v>3</v>
      </c>
      <c r="J3666" s="7" t="s">
        <v>322</v>
      </c>
      <c r="K3666" s="7" t="n">
        <v>2</v>
      </c>
      <c r="L3666" s="7" t="n">
        <v>3</v>
      </c>
      <c r="M3666" s="7" t="s">
        <v>323</v>
      </c>
      <c r="N3666" s="7" t="n">
        <v>2</v>
      </c>
      <c r="O3666" s="7" t="n">
        <v>0</v>
      </c>
    </row>
    <row r="3667" spans="1:9">
      <c r="A3667" t="s">
        <v>4</v>
      </c>
      <c r="B3667" s="4" t="s">
        <v>5</v>
      </c>
    </row>
    <row r="3668" spans="1:9">
      <c r="A3668" t="n">
        <v>30730</v>
      </c>
      <c r="B3668" s="25" t="n">
        <v>28</v>
      </c>
    </row>
    <row r="3669" spans="1:9">
      <c r="A3669" t="s">
        <v>4</v>
      </c>
      <c r="B3669" s="4" t="s">
        <v>5</v>
      </c>
      <c r="C3669" s="4" t="s">
        <v>10</v>
      </c>
      <c r="D3669" s="4" t="s">
        <v>14</v>
      </c>
      <c r="E3669" s="4" t="s">
        <v>25</v>
      </c>
      <c r="F3669" s="4" t="s">
        <v>10</v>
      </c>
    </row>
    <row r="3670" spans="1:9">
      <c r="A3670" t="n">
        <v>30731</v>
      </c>
      <c r="B3670" s="61" t="n">
        <v>59</v>
      </c>
      <c r="C3670" s="7" t="n">
        <v>0</v>
      </c>
      <c r="D3670" s="7" t="n">
        <v>13</v>
      </c>
      <c r="E3670" s="7" t="n">
        <v>0.150000005960464</v>
      </c>
      <c r="F3670" s="7" t="n">
        <v>0</v>
      </c>
    </row>
    <row r="3671" spans="1:9">
      <c r="A3671" t="s">
        <v>4</v>
      </c>
      <c r="B3671" s="4" t="s">
        <v>5</v>
      </c>
      <c r="C3671" s="4" t="s">
        <v>10</v>
      </c>
    </row>
    <row r="3672" spans="1:9">
      <c r="A3672" t="n">
        <v>30741</v>
      </c>
      <c r="B3672" s="27" t="n">
        <v>16</v>
      </c>
      <c r="C3672" s="7" t="n">
        <v>1000</v>
      </c>
    </row>
    <row r="3673" spans="1:9">
      <c r="A3673" t="s">
        <v>4</v>
      </c>
      <c r="B3673" s="4" t="s">
        <v>5</v>
      </c>
      <c r="C3673" s="4" t="s">
        <v>14</v>
      </c>
      <c r="D3673" s="4" t="s">
        <v>10</v>
      </c>
      <c r="E3673" s="4" t="s">
        <v>6</v>
      </c>
    </row>
    <row r="3674" spans="1:9">
      <c r="A3674" t="n">
        <v>30744</v>
      </c>
      <c r="B3674" s="36" t="n">
        <v>51</v>
      </c>
      <c r="C3674" s="7" t="n">
        <v>4</v>
      </c>
      <c r="D3674" s="7" t="n">
        <v>0</v>
      </c>
      <c r="E3674" s="7" t="s">
        <v>324</v>
      </c>
    </row>
    <row r="3675" spans="1:9">
      <c r="A3675" t="s">
        <v>4</v>
      </c>
      <c r="B3675" s="4" t="s">
        <v>5</v>
      </c>
      <c r="C3675" s="4" t="s">
        <v>10</v>
      </c>
    </row>
    <row r="3676" spans="1:9">
      <c r="A3676" t="n">
        <v>30758</v>
      </c>
      <c r="B3676" s="27" t="n">
        <v>16</v>
      </c>
      <c r="C3676" s="7" t="n">
        <v>0</v>
      </c>
    </row>
    <row r="3677" spans="1:9">
      <c r="A3677" t="s">
        <v>4</v>
      </c>
      <c r="B3677" s="4" t="s">
        <v>5</v>
      </c>
      <c r="C3677" s="4" t="s">
        <v>10</v>
      </c>
      <c r="D3677" s="4" t="s">
        <v>50</v>
      </c>
      <c r="E3677" s="4" t="s">
        <v>14</v>
      </c>
      <c r="F3677" s="4" t="s">
        <v>14</v>
      </c>
    </row>
    <row r="3678" spans="1:9">
      <c r="A3678" t="n">
        <v>30761</v>
      </c>
      <c r="B3678" s="37" t="n">
        <v>26</v>
      </c>
      <c r="C3678" s="7" t="n">
        <v>0</v>
      </c>
      <c r="D3678" s="7" t="s">
        <v>325</v>
      </c>
      <c r="E3678" s="7" t="n">
        <v>2</v>
      </c>
      <c r="F3678" s="7" t="n">
        <v>0</v>
      </c>
    </row>
    <row r="3679" spans="1:9">
      <c r="A3679" t="s">
        <v>4</v>
      </c>
      <c r="B3679" s="4" t="s">
        <v>5</v>
      </c>
    </row>
    <row r="3680" spans="1:9">
      <c r="A3680" t="n">
        <v>30841</v>
      </c>
      <c r="B3680" s="25" t="n">
        <v>28</v>
      </c>
    </row>
    <row r="3681" spans="1:15">
      <c r="A3681" t="s">
        <v>4</v>
      </c>
      <c r="B3681" s="4" t="s">
        <v>5</v>
      </c>
      <c r="C3681" s="4" t="s">
        <v>10</v>
      </c>
      <c r="D3681" s="4" t="s">
        <v>14</v>
      </c>
      <c r="E3681" s="4" t="s">
        <v>14</v>
      </c>
      <c r="F3681" s="4" t="s">
        <v>6</v>
      </c>
    </row>
    <row r="3682" spans="1:15">
      <c r="A3682" t="n">
        <v>30842</v>
      </c>
      <c r="B3682" s="58" t="n">
        <v>20</v>
      </c>
      <c r="C3682" s="7" t="n">
        <v>6456</v>
      </c>
      <c r="D3682" s="7" t="n">
        <v>2</v>
      </c>
      <c r="E3682" s="7" t="n">
        <v>10</v>
      </c>
      <c r="F3682" s="7" t="s">
        <v>297</v>
      </c>
    </row>
    <row r="3683" spans="1:15">
      <c r="A3683" t="s">
        <v>4</v>
      </c>
      <c r="B3683" s="4" t="s">
        <v>5</v>
      </c>
      <c r="C3683" s="4" t="s">
        <v>14</v>
      </c>
      <c r="D3683" s="4" t="s">
        <v>10</v>
      </c>
      <c r="E3683" s="4" t="s">
        <v>6</v>
      </c>
    </row>
    <row r="3684" spans="1:15">
      <c r="A3684" t="n">
        <v>30863</v>
      </c>
      <c r="B3684" s="36" t="n">
        <v>51</v>
      </c>
      <c r="C3684" s="7" t="n">
        <v>4</v>
      </c>
      <c r="D3684" s="7" t="n">
        <v>6456</v>
      </c>
      <c r="E3684" s="7" t="s">
        <v>313</v>
      </c>
    </row>
    <row r="3685" spans="1:15">
      <c r="A3685" t="s">
        <v>4</v>
      </c>
      <c r="B3685" s="4" t="s">
        <v>5</v>
      </c>
      <c r="C3685" s="4" t="s">
        <v>10</v>
      </c>
    </row>
    <row r="3686" spans="1:15">
      <c r="A3686" t="n">
        <v>30877</v>
      </c>
      <c r="B3686" s="27" t="n">
        <v>16</v>
      </c>
      <c r="C3686" s="7" t="n">
        <v>0</v>
      </c>
    </row>
    <row r="3687" spans="1:15">
      <c r="A3687" t="s">
        <v>4</v>
      </c>
      <c r="B3687" s="4" t="s">
        <v>5</v>
      </c>
      <c r="C3687" s="4" t="s">
        <v>10</v>
      </c>
      <c r="D3687" s="4" t="s">
        <v>50</v>
      </c>
      <c r="E3687" s="4" t="s">
        <v>14</v>
      </c>
      <c r="F3687" s="4" t="s">
        <v>14</v>
      </c>
      <c r="G3687" s="4" t="s">
        <v>50</v>
      </c>
      <c r="H3687" s="4" t="s">
        <v>14</v>
      </c>
      <c r="I3687" s="4" t="s">
        <v>14</v>
      </c>
    </row>
    <row r="3688" spans="1:15">
      <c r="A3688" t="n">
        <v>30880</v>
      </c>
      <c r="B3688" s="37" t="n">
        <v>26</v>
      </c>
      <c r="C3688" s="7" t="n">
        <v>6456</v>
      </c>
      <c r="D3688" s="7" t="s">
        <v>326</v>
      </c>
      <c r="E3688" s="7" t="n">
        <v>2</v>
      </c>
      <c r="F3688" s="7" t="n">
        <v>3</v>
      </c>
      <c r="G3688" s="7" t="s">
        <v>327</v>
      </c>
      <c r="H3688" s="7" t="n">
        <v>2</v>
      </c>
      <c r="I3688" s="7" t="n">
        <v>0</v>
      </c>
    </row>
    <row r="3689" spans="1:15">
      <c r="A3689" t="s">
        <v>4</v>
      </c>
      <c r="B3689" s="4" t="s">
        <v>5</v>
      </c>
    </row>
    <row r="3690" spans="1:15">
      <c r="A3690" t="n">
        <v>31088</v>
      </c>
      <c r="B3690" s="25" t="n">
        <v>28</v>
      </c>
    </row>
    <row r="3691" spans="1:15">
      <c r="A3691" t="s">
        <v>4</v>
      </c>
      <c r="B3691" s="4" t="s">
        <v>5</v>
      </c>
      <c r="C3691" s="4" t="s">
        <v>14</v>
      </c>
      <c r="D3691" s="4" t="s">
        <v>10</v>
      </c>
      <c r="E3691" s="4" t="s">
        <v>6</v>
      </c>
    </row>
    <row r="3692" spans="1:15">
      <c r="A3692" t="n">
        <v>31089</v>
      </c>
      <c r="B3692" s="36" t="n">
        <v>51</v>
      </c>
      <c r="C3692" s="7" t="n">
        <v>4</v>
      </c>
      <c r="D3692" s="7" t="n">
        <v>0</v>
      </c>
      <c r="E3692" s="7" t="s">
        <v>313</v>
      </c>
    </row>
    <row r="3693" spans="1:15">
      <c r="A3693" t="s">
        <v>4</v>
      </c>
      <c r="B3693" s="4" t="s">
        <v>5</v>
      </c>
      <c r="C3693" s="4" t="s">
        <v>10</v>
      </c>
    </row>
    <row r="3694" spans="1:15">
      <c r="A3694" t="n">
        <v>31103</v>
      </c>
      <c r="B3694" s="27" t="n">
        <v>16</v>
      </c>
      <c r="C3694" s="7" t="n">
        <v>0</v>
      </c>
    </row>
    <row r="3695" spans="1:15">
      <c r="A3695" t="s">
        <v>4</v>
      </c>
      <c r="B3695" s="4" t="s">
        <v>5</v>
      </c>
      <c r="C3695" s="4" t="s">
        <v>10</v>
      </c>
      <c r="D3695" s="4" t="s">
        <v>50</v>
      </c>
      <c r="E3695" s="4" t="s">
        <v>14</v>
      </c>
      <c r="F3695" s="4" t="s">
        <v>14</v>
      </c>
      <c r="G3695" s="4" t="s">
        <v>50</v>
      </c>
      <c r="H3695" s="4" t="s">
        <v>14</v>
      </c>
      <c r="I3695" s="4" t="s">
        <v>14</v>
      </c>
    </row>
    <row r="3696" spans="1:15">
      <c r="A3696" t="n">
        <v>31106</v>
      </c>
      <c r="B3696" s="37" t="n">
        <v>26</v>
      </c>
      <c r="C3696" s="7" t="n">
        <v>0</v>
      </c>
      <c r="D3696" s="7" t="s">
        <v>328</v>
      </c>
      <c r="E3696" s="7" t="n">
        <v>2</v>
      </c>
      <c r="F3696" s="7" t="n">
        <v>3</v>
      </c>
      <c r="G3696" s="7" t="s">
        <v>329</v>
      </c>
      <c r="H3696" s="7" t="n">
        <v>2</v>
      </c>
      <c r="I3696" s="7" t="n">
        <v>0</v>
      </c>
    </row>
    <row r="3697" spans="1:9">
      <c r="A3697" t="s">
        <v>4</v>
      </c>
      <c r="B3697" s="4" t="s">
        <v>5</v>
      </c>
    </row>
    <row r="3698" spans="1:9">
      <c r="A3698" t="n">
        <v>31263</v>
      </c>
      <c r="B3698" s="25" t="n">
        <v>28</v>
      </c>
    </row>
    <row r="3699" spans="1:9">
      <c r="A3699" t="s">
        <v>4</v>
      </c>
      <c r="B3699" s="4" t="s">
        <v>5</v>
      </c>
      <c r="C3699" s="4" t="s">
        <v>14</v>
      </c>
      <c r="D3699" s="4" t="s">
        <v>10</v>
      </c>
      <c r="E3699" s="4" t="s">
        <v>6</v>
      </c>
    </row>
    <row r="3700" spans="1:9">
      <c r="A3700" t="n">
        <v>31264</v>
      </c>
      <c r="B3700" s="36" t="n">
        <v>51</v>
      </c>
      <c r="C3700" s="7" t="n">
        <v>4</v>
      </c>
      <c r="D3700" s="7" t="n">
        <v>6456</v>
      </c>
      <c r="E3700" s="7" t="s">
        <v>139</v>
      </c>
    </row>
    <row r="3701" spans="1:9">
      <c r="A3701" t="s">
        <v>4</v>
      </c>
      <c r="B3701" s="4" t="s">
        <v>5</v>
      </c>
      <c r="C3701" s="4" t="s">
        <v>10</v>
      </c>
    </row>
    <row r="3702" spans="1:9">
      <c r="A3702" t="n">
        <v>31277</v>
      </c>
      <c r="B3702" s="27" t="n">
        <v>16</v>
      </c>
      <c r="C3702" s="7" t="n">
        <v>0</v>
      </c>
    </row>
    <row r="3703" spans="1:9">
      <c r="A3703" t="s">
        <v>4</v>
      </c>
      <c r="B3703" s="4" t="s">
        <v>5</v>
      </c>
      <c r="C3703" s="4" t="s">
        <v>10</v>
      </c>
      <c r="D3703" s="4" t="s">
        <v>50</v>
      </c>
      <c r="E3703" s="4" t="s">
        <v>14</v>
      </c>
      <c r="F3703" s="4" t="s">
        <v>14</v>
      </c>
    </row>
    <row r="3704" spans="1:9">
      <c r="A3704" t="n">
        <v>31280</v>
      </c>
      <c r="B3704" s="37" t="n">
        <v>26</v>
      </c>
      <c r="C3704" s="7" t="n">
        <v>6456</v>
      </c>
      <c r="D3704" s="7" t="s">
        <v>330</v>
      </c>
      <c r="E3704" s="7" t="n">
        <v>2</v>
      </c>
      <c r="F3704" s="7" t="n">
        <v>0</v>
      </c>
    </row>
    <row r="3705" spans="1:9">
      <c r="A3705" t="s">
        <v>4</v>
      </c>
      <c r="B3705" s="4" t="s">
        <v>5</v>
      </c>
    </row>
    <row r="3706" spans="1:9">
      <c r="A3706" t="n">
        <v>31340</v>
      </c>
      <c r="B3706" s="25" t="n">
        <v>28</v>
      </c>
    </row>
    <row r="3707" spans="1:9">
      <c r="A3707" t="s">
        <v>4</v>
      </c>
      <c r="B3707" s="4" t="s">
        <v>5</v>
      </c>
      <c r="C3707" s="4" t="s">
        <v>10</v>
      </c>
      <c r="D3707" s="4" t="s">
        <v>14</v>
      </c>
    </row>
    <row r="3708" spans="1:9">
      <c r="A3708" t="n">
        <v>31341</v>
      </c>
      <c r="B3708" s="38" t="n">
        <v>89</v>
      </c>
      <c r="C3708" s="7" t="n">
        <v>65533</v>
      </c>
      <c r="D3708" s="7" t="n">
        <v>1</v>
      </c>
    </row>
    <row r="3709" spans="1:9">
      <c r="A3709" t="s">
        <v>4</v>
      </c>
      <c r="B3709" s="4" t="s">
        <v>5</v>
      </c>
      <c r="C3709" s="4" t="s">
        <v>14</v>
      </c>
      <c r="D3709" s="4" t="s">
        <v>10</v>
      </c>
      <c r="E3709" s="4" t="s">
        <v>25</v>
      </c>
    </row>
    <row r="3710" spans="1:9">
      <c r="A3710" t="n">
        <v>31345</v>
      </c>
      <c r="B3710" s="33" t="n">
        <v>58</v>
      </c>
      <c r="C3710" s="7" t="n">
        <v>0</v>
      </c>
      <c r="D3710" s="7" t="n">
        <v>1000</v>
      </c>
      <c r="E3710" s="7" t="n">
        <v>1</v>
      </c>
    </row>
    <row r="3711" spans="1:9">
      <c r="A3711" t="s">
        <v>4</v>
      </c>
      <c r="B3711" s="4" t="s">
        <v>5</v>
      </c>
      <c r="C3711" s="4" t="s">
        <v>14</v>
      </c>
      <c r="D3711" s="4" t="s">
        <v>10</v>
      </c>
    </row>
    <row r="3712" spans="1:9">
      <c r="A3712" t="n">
        <v>31353</v>
      </c>
      <c r="B3712" s="33" t="n">
        <v>58</v>
      </c>
      <c r="C3712" s="7" t="n">
        <v>255</v>
      </c>
      <c r="D3712" s="7" t="n">
        <v>0</v>
      </c>
    </row>
    <row r="3713" spans="1:6">
      <c r="A3713" t="s">
        <v>4</v>
      </c>
      <c r="B3713" s="4" t="s">
        <v>5</v>
      </c>
      <c r="C3713" s="4" t="s">
        <v>10</v>
      </c>
    </row>
    <row r="3714" spans="1:6">
      <c r="A3714" t="n">
        <v>31357</v>
      </c>
      <c r="B3714" s="39" t="n">
        <v>12</v>
      </c>
      <c r="C3714" s="7" t="n">
        <v>10923</v>
      </c>
    </row>
    <row r="3715" spans="1:6">
      <c r="A3715" t="s">
        <v>4</v>
      </c>
      <c r="B3715" s="4" t="s">
        <v>5</v>
      </c>
      <c r="C3715" s="4" t="s">
        <v>10</v>
      </c>
      <c r="D3715" s="4" t="s">
        <v>14</v>
      </c>
      <c r="E3715" s="4" t="s">
        <v>10</v>
      </c>
    </row>
    <row r="3716" spans="1:6">
      <c r="A3716" t="n">
        <v>31360</v>
      </c>
      <c r="B3716" s="77" t="n">
        <v>104</v>
      </c>
      <c r="C3716" s="7" t="n">
        <v>34</v>
      </c>
      <c r="D3716" s="7" t="n">
        <v>1</v>
      </c>
      <c r="E3716" s="7" t="n">
        <v>5</v>
      </c>
    </row>
    <row r="3717" spans="1:6">
      <c r="A3717" t="s">
        <v>4</v>
      </c>
      <c r="B3717" s="4" t="s">
        <v>5</v>
      </c>
    </row>
    <row r="3718" spans="1:6">
      <c r="A3718" t="n">
        <v>31366</v>
      </c>
      <c r="B3718" s="5" t="n">
        <v>1</v>
      </c>
    </row>
    <row r="3719" spans="1:6">
      <c r="A3719" t="s">
        <v>4</v>
      </c>
      <c r="B3719" s="4" t="s">
        <v>5</v>
      </c>
      <c r="C3719" s="4" t="s">
        <v>10</v>
      </c>
      <c r="D3719" s="4" t="s">
        <v>25</v>
      </c>
      <c r="E3719" s="4" t="s">
        <v>25</v>
      </c>
      <c r="F3719" s="4" t="s">
        <v>25</v>
      </c>
      <c r="G3719" s="4" t="s">
        <v>25</v>
      </c>
    </row>
    <row r="3720" spans="1:6">
      <c r="A3720" t="n">
        <v>31367</v>
      </c>
      <c r="B3720" s="45" t="n">
        <v>46</v>
      </c>
      <c r="C3720" s="7" t="n">
        <v>61456</v>
      </c>
      <c r="D3720" s="7" t="n">
        <v>-0.25</v>
      </c>
      <c r="E3720" s="7" t="n">
        <v>-0.25</v>
      </c>
      <c r="F3720" s="7" t="n">
        <v>1.71000003814697</v>
      </c>
      <c r="G3720" s="7" t="n">
        <v>177.800003051758</v>
      </c>
    </row>
    <row r="3721" spans="1:6">
      <c r="A3721" t="s">
        <v>4</v>
      </c>
      <c r="B3721" s="4" t="s">
        <v>5</v>
      </c>
      <c r="C3721" s="4" t="s">
        <v>14</v>
      </c>
      <c r="D3721" s="4" t="s">
        <v>14</v>
      </c>
      <c r="E3721" s="4" t="s">
        <v>25</v>
      </c>
      <c r="F3721" s="4" t="s">
        <v>25</v>
      </c>
      <c r="G3721" s="4" t="s">
        <v>25</v>
      </c>
      <c r="H3721" s="4" t="s">
        <v>10</v>
      </c>
      <c r="I3721" s="4" t="s">
        <v>14</v>
      </c>
    </row>
    <row r="3722" spans="1:6">
      <c r="A3722" t="n">
        <v>31386</v>
      </c>
      <c r="B3722" s="34" t="n">
        <v>45</v>
      </c>
      <c r="C3722" s="7" t="n">
        <v>4</v>
      </c>
      <c r="D3722" s="7" t="n">
        <v>3</v>
      </c>
      <c r="E3722" s="7" t="n">
        <v>7.75</v>
      </c>
      <c r="F3722" s="7" t="n">
        <v>180</v>
      </c>
      <c r="G3722" s="7" t="n">
        <v>0</v>
      </c>
      <c r="H3722" s="7" t="n">
        <v>0</v>
      </c>
      <c r="I3722" s="7" t="n">
        <v>0</v>
      </c>
    </row>
    <row r="3723" spans="1:6">
      <c r="A3723" t="s">
        <v>4</v>
      </c>
      <c r="B3723" s="4" t="s">
        <v>5</v>
      </c>
      <c r="C3723" s="4" t="s">
        <v>14</v>
      </c>
      <c r="D3723" s="4" t="s">
        <v>6</v>
      </c>
    </row>
    <row r="3724" spans="1:6">
      <c r="A3724" t="n">
        <v>31404</v>
      </c>
      <c r="B3724" s="8" t="n">
        <v>2</v>
      </c>
      <c r="C3724" s="7" t="n">
        <v>10</v>
      </c>
      <c r="D3724" s="7" t="s">
        <v>285</v>
      </c>
    </row>
    <row r="3725" spans="1:6">
      <c r="A3725" t="s">
        <v>4</v>
      </c>
      <c r="B3725" s="4" t="s">
        <v>5</v>
      </c>
      <c r="C3725" s="4" t="s">
        <v>10</v>
      </c>
    </row>
    <row r="3726" spans="1:6">
      <c r="A3726" t="n">
        <v>31419</v>
      </c>
      <c r="B3726" s="27" t="n">
        <v>16</v>
      </c>
      <c r="C3726" s="7" t="n">
        <v>0</v>
      </c>
    </row>
    <row r="3727" spans="1:6">
      <c r="A3727" t="s">
        <v>4</v>
      </c>
      <c r="B3727" s="4" t="s">
        <v>5</v>
      </c>
      <c r="C3727" s="4" t="s">
        <v>14</v>
      </c>
      <c r="D3727" s="4" t="s">
        <v>10</v>
      </c>
    </row>
    <row r="3728" spans="1:6">
      <c r="A3728" t="n">
        <v>31422</v>
      </c>
      <c r="B3728" s="33" t="n">
        <v>58</v>
      </c>
      <c r="C3728" s="7" t="n">
        <v>105</v>
      </c>
      <c r="D3728" s="7" t="n">
        <v>300</v>
      </c>
    </row>
    <row r="3729" spans="1:9">
      <c r="A3729" t="s">
        <v>4</v>
      </c>
      <c r="B3729" s="4" t="s">
        <v>5</v>
      </c>
      <c r="C3729" s="4" t="s">
        <v>25</v>
      </c>
      <c r="D3729" s="4" t="s">
        <v>10</v>
      </c>
    </row>
    <row r="3730" spans="1:9">
      <c r="A3730" t="n">
        <v>31426</v>
      </c>
      <c r="B3730" s="62" t="n">
        <v>103</v>
      </c>
      <c r="C3730" s="7" t="n">
        <v>1</v>
      </c>
      <c r="D3730" s="7" t="n">
        <v>300</v>
      </c>
    </row>
    <row r="3731" spans="1:9">
      <c r="A3731" t="s">
        <v>4</v>
      </c>
      <c r="B3731" s="4" t="s">
        <v>5</v>
      </c>
      <c r="C3731" s="4" t="s">
        <v>14</v>
      </c>
      <c r="D3731" s="4" t="s">
        <v>10</v>
      </c>
    </row>
    <row r="3732" spans="1:9">
      <c r="A3732" t="n">
        <v>31433</v>
      </c>
      <c r="B3732" s="64" t="n">
        <v>72</v>
      </c>
      <c r="C3732" s="7" t="n">
        <v>4</v>
      </c>
      <c r="D3732" s="7" t="n">
        <v>0</v>
      </c>
    </row>
    <row r="3733" spans="1:9">
      <c r="A3733" t="s">
        <v>4</v>
      </c>
      <c r="B3733" s="4" t="s">
        <v>5</v>
      </c>
      <c r="C3733" s="4" t="s">
        <v>9</v>
      </c>
    </row>
    <row r="3734" spans="1:9">
      <c r="A3734" t="n">
        <v>31437</v>
      </c>
      <c r="B3734" s="74" t="n">
        <v>15</v>
      </c>
      <c r="C3734" s="7" t="n">
        <v>1073741824</v>
      </c>
    </row>
    <row r="3735" spans="1:9">
      <c r="A3735" t="s">
        <v>4</v>
      </c>
      <c r="B3735" s="4" t="s">
        <v>5</v>
      </c>
      <c r="C3735" s="4" t="s">
        <v>14</v>
      </c>
    </row>
    <row r="3736" spans="1:9">
      <c r="A3736" t="n">
        <v>31442</v>
      </c>
      <c r="B3736" s="63" t="n">
        <v>64</v>
      </c>
      <c r="C3736" s="7" t="n">
        <v>3</v>
      </c>
    </row>
    <row r="3737" spans="1:9">
      <c r="A3737" t="s">
        <v>4</v>
      </c>
      <c r="B3737" s="4" t="s">
        <v>5</v>
      </c>
      <c r="C3737" s="4" t="s">
        <v>14</v>
      </c>
    </row>
    <row r="3738" spans="1:9">
      <c r="A3738" t="n">
        <v>31444</v>
      </c>
      <c r="B3738" s="12" t="n">
        <v>74</v>
      </c>
      <c r="C3738" s="7" t="n">
        <v>67</v>
      </c>
    </row>
    <row r="3739" spans="1:9">
      <c r="A3739" t="s">
        <v>4</v>
      </c>
      <c r="B3739" s="4" t="s">
        <v>5</v>
      </c>
      <c r="C3739" s="4" t="s">
        <v>14</v>
      </c>
      <c r="D3739" s="4" t="s">
        <v>14</v>
      </c>
      <c r="E3739" s="4" t="s">
        <v>10</v>
      </c>
    </row>
    <row r="3740" spans="1:9">
      <c r="A3740" t="n">
        <v>31446</v>
      </c>
      <c r="B3740" s="34" t="n">
        <v>45</v>
      </c>
      <c r="C3740" s="7" t="n">
        <v>8</v>
      </c>
      <c r="D3740" s="7" t="n">
        <v>1</v>
      </c>
      <c r="E3740" s="7" t="n">
        <v>0</v>
      </c>
    </row>
    <row r="3741" spans="1:9">
      <c r="A3741" t="s">
        <v>4</v>
      </c>
      <c r="B3741" s="4" t="s">
        <v>5</v>
      </c>
      <c r="C3741" s="4" t="s">
        <v>10</v>
      </c>
    </row>
    <row r="3742" spans="1:9">
      <c r="A3742" t="n">
        <v>31451</v>
      </c>
      <c r="B3742" s="66" t="n">
        <v>13</v>
      </c>
      <c r="C3742" s="7" t="n">
        <v>6409</v>
      </c>
    </row>
    <row r="3743" spans="1:9">
      <c r="A3743" t="s">
        <v>4</v>
      </c>
      <c r="B3743" s="4" t="s">
        <v>5</v>
      </c>
      <c r="C3743" s="4" t="s">
        <v>10</v>
      </c>
    </row>
    <row r="3744" spans="1:9">
      <c r="A3744" t="n">
        <v>31454</v>
      </c>
      <c r="B3744" s="66" t="n">
        <v>13</v>
      </c>
      <c r="C3744" s="7" t="n">
        <v>6408</v>
      </c>
    </row>
    <row r="3745" spans="1:5">
      <c r="A3745" t="s">
        <v>4</v>
      </c>
      <c r="B3745" s="4" t="s">
        <v>5</v>
      </c>
      <c r="C3745" s="4" t="s">
        <v>10</v>
      </c>
    </row>
    <row r="3746" spans="1:5">
      <c r="A3746" t="n">
        <v>31457</v>
      </c>
      <c r="B3746" s="39" t="n">
        <v>12</v>
      </c>
      <c r="C3746" s="7" t="n">
        <v>6464</v>
      </c>
    </row>
    <row r="3747" spans="1:5">
      <c r="A3747" t="s">
        <v>4</v>
      </c>
      <c r="B3747" s="4" t="s">
        <v>5</v>
      </c>
      <c r="C3747" s="4" t="s">
        <v>10</v>
      </c>
    </row>
    <row r="3748" spans="1:5">
      <c r="A3748" t="n">
        <v>31460</v>
      </c>
      <c r="B3748" s="66" t="n">
        <v>13</v>
      </c>
      <c r="C3748" s="7" t="n">
        <v>6465</v>
      </c>
    </row>
    <row r="3749" spans="1:5">
      <c r="A3749" t="s">
        <v>4</v>
      </c>
      <c r="B3749" s="4" t="s">
        <v>5</v>
      </c>
      <c r="C3749" s="4" t="s">
        <v>10</v>
      </c>
    </row>
    <row r="3750" spans="1:5">
      <c r="A3750" t="n">
        <v>31463</v>
      </c>
      <c r="B3750" s="66" t="n">
        <v>13</v>
      </c>
      <c r="C3750" s="7" t="n">
        <v>6466</v>
      </c>
    </row>
    <row r="3751" spans="1:5">
      <c r="A3751" t="s">
        <v>4</v>
      </c>
      <c r="B3751" s="4" t="s">
        <v>5</v>
      </c>
      <c r="C3751" s="4" t="s">
        <v>10</v>
      </c>
    </row>
    <row r="3752" spans="1:5">
      <c r="A3752" t="n">
        <v>31466</v>
      </c>
      <c r="B3752" s="66" t="n">
        <v>13</v>
      </c>
      <c r="C3752" s="7" t="n">
        <v>6467</v>
      </c>
    </row>
    <row r="3753" spans="1:5">
      <c r="A3753" t="s">
        <v>4</v>
      </c>
      <c r="B3753" s="4" t="s">
        <v>5</v>
      </c>
      <c r="C3753" s="4" t="s">
        <v>10</v>
      </c>
    </row>
    <row r="3754" spans="1:5">
      <c r="A3754" t="n">
        <v>31469</v>
      </c>
      <c r="B3754" s="66" t="n">
        <v>13</v>
      </c>
      <c r="C3754" s="7" t="n">
        <v>6468</v>
      </c>
    </row>
    <row r="3755" spans="1:5">
      <c r="A3755" t="s">
        <v>4</v>
      </c>
      <c r="B3755" s="4" t="s">
        <v>5</v>
      </c>
      <c r="C3755" s="4" t="s">
        <v>10</v>
      </c>
    </row>
    <row r="3756" spans="1:5">
      <c r="A3756" t="n">
        <v>31472</v>
      </c>
      <c r="B3756" s="66" t="n">
        <v>13</v>
      </c>
      <c r="C3756" s="7" t="n">
        <v>6469</v>
      </c>
    </row>
    <row r="3757" spans="1:5">
      <c r="A3757" t="s">
        <v>4</v>
      </c>
      <c r="B3757" s="4" t="s">
        <v>5</v>
      </c>
      <c r="C3757" s="4" t="s">
        <v>10</v>
      </c>
    </row>
    <row r="3758" spans="1:5">
      <c r="A3758" t="n">
        <v>31475</v>
      </c>
      <c r="B3758" s="66" t="n">
        <v>13</v>
      </c>
      <c r="C3758" s="7" t="n">
        <v>6470</v>
      </c>
    </row>
    <row r="3759" spans="1:5">
      <c r="A3759" t="s">
        <v>4</v>
      </c>
      <c r="B3759" s="4" t="s">
        <v>5</v>
      </c>
      <c r="C3759" s="4" t="s">
        <v>10</v>
      </c>
    </row>
    <row r="3760" spans="1:5">
      <c r="A3760" t="n">
        <v>31478</v>
      </c>
      <c r="B3760" s="66" t="n">
        <v>13</v>
      </c>
      <c r="C3760" s="7" t="n">
        <v>6471</v>
      </c>
    </row>
    <row r="3761" spans="1:3">
      <c r="A3761" t="s">
        <v>4</v>
      </c>
      <c r="B3761" s="4" t="s">
        <v>5</v>
      </c>
      <c r="C3761" s="4" t="s">
        <v>14</v>
      </c>
    </row>
    <row r="3762" spans="1:3">
      <c r="A3762" t="n">
        <v>31481</v>
      </c>
      <c r="B3762" s="12" t="n">
        <v>74</v>
      </c>
      <c r="C3762" s="7" t="n">
        <v>18</v>
      </c>
    </row>
    <row r="3763" spans="1:3">
      <c r="A3763" t="s">
        <v>4</v>
      </c>
      <c r="B3763" s="4" t="s">
        <v>5</v>
      </c>
      <c r="C3763" s="4" t="s">
        <v>14</v>
      </c>
    </row>
    <row r="3764" spans="1:3">
      <c r="A3764" t="n">
        <v>31483</v>
      </c>
      <c r="B3764" s="12" t="n">
        <v>74</v>
      </c>
      <c r="C3764" s="7" t="n">
        <v>45</v>
      </c>
    </row>
    <row r="3765" spans="1:3">
      <c r="A3765" t="s">
        <v>4</v>
      </c>
      <c r="B3765" s="4" t="s">
        <v>5</v>
      </c>
      <c r="C3765" s="4" t="s">
        <v>10</v>
      </c>
    </row>
    <row r="3766" spans="1:3">
      <c r="A3766" t="n">
        <v>31485</v>
      </c>
      <c r="B3766" s="27" t="n">
        <v>16</v>
      </c>
      <c r="C3766" s="7" t="n">
        <v>0</v>
      </c>
    </row>
    <row r="3767" spans="1:3">
      <c r="A3767" t="s">
        <v>4</v>
      </c>
      <c r="B3767" s="4" t="s">
        <v>5</v>
      </c>
      <c r="C3767" s="4" t="s">
        <v>14</v>
      </c>
      <c r="D3767" s="4" t="s">
        <v>14</v>
      </c>
      <c r="E3767" s="4" t="s">
        <v>14</v>
      </c>
      <c r="F3767" s="4" t="s">
        <v>14</v>
      </c>
    </row>
    <row r="3768" spans="1:3">
      <c r="A3768" t="n">
        <v>31488</v>
      </c>
      <c r="B3768" s="10" t="n">
        <v>14</v>
      </c>
      <c r="C3768" s="7" t="n">
        <v>0</v>
      </c>
      <c r="D3768" s="7" t="n">
        <v>8</v>
      </c>
      <c r="E3768" s="7" t="n">
        <v>0</v>
      </c>
      <c r="F3768" s="7" t="n">
        <v>0</v>
      </c>
    </row>
    <row r="3769" spans="1:3">
      <c r="A3769" t="s">
        <v>4</v>
      </c>
      <c r="B3769" s="4" t="s">
        <v>5</v>
      </c>
      <c r="C3769" s="4" t="s">
        <v>14</v>
      </c>
      <c r="D3769" s="4" t="s">
        <v>6</v>
      </c>
    </row>
    <row r="3770" spans="1:3">
      <c r="A3770" t="n">
        <v>31493</v>
      </c>
      <c r="B3770" s="8" t="n">
        <v>2</v>
      </c>
      <c r="C3770" s="7" t="n">
        <v>11</v>
      </c>
      <c r="D3770" s="7" t="s">
        <v>28</v>
      </c>
    </row>
    <row r="3771" spans="1:3">
      <c r="A3771" t="s">
        <v>4</v>
      </c>
      <c r="B3771" s="4" t="s">
        <v>5</v>
      </c>
      <c r="C3771" s="4" t="s">
        <v>10</v>
      </c>
    </row>
    <row r="3772" spans="1:3">
      <c r="A3772" t="n">
        <v>31507</v>
      </c>
      <c r="B3772" s="27" t="n">
        <v>16</v>
      </c>
      <c r="C3772" s="7" t="n">
        <v>0</v>
      </c>
    </row>
    <row r="3773" spans="1:3">
      <c r="A3773" t="s">
        <v>4</v>
      </c>
      <c r="B3773" s="4" t="s">
        <v>5</v>
      </c>
      <c r="C3773" s="4" t="s">
        <v>14</v>
      </c>
      <c r="D3773" s="4" t="s">
        <v>6</v>
      </c>
    </row>
    <row r="3774" spans="1:3">
      <c r="A3774" t="n">
        <v>31510</v>
      </c>
      <c r="B3774" s="8" t="n">
        <v>2</v>
      </c>
      <c r="C3774" s="7" t="n">
        <v>11</v>
      </c>
      <c r="D3774" s="7" t="s">
        <v>286</v>
      </c>
    </row>
    <row r="3775" spans="1:3">
      <c r="A3775" t="s">
        <v>4</v>
      </c>
      <c r="B3775" s="4" t="s">
        <v>5</v>
      </c>
      <c r="C3775" s="4" t="s">
        <v>10</v>
      </c>
    </row>
    <row r="3776" spans="1:3">
      <c r="A3776" t="n">
        <v>31519</v>
      </c>
      <c r="B3776" s="27" t="n">
        <v>16</v>
      </c>
      <c r="C3776" s="7" t="n">
        <v>0</v>
      </c>
    </row>
    <row r="3777" spans="1:6">
      <c r="A3777" t="s">
        <v>4</v>
      </c>
      <c r="B3777" s="4" t="s">
        <v>5</v>
      </c>
      <c r="C3777" s="4" t="s">
        <v>9</v>
      </c>
    </row>
    <row r="3778" spans="1:6">
      <c r="A3778" t="n">
        <v>31522</v>
      </c>
      <c r="B3778" s="74" t="n">
        <v>15</v>
      </c>
      <c r="C3778" s="7" t="n">
        <v>2048</v>
      </c>
    </row>
    <row r="3779" spans="1:6">
      <c r="A3779" t="s">
        <v>4</v>
      </c>
      <c r="B3779" s="4" t="s">
        <v>5</v>
      </c>
      <c r="C3779" s="4" t="s">
        <v>14</v>
      </c>
      <c r="D3779" s="4" t="s">
        <v>6</v>
      </c>
    </row>
    <row r="3780" spans="1:6">
      <c r="A3780" t="n">
        <v>31527</v>
      </c>
      <c r="B3780" s="8" t="n">
        <v>2</v>
      </c>
      <c r="C3780" s="7" t="n">
        <v>10</v>
      </c>
      <c r="D3780" s="7" t="s">
        <v>53</v>
      </c>
    </row>
    <row r="3781" spans="1:6">
      <c r="A3781" t="s">
        <v>4</v>
      </c>
      <c r="B3781" s="4" t="s">
        <v>5</v>
      </c>
      <c r="C3781" s="4" t="s">
        <v>10</v>
      </c>
    </row>
    <row r="3782" spans="1:6">
      <c r="A3782" t="n">
        <v>31545</v>
      </c>
      <c r="B3782" s="27" t="n">
        <v>16</v>
      </c>
      <c r="C3782" s="7" t="n">
        <v>0</v>
      </c>
    </row>
    <row r="3783" spans="1:6">
      <c r="A3783" t="s">
        <v>4</v>
      </c>
      <c r="B3783" s="4" t="s">
        <v>5</v>
      </c>
      <c r="C3783" s="4" t="s">
        <v>14</v>
      </c>
      <c r="D3783" s="4" t="s">
        <v>6</v>
      </c>
    </row>
    <row r="3784" spans="1:6">
      <c r="A3784" t="n">
        <v>31548</v>
      </c>
      <c r="B3784" s="8" t="n">
        <v>2</v>
      </c>
      <c r="C3784" s="7" t="n">
        <v>10</v>
      </c>
      <c r="D3784" s="7" t="s">
        <v>54</v>
      </c>
    </row>
    <row r="3785" spans="1:6">
      <c r="A3785" t="s">
        <v>4</v>
      </c>
      <c r="B3785" s="4" t="s">
        <v>5</v>
      </c>
      <c r="C3785" s="4" t="s">
        <v>10</v>
      </c>
    </row>
    <row r="3786" spans="1:6">
      <c r="A3786" t="n">
        <v>31567</v>
      </c>
      <c r="B3786" s="27" t="n">
        <v>16</v>
      </c>
      <c r="C3786" s="7" t="n">
        <v>0</v>
      </c>
    </row>
    <row r="3787" spans="1:6">
      <c r="A3787" t="s">
        <v>4</v>
      </c>
      <c r="B3787" s="4" t="s">
        <v>5</v>
      </c>
      <c r="C3787" s="4" t="s">
        <v>14</v>
      </c>
      <c r="D3787" s="4" t="s">
        <v>10</v>
      </c>
      <c r="E3787" s="4" t="s">
        <v>25</v>
      </c>
    </row>
    <row r="3788" spans="1:6">
      <c r="A3788" t="n">
        <v>31570</v>
      </c>
      <c r="B3788" s="33" t="n">
        <v>58</v>
      </c>
      <c r="C3788" s="7" t="n">
        <v>100</v>
      </c>
      <c r="D3788" s="7" t="n">
        <v>300</v>
      </c>
      <c r="E3788" s="7" t="n">
        <v>1</v>
      </c>
    </row>
    <row r="3789" spans="1:6">
      <c r="A3789" t="s">
        <v>4</v>
      </c>
      <c r="B3789" s="4" t="s">
        <v>5</v>
      </c>
      <c r="C3789" s="4" t="s">
        <v>14</v>
      </c>
      <c r="D3789" s="4" t="s">
        <v>10</v>
      </c>
    </row>
    <row r="3790" spans="1:6">
      <c r="A3790" t="n">
        <v>31578</v>
      </c>
      <c r="B3790" s="33" t="n">
        <v>58</v>
      </c>
      <c r="C3790" s="7" t="n">
        <v>255</v>
      </c>
      <c r="D3790" s="7" t="n">
        <v>0</v>
      </c>
    </row>
    <row r="3791" spans="1:6">
      <c r="A3791" t="s">
        <v>4</v>
      </c>
      <c r="B3791" s="4" t="s">
        <v>5</v>
      </c>
      <c r="C3791" s="4" t="s">
        <v>14</v>
      </c>
    </row>
    <row r="3792" spans="1:6">
      <c r="A3792" t="n">
        <v>31582</v>
      </c>
      <c r="B3792" s="28" t="n">
        <v>23</v>
      </c>
      <c r="C3792" s="7" t="n">
        <v>0</v>
      </c>
    </row>
    <row r="3793" spans="1:5">
      <c r="A3793" t="s">
        <v>4</v>
      </c>
      <c r="B3793" s="4" t="s">
        <v>5</v>
      </c>
    </row>
    <row r="3794" spans="1:5">
      <c r="A3794" t="n">
        <v>31584</v>
      </c>
      <c r="B3794" s="5" t="n">
        <v>1</v>
      </c>
    </row>
    <row r="3795" spans="1:5" s="3" customFormat="1" customHeight="0">
      <c r="A3795" s="3" t="s">
        <v>2</v>
      </c>
      <c r="B3795" s="3" t="s">
        <v>331</v>
      </c>
    </row>
    <row r="3796" spans="1:5">
      <c r="A3796" t="s">
        <v>4</v>
      </c>
      <c r="B3796" s="4" t="s">
        <v>5</v>
      </c>
      <c r="C3796" s="4" t="s">
        <v>14</v>
      </c>
      <c r="D3796" s="4" t="s">
        <v>14</v>
      </c>
      <c r="E3796" s="4" t="s">
        <v>14</v>
      </c>
      <c r="F3796" s="4" t="s">
        <v>14</v>
      </c>
    </row>
    <row r="3797" spans="1:5">
      <c r="A3797" t="n">
        <v>31588</v>
      </c>
      <c r="B3797" s="10" t="n">
        <v>14</v>
      </c>
      <c r="C3797" s="7" t="n">
        <v>2</v>
      </c>
      <c r="D3797" s="7" t="n">
        <v>0</v>
      </c>
      <c r="E3797" s="7" t="n">
        <v>0</v>
      </c>
      <c r="F3797" s="7" t="n">
        <v>0</v>
      </c>
    </row>
    <row r="3798" spans="1:5">
      <c r="A3798" t="s">
        <v>4</v>
      </c>
      <c r="B3798" s="4" t="s">
        <v>5</v>
      </c>
      <c r="C3798" s="4" t="s">
        <v>14</v>
      </c>
      <c r="D3798" s="41" t="s">
        <v>71</v>
      </c>
      <c r="E3798" s="4" t="s">
        <v>5</v>
      </c>
      <c r="F3798" s="4" t="s">
        <v>14</v>
      </c>
      <c r="G3798" s="4" t="s">
        <v>10</v>
      </c>
      <c r="H3798" s="41" t="s">
        <v>72</v>
      </c>
      <c r="I3798" s="4" t="s">
        <v>14</v>
      </c>
      <c r="J3798" s="4" t="s">
        <v>9</v>
      </c>
      <c r="K3798" s="4" t="s">
        <v>14</v>
      </c>
      <c r="L3798" s="4" t="s">
        <v>14</v>
      </c>
      <c r="M3798" s="41" t="s">
        <v>71</v>
      </c>
      <c r="N3798" s="4" t="s">
        <v>5</v>
      </c>
      <c r="O3798" s="4" t="s">
        <v>14</v>
      </c>
      <c r="P3798" s="4" t="s">
        <v>10</v>
      </c>
      <c r="Q3798" s="41" t="s">
        <v>72</v>
      </c>
      <c r="R3798" s="4" t="s">
        <v>14</v>
      </c>
      <c r="S3798" s="4" t="s">
        <v>9</v>
      </c>
      <c r="T3798" s="4" t="s">
        <v>14</v>
      </c>
      <c r="U3798" s="4" t="s">
        <v>14</v>
      </c>
      <c r="V3798" s="4" t="s">
        <v>14</v>
      </c>
      <c r="W3798" s="4" t="s">
        <v>36</v>
      </c>
    </row>
    <row r="3799" spans="1:5">
      <c r="A3799" t="n">
        <v>31593</v>
      </c>
      <c r="B3799" s="16" t="n">
        <v>5</v>
      </c>
      <c r="C3799" s="7" t="n">
        <v>28</v>
      </c>
      <c r="D3799" s="41" t="s">
        <v>3</v>
      </c>
      <c r="E3799" s="9" t="n">
        <v>162</v>
      </c>
      <c r="F3799" s="7" t="n">
        <v>3</v>
      </c>
      <c r="G3799" s="7" t="n">
        <v>28805</v>
      </c>
      <c r="H3799" s="41" t="s">
        <v>3</v>
      </c>
      <c r="I3799" s="7" t="n">
        <v>0</v>
      </c>
      <c r="J3799" s="7" t="n">
        <v>1</v>
      </c>
      <c r="K3799" s="7" t="n">
        <v>2</v>
      </c>
      <c r="L3799" s="7" t="n">
        <v>28</v>
      </c>
      <c r="M3799" s="41" t="s">
        <v>3</v>
      </c>
      <c r="N3799" s="9" t="n">
        <v>162</v>
      </c>
      <c r="O3799" s="7" t="n">
        <v>3</v>
      </c>
      <c r="P3799" s="7" t="n">
        <v>28805</v>
      </c>
      <c r="Q3799" s="41" t="s">
        <v>3</v>
      </c>
      <c r="R3799" s="7" t="n">
        <v>0</v>
      </c>
      <c r="S3799" s="7" t="n">
        <v>2</v>
      </c>
      <c r="T3799" s="7" t="n">
        <v>2</v>
      </c>
      <c r="U3799" s="7" t="n">
        <v>11</v>
      </c>
      <c r="V3799" s="7" t="n">
        <v>1</v>
      </c>
      <c r="W3799" s="17" t="n">
        <f t="normal" ca="1">A3803</f>
        <v>0</v>
      </c>
    </row>
    <row r="3800" spans="1:5">
      <c r="A3800" t="s">
        <v>4</v>
      </c>
      <c r="B3800" s="4" t="s">
        <v>5</v>
      </c>
      <c r="C3800" s="4" t="s">
        <v>14</v>
      </c>
      <c r="D3800" s="4" t="s">
        <v>10</v>
      </c>
      <c r="E3800" s="4" t="s">
        <v>25</v>
      </c>
    </row>
    <row r="3801" spans="1:5">
      <c r="A3801" t="n">
        <v>31622</v>
      </c>
      <c r="B3801" s="33" t="n">
        <v>58</v>
      </c>
      <c r="C3801" s="7" t="n">
        <v>0</v>
      </c>
      <c r="D3801" s="7" t="n">
        <v>0</v>
      </c>
      <c r="E3801" s="7" t="n">
        <v>1</v>
      </c>
    </row>
    <row r="3802" spans="1:5">
      <c r="A3802" t="s">
        <v>4</v>
      </c>
      <c r="B3802" s="4" t="s">
        <v>5</v>
      </c>
      <c r="C3802" s="4" t="s">
        <v>14</v>
      </c>
      <c r="D3802" s="41" t="s">
        <v>71</v>
      </c>
      <c r="E3802" s="4" t="s">
        <v>5</v>
      </c>
      <c r="F3802" s="4" t="s">
        <v>14</v>
      </c>
      <c r="G3802" s="4" t="s">
        <v>10</v>
      </c>
      <c r="H3802" s="41" t="s">
        <v>72</v>
      </c>
      <c r="I3802" s="4" t="s">
        <v>14</v>
      </c>
      <c r="J3802" s="4" t="s">
        <v>9</v>
      </c>
      <c r="K3802" s="4" t="s">
        <v>14</v>
      </c>
      <c r="L3802" s="4" t="s">
        <v>14</v>
      </c>
      <c r="M3802" s="41" t="s">
        <v>71</v>
      </c>
      <c r="N3802" s="4" t="s">
        <v>5</v>
      </c>
      <c r="O3802" s="4" t="s">
        <v>14</v>
      </c>
      <c r="P3802" s="4" t="s">
        <v>10</v>
      </c>
      <c r="Q3802" s="41" t="s">
        <v>72</v>
      </c>
      <c r="R3802" s="4" t="s">
        <v>14</v>
      </c>
      <c r="S3802" s="4" t="s">
        <v>9</v>
      </c>
      <c r="T3802" s="4" t="s">
        <v>14</v>
      </c>
      <c r="U3802" s="4" t="s">
        <v>14</v>
      </c>
      <c r="V3802" s="4" t="s">
        <v>14</v>
      </c>
      <c r="W3802" s="4" t="s">
        <v>36</v>
      </c>
    </row>
    <row r="3803" spans="1:5">
      <c r="A3803" t="n">
        <v>31630</v>
      </c>
      <c r="B3803" s="16" t="n">
        <v>5</v>
      </c>
      <c r="C3803" s="7" t="n">
        <v>28</v>
      </c>
      <c r="D3803" s="41" t="s">
        <v>3</v>
      </c>
      <c r="E3803" s="9" t="n">
        <v>162</v>
      </c>
      <c r="F3803" s="7" t="n">
        <v>3</v>
      </c>
      <c r="G3803" s="7" t="n">
        <v>28805</v>
      </c>
      <c r="H3803" s="41" t="s">
        <v>3</v>
      </c>
      <c r="I3803" s="7" t="n">
        <v>0</v>
      </c>
      <c r="J3803" s="7" t="n">
        <v>1</v>
      </c>
      <c r="K3803" s="7" t="n">
        <v>3</v>
      </c>
      <c r="L3803" s="7" t="n">
        <v>28</v>
      </c>
      <c r="M3803" s="41" t="s">
        <v>3</v>
      </c>
      <c r="N3803" s="9" t="n">
        <v>162</v>
      </c>
      <c r="O3803" s="7" t="n">
        <v>3</v>
      </c>
      <c r="P3803" s="7" t="n">
        <v>28805</v>
      </c>
      <c r="Q3803" s="41" t="s">
        <v>3</v>
      </c>
      <c r="R3803" s="7" t="n">
        <v>0</v>
      </c>
      <c r="S3803" s="7" t="n">
        <v>2</v>
      </c>
      <c r="T3803" s="7" t="n">
        <v>3</v>
      </c>
      <c r="U3803" s="7" t="n">
        <v>9</v>
      </c>
      <c r="V3803" s="7" t="n">
        <v>1</v>
      </c>
      <c r="W3803" s="17" t="n">
        <f t="normal" ca="1">A3813</f>
        <v>0</v>
      </c>
    </row>
    <row r="3804" spans="1:5">
      <c r="A3804" t="s">
        <v>4</v>
      </c>
      <c r="B3804" s="4" t="s">
        <v>5</v>
      </c>
      <c r="C3804" s="4" t="s">
        <v>14</v>
      </c>
      <c r="D3804" s="41" t="s">
        <v>71</v>
      </c>
      <c r="E3804" s="4" t="s">
        <v>5</v>
      </c>
      <c r="F3804" s="4" t="s">
        <v>10</v>
      </c>
      <c r="G3804" s="4" t="s">
        <v>14</v>
      </c>
      <c r="H3804" s="4" t="s">
        <v>14</v>
      </c>
      <c r="I3804" s="4" t="s">
        <v>6</v>
      </c>
      <c r="J3804" s="41" t="s">
        <v>72</v>
      </c>
      <c r="K3804" s="4" t="s">
        <v>14</v>
      </c>
      <c r="L3804" s="4" t="s">
        <v>14</v>
      </c>
      <c r="M3804" s="41" t="s">
        <v>71</v>
      </c>
      <c r="N3804" s="4" t="s">
        <v>5</v>
      </c>
      <c r="O3804" s="4" t="s">
        <v>14</v>
      </c>
      <c r="P3804" s="41" t="s">
        <v>72</v>
      </c>
      <c r="Q3804" s="4" t="s">
        <v>14</v>
      </c>
      <c r="R3804" s="4" t="s">
        <v>9</v>
      </c>
      <c r="S3804" s="4" t="s">
        <v>14</v>
      </c>
      <c r="T3804" s="4" t="s">
        <v>14</v>
      </c>
      <c r="U3804" s="4" t="s">
        <v>14</v>
      </c>
      <c r="V3804" s="41" t="s">
        <v>71</v>
      </c>
      <c r="W3804" s="4" t="s">
        <v>5</v>
      </c>
      <c r="X3804" s="4" t="s">
        <v>14</v>
      </c>
      <c r="Y3804" s="41" t="s">
        <v>72</v>
      </c>
      <c r="Z3804" s="4" t="s">
        <v>14</v>
      </c>
      <c r="AA3804" s="4" t="s">
        <v>9</v>
      </c>
      <c r="AB3804" s="4" t="s">
        <v>14</v>
      </c>
      <c r="AC3804" s="4" t="s">
        <v>14</v>
      </c>
      <c r="AD3804" s="4" t="s">
        <v>14</v>
      </c>
      <c r="AE3804" s="4" t="s">
        <v>36</v>
      </c>
    </row>
    <row r="3805" spans="1:5">
      <c r="A3805" t="n">
        <v>31659</v>
      </c>
      <c r="B3805" s="16" t="n">
        <v>5</v>
      </c>
      <c r="C3805" s="7" t="n">
        <v>28</v>
      </c>
      <c r="D3805" s="41" t="s">
        <v>3</v>
      </c>
      <c r="E3805" s="51" t="n">
        <v>47</v>
      </c>
      <c r="F3805" s="7" t="n">
        <v>61456</v>
      </c>
      <c r="G3805" s="7" t="n">
        <v>2</v>
      </c>
      <c r="H3805" s="7" t="n">
        <v>0</v>
      </c>
      <c r="I3805" s="7" t="s">
        <v>221</v>
      </c>
      <c r="J3805" s="41" t="s">
        <v>3</v>
      </c>
      <c r="K3805" s="7" t="n">
        <v>8</v>
      </c>
      <c r="L3805" s="7" t="n">
        <v>28</v>
      </c>
      <c r="M3805" s="41" t="s">
        <v>3</v>
      </c>
      <c r="N3805" s="12" t="n">
        <v>74</v>
      </c>
      <c r="O3805" s="7" t="n">
        <v>65</v>
      </c>
      <c r="P3805" s="41" t="s">
        <v>3</v>
      </c>
      <c r="Q3805" s="7" t="n">
        <v>0</v>
      </c>
      <c r="R3805" s="7" t="n">
        <v>1</v>
      </c>
      <c r="S3805" s="7" t="n">
        <v>3</v>
      </c>
      <c r="T3805" s="7" t="n">
        <v>9</v>
      </c>
      <c r="U3805" s="7" t="n">
        <v>28</v>
      </c>
      <c r="V3805" s="41" t="s">
        <v>3</v>
      </c>
      <c r="W3805" s="12" t="n">
        <v>74</v>
      </c>
      <c r="X3805" s="7" t="n">
        <v>65</v>
      </c>
      <c r="Y3805" s="41" t="s">
        <v>3</v>
      </c>
      <c r="Z3805" s="7" t="n">
        <v>0</v>
      </c>
      <c r="AA3805" s="7" t="n">
        <v>2</v>
      </c>
      <c r="AB3805" s="7" t="n">
        <v>3</v>
      </c>
      <c r="AC3805" s="7" t="n">
        <v>9</v>
      </c>
      <c r="AD3805" s="7" t="n">
        <v>1</v>
      </c>
      <c r="AE3805" s="17" t="n">
        <f t="normal" ca="1">A3809</f>
        <v>0</v>
      </c>
    </row>
    <row r="3806" spans="1:5">
      <c r="A3806" t="s">
        <v>4</v>
      </c>
      <c r="B3806" s="4" t="s">
        <v>5</v>
      </c>
      <c r="C3806" s="4" t="s">
        <v>10</v>
      </c>
      <c r="D3806" s="4" t="s">
        <v>14</v>
      </c>
      <c r="E3806" s="4" t="s">
        <v>14</v>
      </c>
      <c r="F3806" s="4" t="s">
        <v>6</v>
      </c>
    </row>
    <row r="3807" spans="1:5">
      <c r="A3807" t="n">
        <v>31707</v>
      </c>
      <c r="B3807" s="51" t="n">
        <v>47</v>
      </c>
      <c r="C3807" s="7" t="n">
        <v>61456</v>
      </c>
      <c r="D3807" s="7" t="n">
        <v>0</v>
      </c>
      <c r="E3807" s="7" t="n">
        <v>0</v>
      </c>
      <c r="F3807" s="7" t="s">
        <v>222</v>
      </c>
    </row>
    <row r="3808" spans="1:5">
      <c r="A3808" t="s">
        <v>4</v>
      </c>
      <c r="B3808" s="4" t="s">
        <v>5</v>
      </c>
      <c r="C3808" s="4" t="s">
        <v>14</v>
      </c>
      <c r="D3808" s="4" t="s">
        <v>10</v>
      </c>
      <c r="E3808" s="4" t="s">
        <v>25</v>
      </c>
    </row>
    <row r="3809" spans="1:31">
      <c r="A3809" t="n">
        <v>31720</v>
      </c>
      <c r="B3809" s="33" t="n">
        <v>58</v>
      </c>
      <c r="C3809" s="7" t="n">
        <v>0</v>
      </c>
      <c r="D3809" s="7" t="n">
        <v>300</v>
      </c>
      <c r="E3809" s="7" t="n">
        <v>1</v>
      </c>
    </row>
    <row r="3810" spans="1:31">
      <c r="A3810" t="s">
        <v>4</v>
      </c>
      <c r="B3810" s="4" t="s">
        <v>5</v>
      </c>
      <c r="C3810" s="4" t="s">
        <v>14</v>
      </c>
      <c r="D3810" s="4" t="s">
        <v>10</v>
      </c>
    </row>
    <row r="3811" spans="1:31">
      <c r="A3811" t="n">
        <v>31728</v>
      </c>
      <c r="B3811" s="33" t="n">
        <v>58</v>
      </c>
      <c r="C3811" s="7" t="n">
        <v>255</v>
      </c>
      <c r="D3811" s="7" t="n">
        <v>0</v>
      </c>
    </row>
    <row r="3812" spans="1:31">
      <c r="A3812" t="s">
        <v>4</v>
      </c>
      <c r="B3812" s="4" t="s">
        <v>5</v>
      </c>
      <c r="C3812" s="4" t="s">
        <v>14</v>
      </c>
      <c r="D3812" s="4" t="s">
        <v>14</v>
      </c>
      <c r="E3812" s="4" t="s">
        <v>14</v>
      </c>
      <c r="F3812" s="4" t="s">
        <v>14</v>
      </c>
    </row>
    <row r="3813" spans="1:31">
      <c r="A3813" t="n">
        <v>31732</v>
      </c>
      <c r="B3813" s="10" t="n">
        <v>14</v>
      </c>
      <c r="C3813" s="7" t="n">
        <v>0</v>
      </c>
      <c r="D3813" s="7" t="n">
        <v>0</v>
      </c>
      <c r="E3813" s="7" t="n">
        <v>0</v>
      </c>
      <c r="F3813" s="7" t="n">
        <v>64</v>
      </c>
    </row>
    <row r="3814" spans="1:31">
      <c r="A3814" t="s">
        <v>4</v>
      </c>
      <c r="B3814" s="4" t="s">
        <v>5</v>
      </c>
      <c r="C3814" s="4" t="s">
        <v>14</v>
      </c>
      <c r="D3814" s="4" t="s">
        <v>10</v>
      </c>
    </row>
    <row r="3815" spans="1:31">
      <c r="A3815" t="n">
        <v>31737</v>
      </c>
      <c r="B3815" s="22" t="n">
        <v>22</v>
      </c>
      <c r="C3815" s="7" t="n">
        <v>0</v>
      </c>
      <c r="D3815" s="7" t="n">
        <v>28805</v>
      </c>
    </row>
    <row r="3816" spans="1:31">
      <c r="A3816" t="s">
        <v>4</v>
      </c>
      <c r="B3816" s="4" t="s">
        <v>5</v>
      </c>
      <c r="C3816" s="4" t="s">
        <v>14</v>
      </c>
      <c r="D3816" s="4" t="s">
        <v>10</v>
      </c>
    </row>
    <row r="3817" spans="1:31">
      <c r="A3817" t="n">
        <v>31741</v>
      </c>
      <c r="B3817" s="33" t="n">
        <v>58</v>
      </c>
      <c r="C3817" s="7" t="n">
        <v>5</v>
      </c>
      <c r="D3817" s="7" t="n">
        <v>300</v>
      </c>
    </row>
    <row r="3818" spans="1:31">
      <c r="A3818" t="s">
        <v>4</v>
      </c>
      <c r="B3818" s="4" t="s">
        <v>5</v>
      </c>
      <c r="C3818" s="4" t="s">
        <v>25</v>
      </c>
      <c r="D3818" s="4" t="s">
        <v>10</v>
      </c>
    </row>
    <row r="3819" spans="1:31">
      <c r="A3819" t="n">
        <v>31745</v>
      </c>
      <c r="B3819" s="62" t="n">
        <v>103</v>
      </c>
      <c r="C3819" s="7" t="n">
        <v>0</v>
      </c>
      <c r="D3819" s="7" t="n">
        <v>300</v>
      </c>
    </row>
    <row r="3820" spans="1:31">
      <c r="A3820" t="s">
        <v>4</v>
      </c>
      <c r="B3820" s="4" t="s">
        <v>5</v>
      </c>
      <c r="C3820" s="4" t="s">
        <v>14</v>
      </c>
    </row>
    <row r="3821" spans="1:31">
      <c r="A3821" t="n">
        <v>31752</v>
      </c>
      <c r="B3821" s="63" t="n">
        <v>64</v>
      </c>
      <c r="C3821" s="7" t="n">
        <v>7</v>
      </c>
    </row>
    <row r="3822" spans="1:31">
      <c r="A3822" t="s">
        <v>4</v>
      </c>
      <c r="B3822" s="4" t="s">
        <v>5</v>
      </c>
      <c r="C3822" s="4" t="s">
        <v>14</v>
      </c>
      <c r="D3822" s="4" t="s">
        <v>10</v>
      </c>
    </row>
    <row r="3823" spans="1:31">
      <c r="A3823" t="n">
        <v>31754</v>
      </c>
      <c r="B3823" s="64" t="n">
        <v>72</v>
      </c>
      <c r="C3823" s="7" t="n">
        <v>5</v>
      </c>
      <c r="D3823" s="7" t="n">
        <v>0</v>
      </c>
    </row>
    <row r="3824" spans="1:31">
      <c r="A3824" t="s">
        <v>4</v>
      </c>
      <c r="B3824" s="4" t="s">
        <v>5</v>
      </c>
      <c r="C3824" s="4" t="s">
        <v>14</v>
      </c>
      <c r="D3824" s="41" t="s">
        <v>71</v>
      </c>
      <c r="E3824" s="4" t="s">
        <v>5</v>
      </c>
      <c r="F3824" s="4" t="s">
        <v>14</v>
      </c>
      <c r="G3824" s="4" t="s">
        <v>10</v>
      </c>
      <c r="H3824" s="41" t="s">
        <v>72</v>
      </c>
      <c r="I3824" s="4" t="s">
        <v>14</v>
      </c>
      <c r="J3824" s="4" t="s">
        <v>9</v>
      </c>
      <c r="K3824" s="4" t="s">
        <v>14</v>
      </c>
      <c r="L3824" s="4" t="s">
        <v>14</v>
      </c>
      <c r="M3824" s="4" t="s">
        <v>36</v>
      </c>
    </row>
    <row r="3825" spans="1:13">
      <c r="A3825" t="n">
        <v>31758</v>
      </c>
      <c r="B3825" s="16" t="n">
        <v>5</v>
      </c>
      <c r="C3825" s="7" t="n">
        <v>28</v>
      </c>
      <c r="D3825" s="41" t="s">
        <v>3</v>
      </c>
      <c r="E3825" s="9" t="n">
        <v>162</v>
      </c>
      <c r="F3825" s="7" t="n">
        <v>4</v>
      </c>
      <c r="G3825" s="7" t="n">
        <v>28805</v>
      </c>
      <c r="H3825" s="41" t="s">
        <v>3</v>
      </c>
      <c r="I3825" s="7" t="n">
        <v>0</v>
      </c>
      <c r="J3825" s="7" t="n">
        <v>1</v>
      </c>
      <c r="K3825" s="7" t="n">
        <v>2</v>
      </c>
      <c r="L3825" s="7" t="n">
        <v>1</v>
      </c>
      <c r="M3825" s="17" t="n">
        <f t="normal" ca="1">A3831</f>
        <v>0</v>
      </c>
    </row>
    <row r="3826" spans="1:13">
      <c r="A3826" t="s">
        <v>4</v>
      </c>
      <c r="B3826" s="4" t="s">
        <v>5</v>
      </c>
      <c r="C3826" s="4" t="s">
        <v>14</v>
      </c>
      <c r="D3826" s="4" t="s">
        <v>6</v>
      </c>
    </row>
    <row r="3827" spans="1:13">
      <c r="A3827" t="n">
        <v>31775</v>
      </c>
      <c r="B3827" s="8" t="n">
        <v>2</v>
      </c>
      <c r="C3827" s="7" t="n">
        <v>10</v>
      </c>
      <c r="D3827" s="7" t="s">
        <v>223</v>
      </c>
    </row>
    <row r="3828" spans="1:13">
      <c r="A3828" t="s">
        <v>4</v>
      </c>
      <c r="B3828" s="4" t="s">
        <v>5</v>
      </c>
      <c r="C3828" s="4" t="s">
        <v>10</v>
      </c>
    </row>
    <row r="3829" spans="1:13">
      <c r="A3829" t="n">
        <v>31792</v>
      </c>
      <c r="B3829" s="27" t="n">
        <v>16</v>
      </c>
      <c r="C3829" s="7" t="n">
        <v>0</v>
      </c>
    </row>
    <row r="3830" spans="1:13">
      <c r="A3830" t="s">
        <v>4</v>
      </c>
      <c r="B3830" s="4" t="s">
        <v>5</v>
      </c>
      <c r="C3830" s="4" t="s">
        <v>14</v>
      </c>
      <c r="D3830" s="4" t="s">
        <v>10</v>
      </c>
      <c r="E3830" s="4" t="s">
        <v>14</v>
      </c>
      <c r="F3830" s="4" t="s">
        <v>6</v>
      </c>
    </row>
    <row r="3831" spans="1:13">
      <c r="A3831" t="n">
        <v>31795</v>
      </c>
      <c r="B3831" s="11" t="n">
        <v>39</v>
      </c>
      <c r="C3831" s="7" t="n">
        <v>10</v>
      </c>
      <c r="D3831" s="7" t="n">
        <v>65533</v>
      </c>
      <c r="E3831" s="7" t="n">
        <v>201</v>
      </c>
      <c r="F3831" s="7" t="s">
        <v>332</v>
      </c>
    </row>
    <row r="3832" spans="1:13">
      <c r="A3832" t="s">
        <v>4</v>
      </c>
      <c r="B3832" s="4" t="s">
        <v>5</v>
      </c>
      <c r="C3832" s="4" t="s">
        <v>14</v>
      </c>
      <c r="D3832" s="4" t="s">
        <v>10</v>
      </c>
      <c r="E3832" s="4" t="s">
        <v>14</v>
      </c>
      <c r="F3832" s="4" t="s">
        <v>6</v>
      </c>
    </row>
    <row r="3833" spans="1:13">
      <c r="A3833" t="n">
        <v>31819</v>
      </c>
      <c r="B3833" s="11" t="n">
        <v>39</v>
      </c>
      <c r="C3833" s="7" t="n">
        <v>10</v>
      </c>
      <c r="D3833" s="7" t="n">
        <v>65533</v>
      </c>
      <c r="E3833" s="7" t="n">
        <v>203</v>
      </c>
      <c r="F3833" s="7" t="s">
        <v>333</v>
      </c>
    </row>
    <row r="3834" spans="1:13">
      <c r="A3834" t="s">
        <v>4</v>
      </c>
      <c r="B3834" s="4" t="s">
        <v>5</v>
      </c>
      <c r="C3834" s="4" t="s">
        <v>14</v>
      </c>
      <c r="D3834" s="4" t="s">
        <v>10</v>
      </c>
      <c r="E3834" s="4" t="s">
        <v>14</v>
      </c>
      <c r="F3834" s="4" t="s">
        <v>6</v>
      </c>
    </row>
    <row r="3835" spans="1:13">
      <c r="A3835" t="n">
        <v>31843</v>
      </c>
      <c r="B3835" s="11" t="n">
        <v>39</v>
      </c>
      <c r="C3835" s="7" t="n">
        <v>10</v>
      </c>
      <c r="D3835" s="7" t="n">
        <v>65533</v>
      </c>
      <c r="E3835" s="7" t="n">
        <v>204</v>
      </c>
      <c r="F3835" s="7" t="s">
        <v>334</v>
      </c>
    </row>
    <row r="3836" spans="1:13">
      <c r="A3836" t="s">
        <v>4</v>
      </c>
      <c r="B3836" s="4" t="s">
        <v>5</v>
      </c>
      <c r="C3836" s="4" t="s">
        <v>14</v>
      </c>
    </row>
    <row r="3837" spans="1:13">
      <c r="A3837" t="n">
        <v>31867</v>
      </c>
      <c r="B3837" s="12" t="n">
        <v>74</v>
      </c>
      <c r="C3837" s="7" t="n">
        <v>16</v>
      </c>
    </row>
    <row r="3838" spans="1:13">
      <c r="A3838" t="s">
        <v>4</v>
      </c>
      <c r="B3838" s="4" t="s">
        <v>5</v>
      </c>
      <c r="C3838" s="4" t="s">
        <v>10</v>
      </c>
      <c r="D3838" s="4" t="s">
        <v>9</v>
      </c>
    </row>
    <row r="3839" spans="1:13">
      <c r="A3839" t="n">
        <v>31869</v>
      </c>
      <c r="B3839" s="46" t="n">
        <v>44</v>
      </c>
      <c r="C3839" s="7" t="n">
        <v>30</v>
      </c>
      <c r="D3839" s="7" t="n">
        <v>128</v>
      </c>
    </row>
    <row r="3840" spans="1:13">
      <c r="A3840" t="s">
        <v>4</v>
      </c>
      <c r="B3840" s="4" t="s">
        <v>5</v>
      </c>
      <c r="C3840" s="4" t="s">
        <v>10</v>
      </c>
      <c r="D3840" s="4" t="s">
        <v>9</v>
      </c>
    </row>
    <row r="3841" spans="1:13">
      <c r="A3841" t="n">
        <v>31876</v>
      </c>
      <c r="B3841" s="46" t="n">
        <v>44</v>
      </c>
      <c r="C3841" s="7" t="n">
        <v>30</v>
      </c>
      <c r="D3841" s="7" t="n">
        <v>32</v>
      </c>
    </row>
    <row r="3842" spans="1:13">
      <c r="A3842" t="s">
        <v>4</v>
      </c>
      <c r="B3842" s="4" t="s">
        <v>5</v>
      </c>
      <c r="C3842" s="4" t="s">
        <v>10</v>
      </c>
      <c r="D3842" s="4" t="s">
        <v>9</v>
      </c>
    </row>
    <row r="3843" spans="1:13">
      <c r="A3843" t="n">
        <v>31883</v>
      </c>
      <c r="B3843" s="46" t="n">
        <v>44</v>
      </c>
      <c r="C3843" s="7" t="n">
        <v>89</v>
      </c>
      <c r="D3843" s="7" t="n">
        <v>128</v>
      </c>
    </row>
    <row r="3844" spans="1:13">
      <c r="A3844" t="s">
        <v>4</v>
      </c>
      <c r="B3844" s="4" t="s">
        <v>5</v>
      </c>
      <c r="C3844" s="4" t="s">
        <v>10</v>
      </c>
      <c r="D3844" s="4" t="s">
        <v>9</v>
      </c>
    </row>
    <row r="3845" spans="1:13">
      <c r="A3845" t="n">
        <v>31890</v>
      </c>
      <c r="B3845" s="46" t="n">
        <v>44</v>
      </c>
      <c r="C3845" s="7" t="n">
        <v>89</v>
      </c>
      <c r="D3845" s="7" t="n">
        <v>32</v>
      </c>
    </row>
    <row r="3846" spans="1:13">
      <c r="A3846" t="s">
        <v>4</v>
      </c>
      <c r="B3846" s="4" t="s">
        <v>5</v>
      </c>
      <c r="C3846" s="4" t="s">
        <v>10</v>
      </c>
      <c r="D3846" s="4" t="s">
        <v>14</v>
      </c>
      <c r="E3846" s="4" t="s">
        <v>14</v>
      </c>
      <c r="F3846" s="4" t="s">
        <v>6</v>
      </c>
    </row>
    <row r="3847" spans="1:13">
      <c r="A3847" t="n">
        <v>31897</v>
      </c>
      <c r="B3847" s="58" t="n">
        <v>20</v>
      </c>
      <c r="C3847" s="7" t="n">
        <v>0</v>
      </c>
      <c r="D3847" s="7" t="n">
        <v>3</v>
      </c>
      <c r="E3847" s="7" t="n">
        <v>10</v>
      </c>
      <c r="F3847" s="7" t="s">
        <v>244</v>
      </c>
    </row>
    <row r="3848" spans="1:13">
      <c r="A3848" t="s">
        <v>4</v>
      </c>
      <c r="B3848" s="4" t="s">
        <v>5</v>
      </c>
      <c r="C3848" s="4" t="s">
        <v>10</v>
      </c>
    </row>
    <row r="3849" spans="1:13">
      <c r="A3849" t="n">
        <v>31915</v>
      </c>
      <c r="B3849" s="27" t="n">
        <v>16</v>
      </c>
      <c r="C3849" s="7" t="n">
        <v>0</v>
      </c>
    </row>
    <row r="3850" spans="1:13">
      <c r="A3850" t="s">
        <v>4</v>
      </c>
      <c r="B3850" s="4" t="s">
        <v>5</v>
      </c>
      <c r="C3850" s="4" t="s">
        <v>10</v>
      </c>
      <c r="D3850" s="4" t="s">
        <v>14</v>
      </c>
      <c r="E3850" s="4" t="s">
        <v>14</v>
      </c>
      <c r="F3850" s="4" t="s">
        <v>6</v>
      </c>
    </row>
    <row r="3851" spans="1:13">
      <c r="A3851" t="n">
        <v>31918</v>
      </c>
      <c r="B3851" s="58" t="n">
        <v>20</v>
      </c>
      <c r="C3851" s="7" t="n">
        <v>30</v>
      </c>
      <c r="D3851" s="7" t="n">
        <v>3</v>
      </c>
      <c r="E3851" s="7" t="n">
        <v>10</v>
      </c>
      <c r="F3851" s="7" t="s">
        <v>244</v>
      </c>
    </row>
    <row r="3852" spans="1:13">
      <c r="A3852" t="s">
        <v>4</v>
      </c>
      <c r="B3852" s="4" t="s">
        <v>5</v>
      </c>
      <c r="C3852" s="4" t="s">
        <v>10</v>
      </c>
    </row>
    <row r="3853" spans="1:13">
      <c r="A3853" t="n">
        <v>31936</v>
      </c>
      <c r="B3853" s="27" t="n">
        <v>16</v>
      </c>
      <c r="C3853" s="7" t="n">
        <v>0</v>
      </c>
    </row>
    <row r="3854" spans="1:13">
      <c r="A3854" t="s">
        <v>4</v>
      </c>
      <c r="B3854" s="4" t="s">
        <v>5</v>
      </c>
      <c r="C3854" s="4" t="s">
        <v>10</v>
      </c>
      <c r="D3854" s="4" t="s">
        <v>14</v>
      </c>
      <c r="E3854" s="4" t="s">
        <v>14</v>
      </c>
      <c r="F3854" s="4" t="s">
        <v>6</v>
      </c>
    </row>
    <row r="3855" spans="1:13">
      <c r="A3855" t="n">
        <v>31939</v>
      </c>
      <c r="B3855" s="58" t="n">
        <v>20</v>
      </c>
      <c r="C3855" s="7" t="n">
        <v>89</v>
      </c>
      <c r="D3855" s="7" t="n">
        <v>3</v>
      </c>
      <c r="E3855" s="7" t="n">
        <v>10</v>
      </c>
      <c r="F3855" s="7" t="s">
        <v>244</v>
      </c>
    </row>
    <row r="3856" spans="1:13">
      <c r="A3856" t="s">
        <v>4</v>
      </c>
      <c r="B3856" s="4" t="s">
        <v>5</v>
      </c>
      <c r="C3856" s="4" t="s">
        <v>10</v>
      </c>
    </row>
    <row r="3857" spans="1:6">
      <c r="A3857" t="n">
        <v>31957</v>
      </c>
      <c r="B3857" s="27" t="n">
        <v>16</v>
      </c>
      <c r="C3857" s="7" t="n">
        <v>0</v>
      </c>
    </row>
    <row r="3858" spans="1:6">
      <c r="A3858" t="s">
        <v>4</v>
      </c>
      <c r="B3858" s="4" t="s">
        <v>5</v>
      </c>
      <c r="C3858" s="4" t="s">
        <v>14</v>
      </c>
      <c r="D3858" s="4" t="s">
        <v>10</v>
      </c>
      <c r="E3858" s="4" t="s">
        <v>14</v>
      </c>
      <c r="F3858" s="4" t="s">
        <v>6</v>
      </c>
      <c r="G3858" s="4" t="s">
        <v>6</v>
      </c>
      <c r="H3858" s="4" t="s">
        <v>6</v>
      </c>
      <c r="I3858" s="4" t="s">
        <v>6</v>
      </c>
      <c r="J3858" s="4" t="s">
        <v>6</v>
      </c>
      <c r="K3858" s="4" t="s">
        <v>6</v>
      </c>
      <c r="L3858" s="4" t="s">
        <v>6</v>
      </c>
      <c r="M3858" s="4" t="s">
        <v>6</v>
      </c>
      <c r="N3858" s="4" t="s">
        <v>6</v>
      </c>
      <c r="O3858" s="4" t="s">
        <v>6</v>
      </c>
      <c r="P3858" s="4" t="s">
        <v>6</v>
      </c>
      <c r="Q3858" s="4" t="s">
        <v>6</v>
      </c>
      <c r="R3858" s="4" t="s">
        <v>6</v>
      </c>
      <c r="S3858" s="4" t="s">
        <v>6</v>
      </c>
      <c r="T3858" s="4" t="s">
        <v>6</v>
      </c>
      <c r="U3858" s="4" t="s">
        <v>6</v>
      </c>
    </row>
    <row r="3859" spans="1:6">
      <c r="A3859" t="n">
        <v>31960</v>
      </c>
      <c r="B3859" s="50" t="n">
        <v>36</v>
      </c>
      <c r="C3859" s="7" t="n">
        <v>8</v>
      </c>
      <c r="D3859" s="7" t="n">
        <v>30</v>
      </c>
      <c r="E3859" s="7" t="n">
        <v>0</v>
      </c>
      <c r="F3859" s="7" t="s">
        <v>335</v>
      </c>
      <c r="G3859" s="7" t="s">
        <v>245</v>
      </c>
      <c r="H3859" s="7" t="s">
        <v>87</v>
      </c>
      <c r="I3859" s="7" t="s">
        <v>336</v>
      </c>
      <c r="J3859" s="7" t="s">
        <v>13</v>
      </c>
      <c r="K3859" s="7" t="s">
        <v>13</v>
      </c>
      <c r="L3859" s="7" t="s">
        <v>13</v>
      </c>
      <c r="M3859" s="7" t="s">
        <v>13</v>
      </c>
      <c r="N3859" s="7" t="s">
        <v>13</v>
      </c>
      <c r="O3859" s="7" t="s">
        <v>13</v>
      </c>
      <c r="P3859" s="7" t="s">
        <v>13</v>
      </c>
      <c r="Q3859" s="7" t="s">
        <v>13</v>
      </c>
      <c r="R3859" s="7" t="s">
        <v>13</v>
      </c>
      <c r="S3859" s="7" t="s">
        <v>13</v>
      </c>
      <c r="T3859" s="7" t="s">
        <v>13</v>
      </c>
      <c r="U3859" s="7" t="s">
        <v>13</v>
      </c>
    </row>
    <row r="3860" spans="1:6">
      <c r="A3860" t="s">
        <v>4</v>
      </c>
      <c r="B3860" s="4" t="s">
        <v>5</v>
      </c>
      <c r="C3860" s="4" t="s">
        <v>14</v>
      </c>
      <c r="D3860" s="4" t="s">
        <v>10</v>
      </c>
      <c r="E3860" s="4" t="s">
        <v>14</v>
      </c>
      <c r="F3860" s="4" t="s">
        <v>6</v>
      </c>
      <c r="G3860" s="4" t="s">
        <v>6</v>
      </c>
      <c r="H3860" s="4" t="s">
        <v>6</v>
      </c>
      <c r="I3860" s="4" t="s">
        <v>6</v>
      </c>
      <c r="J3860" s="4" t="s">
        <v>6</v>
      </c>
      <c r="K3860" s="4" t="s">
        <v>6</v>
      </c>
      <c r="L3860" s="4" t="s">
        <v>6</v>
      </c>
      <c r="M3860" s="4" t="s">
        <v>6</v>
      </c>
      <c r="N3860" s="4" t="s">
        <v>6</v>
      </c>
      <c r="O3860" s="4" t="s">
        <v>6</v>
      </c>
      <c r="P3860" s="4" t="s">
        <v>6</v>
      </c>
      <c r="Q3860" s="4" t="s">
        <v>6</v>
      </c>
      <c r="R3860" s="4" t="s">
        <v>6</v>
      </c>
      <c r="S3860" s="4" t="s">
        <v>6</v>
      </c>
      <c r="T3860" s="4" t="s">
        <v>6</v>
      </c>
      <c r="U3860" s="4" t="s">
        <v>6</v>
      </c>
    </row>
    <row r="3861" spans="1:6">
      <c r="A3861" t="n">
        <v>32029</v>
      </c>
      <c r="B3861" s="50" t="n">
        <v>36</v>
      </c>
      <c r="C3861" s="7" t="n">
        <v>8</v>
      </c>
      <c r="D3861" s="7" t="n">
        <v>89</v>
      </c>
      <c r="E3861" s="7" t="n">
        <v>0</v>
      </c>
      <c r="F3861" s="7" t="s">
        <v>335</v>
      </c>
      <c r="G3861" s="7" t="s">
        <v>337</v>
      </c>
      <c r="H3861" s="7" t="s">
        <v>13</v>
      </c>
      <c r="I3861" s="7" t="s">
        <v>13</v>
      </c>
      <c r="J3861" s="7" t="s">
        <v>13</v>
      </c>
      <c r="K3861" s="7" t="s">
        <v>13</v>
      </c>
      <c r="L3861" s="7" t="s">
        <v>13</v>
      </c>
      <c r="M3861" s="7" t="s">
        <v>13</v>
      </c>
      <c r="N3861" s="7" t="s">
        <v>13</v>
      </c>
      <c r="O3861" s="7" t="s">
        <v>13</v>
      </c>
      <c r="P3861" s="7" t="s">
        <v>13</v>
      </c>
      <c r="Q3861" s="7" t="s">
        <v>13</v>
      </c>
      <c r="R3861" s="7" t="s">
        <v>13</v>
      </c>
      <c r="S3861" s="7" t="s">
        <v>13</v>
      </c>
      <c r="T3861" s="7" t="s">
        <v>13</v>
      </c>
      <c r="U3861" s="7" t="s">
        <v>13</v>
      </c>
    </row>
    <row r="3862" spans="1:6">
      <c r="A3862" t="s">
        <v>4</v>
      </c>
      <c r="B3862" s="4" t="s">
        <v>5</v>
      </c>
      <c r="C3862" s="4" t="s">
        <v>14</v>
      </c>
      <c r="D3862" s="4" t="s">
        <v>10</v>
      </c>
      <c r="E3862" s="4" t="s">
        <v>14</v>
      </c>
      <c r="F3862" s="4" t="s">
        <v>6</v>
      </c>
      <c r="G3862" s="4" t="s">
        <v>6</v>
      </c>
      <c r="H3862" s="4" t="s">
        <v>6</v>
      </c>
      <c r="I3862" s="4" t="s">
        <v>6</v>
      </c>
      <c r="J3862" s="4" t="s">
        <v>6</v>
      </c>
      <c r="K3862" s="4" t="s">
        <v>6</v>
      </c>
      <c r="L3862" s="4" t="s">
        <v>6</v>
      </c>
      <c r="M3862" s="4" t="s">
        <v>6</v>
      </c>
      <c r="N3862" s="4" t="s">
        <v>6</v>
      </c>
      <c r="O3862" s="4" t="s">
        <v>6</v>
      </c>
      <c r="P3862" s="4" t="s">
        <v>6</v>
      </c>
      <c r="Q3862" s="4" t="s">
        <v>6</v>
      </c>
      <c r="R3862" s="4" t="s">
        <v>6</v>
      </c>
      <c r="S3862" s="4" t="s">
        <v>6</v>
      </c>
      <c r="T3862" s="4" t="s">
        <v>6</v>
      </c>
      <c r="U3862" s="4" t="s">
        <v>6</v>
      </c>
    </row>
    <row r="3863" spans="1:6">
      <c r="A3863" t="n">
        <v>32069</v>
      </c>
      <c r="B3863" s="50" t="n">
        <v>36</v>
      </c>
      <c r="C3863" s="7" t="n">
        <v>8</v>
      </c>
      <c r="D3863" s="7" t="n">
        <v>0</v>
      </c>
      <c r="E3863" s="7" t="n">
        <v>0</v>
      </c>
      <c r="F3863" s="7" t="s">
        <v>245</v>
      </c>
      <c r="G3863" s="7" t="s">
        <v>87</v>
      </c>
      <c r="H3863" s="7" t="s">
        <v>13</v>
      </c>
      <c r="I3863" s="7" t="s">
        <v>13</v>
      </c>
      <c r="J3863" s="7" t="s">
        <v>13</v>
      </c>
      <c r="K3863" s="7" t="s">
        <v>13</v>
      </c>
      <c r="L3863" s="7" t="s">
        <v>13</v>
      </c>
      <c r="M3863" s="7" t="s">
        <v>13</v>
      </c>
      <c r="N3863" s="7" t="s">
        <v>13</v>
      </c>
      <c r="O3863" s="7" t="s">
        <v>13</v>
      </c>
      <c r="P3863" s="7" t="s">
        <v>13</v>
      </c>
      <c r="Q3863" s="7" t="s">
        <v>13</v>
      </c>
      <c r="R3863" s="7" t="s">
        <v>13</v>
      </c>
      <c r="S3863" s="7" t="s">
        <v>13</v>
      </c>
      <c r="T3863" s="7" t="s">
        <v>13</v>
      </c>
      <c r="U3863" s="7" t="s">
        <v>13</v>
      </c>
    </row>
    <row r="3864" spans="1:6">
      <c r="A3864" t="s">
        <v>4</v>
      </c>
      <c r="B3864" s="4" t="s">
        <v>5</v>
      </c>
      <c r="C3864" s="4" t="s">
        <v>10</v>
      </c>
      <c r="D3864" s="4" t="s">
        <v>25</v>
      </c>
      <c r="E3864" s="4" t="s">
        <v>25</v>
      </c>
      <c r="F3864" s="4" t="s">
        <v>25</v>
      </c>
      <c r="G3864" s="4" t="s">
        <v>25</v>
      </c>
    </row>
    <row r="3865" spans="1:6">
      <c r="A3865" t="n">
        <v>32112</v>
      </c>
      <c r="B3865" s="45" t="n">
        <v>46</v>
      </c>
      <c r="C3865" s="7" t="n">
        <v>0</v>
      </c>
      <c r="D3865" s="7" t="n">
        <v>-98.629997253418</v>
      </c>
      <c r="E3865" s="7" t="n">
        <v>-3</v>
      </c>
      <c r="F3865" s="7" t="n">
        <v>-57.439998626709</v>
      </c>
      <c r="G3865" s="7" t="n">
        <v>253.300003051758</v>
      </c>
    </row>
    <row r="3866" spans="1:6">
      <c r="A3866" t="s">
        <v>4</v>
      </c>
      <c r="B3866" s="4" t="s">
        <v>5</v>
      </c>
      <c r="C3866" s="4" t="s">
        <v>10</v>
      </c>
      <c r="D3866" s="4" t="s">
        <v>25</v>
      </c>
      <c r="E3866" s="4" t="s">
        <v>25</v>
      </c>
      <c r="F3866" s="4" t="s">
        <v>25</v>
      </c>
      <c r="G3866" s="4" t="s">
        <v>25</v>
      </c>
    </row>
    <row r="3867" spans="1:6">
      <c r="A3867" t="n">
        <v>32131</v>
      </c>
      <c r="B3867" s="45" t="n">
        <v>46</v>
      </c>
      <c r="C3867" s="7" t="n">
        <v>30</v>
      </c>
      <c r="D3867" s="7" t="n">
        <v>-100.150001525879</v>
      </c>
      <c r="E3867" s="7" t="n">
        <v>-3</v>
      </c>
      <c r="F3867" s="7" t="n">
        <v>-57.2299995422363</v>
      </c>
      <c r="G3867" s="7" t="n">
        <v>98.8000030517578</v>
      </c>
    </row>
    <row r="3868" spans="1:6">
      <c r="A3868" t="s">
        <v>4</v>
      </c>
      <c r="B3868" s="4" t="s">
        <v>5</v>
      </c>
      <c r="C3868" s="4" t="s">
        <v>10</v>
      </c>
      <c r="D3868" s="4" t="s">
        <v>25</v>
      </c>
      <c r="E3868" s="4" t="s">
        <v>25</v>
      </c>
      <c r="F3868" s="4" t="s">
        <v>25</v>
      </c>
      <c r="G3868" s="4" t="s">
        <v>25</v>
      </c>
    </row>
    <row r="3869" spans="1:6">
      <c r="A3869" t="n">
        <v>32150</v>
      </c>
      <c r="B3869" s="45" t="n">
        <v>46</v>
      </c>
      <c r="C3869" s="7" t="n">
        <v>89</v>
      </c>
      <c r="D3869" s="7" t="n">
        <v>-100.569999694824</v>
      </c>
      <c r="E3869" s="7" t="n">
        <v>-3</v>
      </c>
      <c r="F3869" s="7" t="n">
        <v>-58.2000007629395</v>
      </c>
      <c r="G3869" s="7" t="n">
        <v>82.3000030517578</v>
      </c>
    </row>
    <row r="3870" spans="1:6">
      <c r="A3870" t="s">
        <v>4</v>
      </c>
      <c r="B3870" s="4" t="s">
        <v>5</v>
      </c>
      <c r="C3870" s="4" t="s">
        <v>10</v>
      </c>
    </row>
    <row r="3871" spans="1:6">
      <c r="A3871" t="n">
        <v>32169</v>
      </c>
      <c r="B3871" s="27" t="n">
        <v>16</v>
      </c>
      <c r="C3871" s="7" t="n">
        <v>0</v>
      </c>
    </row>
    <row r="3872" spans="1:6">
      <c r="A3872" t="s">
        <v>4</v>
      </c>
      <c r="B3872" s="4" t="s">
        <v>5</v>
      </c>
      <c r="C3872" s="4" t="s">
        <v>10</v>
      </c>
      <c r="D3872" s="4" t="s">
        <v>10</v>
      </c>
      <c r="E3872" s="4" t="s">
        <v>10</v>
      </c>
    </row>
    <row r="3873" spans="1:21">
      <c r="A3873" t="n">
        <v>32172</v>
      </c>
      <c r="B3873" s="30" t="n">
        <v>61</v>
      </c>
      <c r="C3873" s="7" t="n">
        <v>89</v>
      </c>
      <c r="D3873" s="7" t="n">
        <v>0</v>
      </c>
      <c r="E3873" s="7" t="n">
        <v>0</v>
      </c>
    </row>
    <row r="3874" spans="1:21">
      <c r="A3874" t="s">
        <v>4</v>
      </c>
      <c r="B3874" s="4" t="s">
        <v>5</v>
      </c>
      <c r="C3874" s="4" t="s">
        <v>14</v>
      </c>
      <c r="D3874" s="4" t="s">
        <v>14</v>
      </c>
      <c r="E3874" s="4" t="s">
        <v>25</v>
      </c>
      <c r="F3874" s="4" t="s">
        <v>25</v>
      </c>
      <c r="G3874" s="4" t="s">
        <v>25</v>
      </c>
      <c r="H3874" s="4" t="s">
        <v>10</v>
      </c>
    </row>
    <row r="3875" spans="1:21">
      <c r="A3875" t="n">
        <v>32179</v>
      </c>
      <c r="B3875" s="34" t="n">
        <v>45</v>
      </c>
      <c r="C3875" s="7" t="n">
        <v>2</v>
      </c>
      <c r="D3875" s="7" t="n">
        <v>3</v>
      </c>
      <c r="E3875" s="7" t="n">
        <v>-99.3600006103516</v>
      </c>
      <c r="F3875" s="7" t="n">
        <v>-1.62999999523163</v>
      </c>
      <c r="G3875" s="7" t="n">
        <v>-57.3899993896484</v>
      </c>
      <c r="H3875" s="7" t="n">
        <v>0</v>
      </c>
    </row>
    <row r="3876" spans="1:21">
      <c r="A3876" t="s">
        <v>4</v>
      </c>
      <c r="B3876" s="4" t="s">
        <v>5</v>
      </c>
      <c r="C3876" s="4" t="s">
        <v>14</v>
      </c>
      <c r="D3876" s="4" t="s">
        <v>14</v>
      </c>
      <c r="E3876" s="4" t="s">
        <v>25</v>
      </c>
      <c r="F3876" s="4" t="s">
        <v>25</v>
      </c>
      <c r="G3876" s="4" t="s">
        <v>25</v>
      </c>
      <c r="H3876" s="4" t="s">
        <v>10</v>
      </c>
      <c r="I3876" s="4" t="s">
        <v>14</v>
      </c>
    </row>
    <row r="3877" spans="1:21">
      <c r="A3877" t="n">
        <v>32196</v>
      </c>
      <c r="B3877" s="34" t="n">
        <v>45</v>
      </c>
      <c r="C3877" s="7" t="n">
        <v>4</v>
      </c>
      <c r="D3877" s="7" t="n">
        <v>3</v>
      </c>
      <c r="E3877" s="7" t="n">
        <v>2.55999994277954</v>
      </c>
      <c r="F3877" s="7" t="n">
        <v>52.5299987792969</v>
      </c>
      <c r="G3877" s="7" t="n">
        <v>0</v>
      </c>
      <c r="H3877" s="7" t="n">
        <v>0</v>
      </c>
      <c r="I3877" s="7" t="n">
        <v>0</v>
      </c>
    </row>
    <row r="3878" spans="1:21">
      <c r="A3878" t="s">
        <v>4</v>
      </c>
      <c r="B3878" s="4" t="s">
        <v>5</v>
      </c>
      <c r="C3878" s="4" t="s">
        <v>14</v>
      </c>
      <c r="D3878" s="4" t="s">
        <v>14</v>
      </c>
      <c r="E3878" s="4" t="s">
        <v>25</v>
      </c>
      <c r="F3878" s="4" t="s">
        <v>10</v>
      </c>
    </row>
    <row r="3879" spans="1:21">
      <c r="A3879" t="n">
        <v>32214</v>
      </c>
      <c r="B3879" s="34" t="n">
        <v>45</v>
      </c>
      <c r="C3879" s="7" t="n">
        <v>5</v>
      </c>
      <c r="D3879" s="7" t="n">
        <v>3</v>
      </c>
      <c r="E3879" s="7" t="n">
        <v>2.20000004768372</v>
      </c>
      <c r="F3879" s="7" t="n">
        <v>0</v>
      </c>
    </row>
    <row r="3880" spans="1:21">
      <c r="A3880" t="s">
        <v>4</v>
      </c>
      <c r="B3880" s="4" t="s">
        <v>5</v>
      </c>
      <c r="C3880" s="4" t="s">
        <v>14</v>
      </c>
      <c r="D3880" s="4" t="s">
        <v>14</v>
      </c>
      <c r="E3880" s="4" t="s">
        <v>25</v>
      </c>
      <c r="F3880" s="4" t="s">
        <v>10</v>
      </c>
    </row>
    <row r="3881" spans="1:21">
      <c r="A3881" t="n">
        <v>32223</v>
      </c>
      <c r="B3881" s="34" t="n">
        <v>45</v>
      </c>
      <c r="C3881" s="7" t="n">
        <v>11</v>
      </c>
      <c r="D3881" s="7" t="n">
        <v>3</v>
      </c>
      <c r="E3881" s="7" t="n">
        <v>37.4000015258789</v>
      </c>
      <c r="F3881" s="7" t="n">
        <v>0</v>
      </c>
    </row>
    <row r="3882" spans="1:21">
      <c r="A3882" t="s">
        <v>4</v>
      </c>
      <c r="B3882" s="4" t="s">
        <v>5</v>
      </c>
      <c r="C3882" s="4" t="s">
        <v>14</v>
      </c>
      <c r="D3882" s="4" t="s">
        <v>14</v>
      </c>
      <c r="E3882" s="4" t="s">
        <v>25</v>
      </c>
      <c r="F3882" s="4" t="s">
        <v>10</v>
      </c>
    </row>
    <row r="3883" spans="1:21">
      <c r="A3883" t="n">
        <v>32232</v>
      </c>
      <c r="B3883" s="34" t="n">
        <v>45</v>
      </c>
      <c r="C3883" s="7" t="n">
        <v>5</v>
      </c>
      <c r="D3883" s="7" t="n">
        <v>3</v>
      </c>
      <c r="E3883" s="7" t="n">
        <v>1.89999997615814</v>
      </c>
      <c r="F3883" s="7" t="n">
        <v>3000</v>
      </c>
    </row>
    <row r="3884" spans="1:21">
      <c r="A3884" t="s">
        <v>4</v>
      </c>
      <c r="B3884" s="4" t="s">
        <v>5</v>
      </c>
      <c r="C3884" s="4" t="s">
        <v>10</v>
      </c>
      <c r="D3884" s="4" t="s">
        <v>14</v>
      </c>
      <c r="E3884" s="4" t="s">
        <v>6</v>
      </c>
      <c r="F3884" s="4" t="s">
        <v>25</v>
      </c>
      <c r="G3884" s="4" t="s">
        <v>25</v>
      </c>
      <c r="H3884" s="4" t="s">
        <v>25</v>
      </c>
    </row>
    <row r="3885" spans="1:21">
      <c r="A3885" t="n">
        <v>32241</v>
      </c>
      <c r="B3885" s="52" t="n">
        <v>48</v>
      </c>
      <c r="C3885" s="7" t="n">
        <v>0</v>
      </c>
      <c r="D3885" s="7" t="n">
        <v>0</v>
      </c>
      <c r="E3885" s="7" t="s">
        <v>338</v>
      </c>
      <c r="F3885" s="7" t="n">
        <v>0</v>
      </c>
      <c r="G3885" s="7" t="n">
        <v>1</v>
      </c>
      <c r="H3885" s="7" t="n">
        <v>0</v>
      </c>
    </row>
    <row r="3886" spans="1:21">
      <c r="A3886" t="s">
        <v>4</v>
      </c>
      <c r="B3886" s="4" t="s">
        <v>5</v>
      </c>
      <c r="C3886" s="4" t="s">
        <v>14</v>
      </c>
      <c r="D3886" s="4" t="s">
        <v>10</v>
      </c>
      <c r="E3886" s="4" t="s">
        <v>25</v>
      </c>
    </row>
    <row r="3887" spans="1:21">
      <c r="A3887" t="n">
        <v>32266</v>
      </c>
      <c r="B3887" s="33" t="n">
        <v>58</v>
      </c>
      <c r="C3887" s="7" t="n">
        <v>100</v>
      </c>
      <c r="D3887" s="7" t="n">
        <v>1000</v>
      </c>
      <c r="E3887" s="7" t="n">
        <v>1</v>
      </c>
    </row>
    <row r="3888" spans="1:21">
      <c r="A3888" t="s">
        <v>4</v>
      </c>
      <c r="B3888" s="4" t="s">
        <v>5</v>
      </c>
      <c r="C3888" s="4" t="s">
        <v>10</v>
      </c>
      <c r="D3888" s="4" t="s">
        <v>14</v>
      </c>
      <c r="E3888" s="4" t="s">
        <v>6</v>
      </c>
      <c r="F3888" s="4" t="s">
        <v>25</v>
      </c>
      <c r="G3888" s="4" t="s">
        <v>25</v>
      </c>
      <c r="H3888" s="4" t="s">
        <v>25</v>
      </c>
    </row>
    <row r="3889" spans="1:9">
      <c r="A3889" t="n">
        <v>32274</v>
      </c>
      <c r="B3889" s="52" t="n">
        <v>48</v>
      </c>
      <c r="C3889" s="7" t="n">
        <v>30</v>
      </c>
      <c r="D3889" s="7" t="n">
        <v>0</v>
      </c>
      <c r="E3889" s="7" t="s">
        <v>87</v>
      </c>
      <c r="F3889" s="7" t="n">
        <v>-1</v>
      </c>
      <c r="G3889" s="7" t="n">
        <v>1</v>
      </c>
      <c r="H3889" s="7" t="n">
        <v>0</v>
      </c>
    </row>
    <row r="3890" spans="1:9">
      <c r="A3890" t="s">
        <v>4</v>
      </c>
      <c r="B3890" s="4" t="s">
        <v>5</v>
      </c>
      <c r="C3890" s="4" t="s">
        <v>10</v>
      </c>
    </row>
    <row r="3891" spans="1:9">
      <c r="A3891" t="n">
        <v>32302</v>
      </c>
      <c r="B3891" s="27" t="n">
        <v>16</v>
      </c>
      <c r="C3891" s="7" t="n">
        <v>2000</v>
      </c>
    </row>
    <row r="3892" spans="1:9">
      <c r="A3892" t="s">
        <v>4</v>
      </c>
      <c r="B3892" s="4" t="s">
        <v>5</v>
      </c>
      <c r="C3892" s="4" t="s">
        <v>14</v>
      </c>
      <c r="D3892" s="4" t="s">
        <v>10</v>
      </c>
      <c r="E3892" s="4" t="s">
        <v>14</v>
      </c>
      <c r="F3892" s="4" t="s">
        <v>14</v>
      </c>
      <c r="G3892" s="4" t="s">
        <v>36</v>
      </c>
    </row>
    <row r="3893" spans="1:9">
      <c r="A3893" t="n">
        <v>32305</v>
      </c>
      <c r="B3893" s="16" t="n">
        <v>5</v>
      </c>
      <c r="C3893" s="7" t="n">
        <v>30</v>
      </c>
      <c r="D3893" s="7" t="n">
        <v>10914</v>
      </c>
      <c r="E3893" s="7" t="n">
        <v>8</v>
      </c>
      <c r="F3893" s="7" t="n">
        <v>1</v>
      </c>
      <c r="G3893" s="17" t="n">
        <f t="normal" ca="1">A4027</f>
        <v>0</v>
      </c>
    </row>
    <row r="3894" spans="1:9">
      <c r="A3894" t="s">
        <v>4</v>
      </c>
      <c r="B3894" s="4" t="s">
        <v>5</v>
      </c>
      <c r="C3894" s="4" t="s">
        <v>14</v>
      </c>
      <c r="D3894" s="4" t="s">
        <v>10</v>
      </c>
      <c r="E3894" s="4" t="s">
        <v>6</v>
      </c>
    </row>
    <row r="3895" spans="1:9">
      <c r="A3895" t="n">
        <v>32315</v>
      </c>
      <c r="B3895" s="36" t="n">
        <v>51</v>
      </c>
      <c r="C3895" s="7" t="n">
        <v>4</v>
      </c>
      <c r="D3895" s="7" t="n">
        <v>30</v>
      </c>
      <c r="E3895" s="7" t="s">
        <v>139</v>
      </c>
    </row>
    <row r="3896" spans="1:9">
      <c r="A3896" t="s">
        <v>4</v>
      </c>
      <c r="B3896" s="4" t="s">
        <v>5</v>
      </c>
      <c r="C3896" s="4" t="s">
        <v>10</v>
      </c>
    </row>
    <row r="3897" spans="1:9">
      <c r="A3897" t="n">
        <v>32328</v>
      </c>
      <c r="B3897" s="27" t="n">
        <v>16</v>
      </c>
      <c r="C3897" s="7" t="n">
        <v>0</v>
      </c>
    </row>
    <row r="3898" spans="1:9">
      <c r="A3898" t="s">
        <v>4</v>
      </c>
      <c r="B3898" s="4" t="s">
        <v>5</v>
      </c>
      <c r="C3898" s="4" t="s">
        <v>10</v>
      </c>
      <c r="D3898" s="4" t="s">
        <v>50</v>
      </c>
      <c r="E3898" s="4" t="s">
        <v>14</v>
      </c>
      <c r="F3898" s="4" t="s">
        <v>14</v>
      </c>
    </row>
    <row r="3899" spans="1:9">
      <c r="A3899" t="n">
        <v>32331</v>
      </c>
      <c r="B3899" s="37" t="n">
        <v>26</v>
      </c>
      <c r="C3899" s="7" t="n">
        <v>30</v>
      </c>
      <c r="D3899" s="7" t="s">
        <v>339</v>
      </c>
      <c r="E3899" s="7" t="n">
        <v>2</v>
      </c>
      <c r="F3899" s="7" t="n">
        <v>0</v>
      </c>
    </row>
    <row r="3900" spans="1:9">
      <c r="A3900" t="s">
        <v>4</v>
      </c>
      <c r="B3900" s="4" t="s">
        <v>5</v>
      </c>
    </row>
    <row r="3901" spans="1:9">
      <c r="A3901" t="n">
        <v>32367</v>
      </c>
      <c r="B3901" s="25" t="n">
        <v>28</v>
      </c>
    </row>
    <row r="3902" spans="1:9">
      <c r="A3902" t="s">
        <v>4</v>
      </c>
      <c r="B3902" s="4" t="s">
        <v>5</v>
      </c>
      <c r="C3902" s="4" t="s">
        <v>10</v>
      </c>
      <c r="D3902" s="4" t="s">
        <v>14</v>
      </c>
      <c r="E3902" s="4" t="s">
        <v>6</v>
      </c>
      <c r="F3902" s="4" t="s">
        <v>25</v>
      </c>
      <c r="G3902" s="4" t="s">
        <v>25</v>
      </c>
      <c r="H3902" s="4" t="s">
        <v>25</v>
      </c>
    </row>
    <row r="3903" spans="1:9">
      <c r="A3903" t="n">
        <v>32368</v>
      </c>
      <c r="B3903" s="52" t="n">
        <v>48</v>
      </c>
      <c r="C3903" s="7" t="n">
        <v>89</v>
      </c>
      <c r="D3903" s="7" t="n">
        <v>0</v>
      </c>
      <c r="E3903" s="7" t="s">
        <v>337</v>
      </c>
      <c r="F3903" s="7" t="n">
        <v>-1</v>
      </c>
      <c r="G3903" s="7" t="n">
        <v>1</v>
      </c>
      <c r="H3903" s="7" t="n">
        <v>5.60519385729927e-45</v>
      </c>
    </row>
    <row r="3904" spans="1:9">
      <c r="A3904" t="s">
        <v>4</v>
      </c>
      <c r="B3904" s="4" t="s">
        <v>5</v>
      </c>
      <c r="C3904" s="4" t="s">
        <v>10</v>
      </c>
    </row>
    <row r="3905" spans="1:8">
      <c r="A3905" t="n">
        <v>32395</v>
      </c>
      <c r="B3905" s="27" t="n">
        <v>16</v>
      </c>
      <c r="C3905" s="7" t="n">
        <v>500</v>
      </c>
    </row>
    <row r="3906" spans="1:8">
      <c r="A3906" t="s">
        <v>4</v>
      </c>
      <c r="B3906" s="4" t="s">
        <v>5</v>
      </c>
      <c r="C3906" s="4" t="s">
        <v>14</v>
      </c>
      <c r="D3906" s="4" t="s">
        <v>10</v>
      </c>
      <c r="E3906" s="4" t="s">
        <v>6</v>
      </c>
    </row>
    <row r="3907" spans="1:8">
      <c r="A3907" t="n">
        <v>32398</v>
      </c>
      <c r="B3907" s="36" t="n">
        <v>51</v>
      </c>
      <c r="C3907" s="7" t="n">
        <v>4</v>
      </c>
      <c r="D3907" s="7" t="n">
        <v>89</v>
      </c>
      <c r="E3907" s="7" t="s">
        <v>313</v>
      </c>
    </row>
    <row r="3908" spans="1:8">
      <c r="A3908" t="s">
        <v>4</v>
      </c>
      <c r="B3908" s="4" t="s">
        <v>5</v>
      </c>
      <c r="C3908" s="4" t="s">
        <v>10</v>
      </c>
    </row>
    <row r="3909" spans="1:8">
      <c r="A3909" t="n">
        <v>32412</v>
      </c>
      <c r="B3909" s="27" t="n">
        <v>16</v>
      </c>
      <c r="C3909" s="7" t="n">
        <v>0</v>
      </c>
    </row>
    <row r="3910" spans="1:8">
      <c r="A3910" t="s">
        <v>4</v>
      </c>
      <c r="B3910" s="4" t="s">
        <v>5</v>
      </c>
      <c r="C3910" s="4" t="s">
        <v>10</v>
      </c>
      <c r="D3910" s="4" t="s">
        <v>50</v>
      </c>
      <c r="E3910" s="4" t="s">
        <v>14</v>
      </c>
      <c r="F3910" s="4" t="s">
        <v>14</v>
      </c>
      <c r="G3910" s="4" t="s">
        <v>50</v>
      </c>
      <c r="H3910" s="4" t="s">
        <v>14</v>
      </c>
      <c r="I3910" s="4" t="s">
        <v>14</v>
      </c>
    </row>
    <row r="3911" spans="1:8">
      <c r="A3911" t="n">
        <v>32415</v>
      </c>
      <c r="B3911" s="37" t="n">
        <v>26</v>
      </c>
      <c r="C3911" s="7" t="n">
        <v>89</v>
      </c>
      <c r="D3911" s="7" t="s">
        <v>340</v>
      </c>
      <c r="E3911" s="7" t="n">
        <v>2</v>
      </c>
      <c r="F3911" s="7" t="n">
        <v>3</v>
      </c>
      <c r="G3911" s="7" t="s">
        <v>341</v>
      </c>
      <c r="H3911" s="7" t="n">
        <v>2</v>
      </c>
      <c r="I3911" s="7" t="n">
        <v>0</v>
      </c>
    </row>
    <row r="3912" spans="1:8">
      <c r="A3912" t="s">
        <v>4</v>
      </c>
      <c r="B3912" s="4" t="s">
        <v>5</v>
      </c>
    </row>
    <row r="3913" spans="1:8">
      <c r="A3913" t="n">
        <v>32589</v>
      </c>
      <c r="B3913" s="25" t="n">
        <v>28</v>
      </c>
    </row>
    <row r="3914" spans="1:8">
      <c r="A3914" t="s">
        <v>4</v>
      </c>
      <c r="B3914" s="4" t="s">
        <v>5</v>
      </c>
      <c r="C3914" s="4" t="s">
        <v>10</v>
      </c>
      <c r="D3914" s="4" t="s">
        <v>14</v>
      </c>
      <c r="E3914" s="4" t="s">
        <v>25</v>
      </c>
      <c r="F3914" s="4" t="s">
        <v>10</v>
      </c>
    </row>
    <row r="3915" spans="1:8">
      <c r="A3915" t="n">
        <v>32590</v>
      </c>
      <c r="B3915" s="61" t="n">
        <v>59</v>
      </c>
      <c r="C3915" s="7" t="n">
        <v>30</v>
      </c>
      <c r="D3915" s="7" t="n">
        <v>15</v>
      </c>
      <c r="E3915" s="7" t="n">
        <v>0.150000005960464</v>
      </c>
      <c r="F3915" s="7" t="n">
        <v>0</v>
      </c>
    </row>
    <row r="3916" spans="1:8">
      <c r="A3916" t="s">
        <v>4</v>
      </c>
      <c r="B3916" s="4" t="s">
        <v>5</v>
      </c>
      <c r="C3916" s="4" t="s">
        <v>14</v>
      </c>
      <c r="D3916" s="4" t="s">
        <v>10</v>
      </c>
      <c r="E3916" s="4" t="s">
        <v>6</v>
      </c>
      <c r="F3916" s="4" t="s">
        <v>6</v>
      </c>
      <c r="G3916" s="4" t="s">
        <v>6</v>
      </c>
      <c r="H3916" s="4" t="s">
        <v>6</v>
      </c>
    </row>
    <row r="3917" spans="1:8">
      <c r="A3917" t="n">
        <v>32600</v>
      </c>
      <c r="B3917" s="36" t="n">
        <v>51</v>
      </c>
      <c r="C3917" s="7" t="n">
        <v>3</v>
      </c>
      <c r="D3917" s="7" t="n">
        <v>30</v>
      </c>
      <c r="E3917" s="7" t="s">
        <v>263</v>
      </c>
      <c r="F3917" s="7" t="s">
        <v>267</v>
      </c>
      <c r="G3917" s="7" t="s">
        <v>130</v>
      </c>
      <c r="H3917" s="7" t="s">
        <v>131</v>
      </c>
    </row>
    <row r="3918" spans="1:8">
      <c r="A3918" t="s">
        <v>4</v>
      </c>
      <c r="B3918" s="4" t="s">
        <v>5</v>
      </c>
      <c r="C3918" s="4" t="s">
        <v>10</v>
      </c>
      <c r="D3918" s="4" t="s">
        <v>10</v>
      </c>
      <c r="E3918" s="4" t="s">
        <v>10</v>
      </c>
    </row>
    <row r="3919" spans="1:8">
      <c r="A3919" t="n">
        <v>32613</v>
      </c>
      <c r="B3919" s="30" t="n">
        <v>61</v>
      </c>
      <c r="C3919" s="7" t="n">
        <v>30</v>
      </c>
      <c r="D3919" s="7" t="n">
        <v>89</v>
      </c>
      <c r="E3919" s="7" t="n">
        <v>1000</v>
      </c>
    </row>
    <row r="3920" spans="1:8">
      <c r="A3920" t="s">
        <v>4</v>
      </c>
      <c r="B3920" s="4" t="s">
        <v>5</v>
      </c>
      <c r="C3920" s="4" t="s">
        <v>10</v>
      </c>
    </row>
    <row r="3921" spans="1:9">
      <c r="A3921" t="n">
        <v>32620</v>
      </c>
      <c r="B3921" s="27" t="n">
        <v>16</v>
      </c>
      <c r="C3921" s="7" t="n">
        <v>500</v>
      </c>
    </row>
    <row r="3922" spans="1:9">
      <c r="A3922" t="s">
        <v>4</v>
      </c>
      <c r="B3922" s="4" t="s">
        <v>5</v>
      </c>
      <c r="C3922" s="4" t="s">
        <v>10</v>
      </c>
      <c r="D3922" s="4" t="s">
        <v>14</v>
      </c>
      <c r="E3922" s="4" t="s">
        <v>6</v>
      </c>
      <c r="F3922" s="4" t="s">
        <v>25</v>
      </c>
      <c r="G3922" s="4" t="s">
        <v>25</v>
      </c>
      <c r="H3922" s="4" t="s">
        <v>25</v>
      </c>
    </row>
    <row r="3923" spans="1:9">
      <c r="A3923" t="n">
        <v>32623</v>
      </c>
      <c r="B3923" s="52" t="n">
        <v>48</v>
      </c>
      <c r="C3923" s="7" t="n">
        <v>30</v>
      </c>
      <c r="D3923" s="7" t="n">
        <v>0</v>
      </c>
      <c r="E3923" s="7" t="s">
        <v>336</v>
      </c>
      <c r="F3923" s="7" t="n">
        <v>-1</v>
      </c>
      <c r="G3923" s="7" t="n">
        <v>1</v>
      </c>
      <c r="H3923" s="7" t="n">
        <v>0</v>
      </c>
    </row>
    <row r="3924" spans="1:9">
      <c r="A3924" t="s">
        <v>4</v>
      </c>
      <c r="B3924" s="4" t="s">
        <v>5</v>
      </c>
      <c r="C3924" s="4" t="s">
        <v>10</v>
      </c>
    </row>
    <row r="3925" spans="1:9">
      <c r="A3925" t="n">
        <v>32657</v>
      </c>
      <c r="B3925" s="27" t="n">
        <v>16</v>
      </c>
      <c r="C3925" s="7" t="n">
        <v>500</v>
      </c>
    </row>
    <row r="3926" spans="1:9">
      <c r="A3926" t="s">
        <v>4</v>
      </c>
      <c r="B3926" s="4" t="s">
        <v>5</v>
      </c>
      <c r="C3926" s="4" t="s">
        <v>14</v>
      </c>
      <c r="D3926" s="4" t="s">
        <v>10</v>
      </c>
      <c r="E3926" s="4" t="s">
        <v>6</v>
      </c>
    </row>
    <row r="3927" spans="1:9">
      <c r="A3927" t="n">
        <v>32660</v>
      </c>
      <c r="B3927" s="36" t="n">
        <v>51</v>
      </c>
      <c r="C3927" s="7" t="n">
        <v>4</v>
      </c>
      <c r="D3927" s="7" t="n">
        <v>30</v>
      </c>
      <c r="E3927" s="7" t="s">
        <v>342</v>
      </c>
    </row>
    <row r="3928" spans="1:9">
      <c r="A3928" t="s">
        <v>4</v>
      </c>
      <c r="B3928" s="4" t="s">
        <v>5</v>
      </c>
      <c r="C3928" s="4" t="s">
        <v>10</v>
      </c>
    </row>
    <row r="3929" spans="1:9">
      <c r="A3929" t="n">
        <v>32673</v>
      </c>
      <c r="B3929" s="27" t="n">
        <v>16</v>
      </c>
      <c r="C3929" s="7" t="n">
        <v>0</v>
      </c>
    </row>
    <row r="3930" spans="1:9">
      <c r="A3930" t="s">
        <v>4</v>
      </c>
      <c r="B3930" s="4" t="s">
        <v>5</v>
      </c>
      <c r="C3930" s="4" t="s">
        <v>10</v>
      </c>
      <c r="D3930" s="4" t="s">
        <v>50</v>
      </c>
      <c r="E3930" s="4" t="s">
        <v>14</v>
      </c>
      <c r="F3930" s="4" t="s">
        <v>14</v>
      </c>
      <c r="G3930" s="4" t="s">
        <v>50</v>
      </c>
      <c r="H3930" s="4" t="s">
        <v>14</v>
      </c>
      <c r="I3930" s="4" t="s">
        <v>14</v>
      </c>
    </row>
    <row r="3931" spans="1:9">
      <c r="A3931" t="n">
        <v>32676</v>
      </c>
      <c r="B3931" s="37" t="n">
        <v>26</v>
      </c>
      <c r="C3931" s="7" t="n">
        <v>30</v>
      </c>
      <c r="D3931" s="7" t="s">
        <v>343</v>
      </c>
      <c r="E3931" s="7" t="n">
        <v>2</v>
      </c>
      <c r="F3931" s="7" t="n">
        <v>3</v>
      </c>
      <c r="G3931" s="7" t="s">
        <v>344</v>
      </c>
      <c r="H3931" s="7" t="n">
        <v>2</v>
      </c>
      <c r="I3931" s="7" t="n">
        <v>0</v>
      </c>
    </row>
    <row r="3932" spans="1:9">
      <c r="A3932" t="s">
        <v>4</v>
      </c>
      <c r="B3932" s="4" t="s">
        <v>5</v>
      </c>
    </row>
    <row r="3933" spans="1:9">
      <c r="A3933" t="n">
        <v>32907</v>
      </c>
      <c r="B3933" s="25" t="n">
        <v>28</v>
      </c>
    </row>
    <row r="3934" spans="1:9">
      <c r="A3934" t="s">
        <v>4</v>
      </c>
      <c r="B3934" s="4" t="s">
        <v>5</v>
      </c>
      <c r="C3934" s="4" t="s">
        <v>10</v>
      </c>
      <c r="D3934" s="4" t="s">
        <v>14</v>
      </c>
    </row>
    <row r="3935" spans="1:9">
      <c r="A3935" t="n">
        <v>32908</v>
      </c>
      <c r="B3935" s="38" t="n">
        <v>89</v>
      </c>
      <c r="C3935" s="7" t="n">
        <v>65533</v>
      </c>
      <c r="D3935" s="7" t="n">
        <v>1</v>
      </c>
    </row>
    <row r="3936" spans="1:9">
      <c r="A3936" t="s">
        <v>4</v>
      </c>
      <c r="B3936" s="4" t="s">
        <v>5</v>
      </c>
      <c r="C3936" s="4" t="s">
        <v>10</v>
      </c>
      <c r="D3936" s="4" t="s">
        <v>14</v>
      </c>
      <c r="E3936" s="4" t="s">
        <v>25</v>
      </c>
      <c r="F3936" s="4" t="s">
        <v>10</v>
      </c>
    </row>
    <row r="3937" spans="1:9">
      <c r="A3937" t="n">
        <v>32912</v>
      </c>
      <c r="B3937" s="61" t="n">
        <v>59</v>
      </c>
      <c r="C3937" s="7" t="n">
        <v>30</v>
      </c>
      <c r="D3937" s="7" t="n">
        <v>255</v>
      </c>
      <c r="E3937" s="7" t="n">
        <v>0</v>
      </c>
      <c r="F3937" s="7" t="n">
        <v>0</v>
      </c>
    </row>
    <row r="3938" spans="1:9">
      <c r="A3938" t="s">
        <v>4</v>
      </c>
      <c r="B3938" s="4" t="s">
        <v>5</v>
      </c>
      <c r="C3938" s="4" t="s">
        <v>14</v>
      </c>
      <c r="D3938" s="4" t="s">
        <v>10</v>
      </c>
      <c r="E3938" s="4" t="s">
        <v>6</v>
      </c>
      <c r="F3938" s="4" t="s">
        <v>6</v>
      </c>
      <c r="G3938" s="4" t="s">
        <v>6</v>
      </c>
      <c r="H3938" s="4" t="s">
        <v>6</v>
      </c>
    </row>
    <row r="3939" spans="1:9">
      <c r="A3939" t="n">
        <v>32922</v>
      </c>
      <c r="B3939" s="36" t="n">
        <v>51</v>
      </c>
      <c r="C3939" s="7" t="n">
        <v>3</v>
      </c>
      <c r="D3939" s="7" t="n">
        <v>89</v>
      </c>
      <c r="E3939" s="7" t="s">
        <v>345</v>
      </c>
      <c r="F3939" s="7" t="s">
        <v>131</v>
      </c>
      <c r="G3939" s="7" t="s">
        <v>130</v>
      </c>
      <c r="H3939" s="7" t="s">
        <v>131</v>
      </c>
    </row>
    <row r="3940" spans="1:9">
      <c r="A3940" t="s">
        <v>4</v>
      </c>
      <c r="B3940" s="4" t="s">
        <v>5</v>
      </c>
      <c r="C3940" s="4" t="s">
        <v>14</v>
      </c>
      <c r="D3940" s="4" t="s">
        <v>10</v>
      </c>
      <c r="E3940" s="4" t="s">
        <v>6</v>
      </c>
    </row>
    <row r="3941" spans="1:9">
      <c r="A3941" t="n">
        <v>32943</v>
      </c>
      <c r="B3941" s="36" t="n">
        <v>51</v>
      </c>
      <c r="C3941" s="7" t="n">
        <v>4</v>
      </c>
      <c r="D3941" s="7" t="n">
        <v>0</v>
      </c>
      <c r="E3941" s="7" t="s">
        <v>249</v>
      </c>
    </row>
    <row r="3942" spans="1:9">
      <c r="A3942" t="s">
        <v>4</v>
      </c>
      <c r="B3942" s="4" t="s">
        <v>5</v>
      </c>
      <c r="C3942" s="4" t="s">
        <v>10</v>
      </c>
    </row>
    <row r="3943" spans="1:9">
      <c r="A3943" t="n">
        <v>32956</v>
      </c>
      <c r="B3943" s="27" t="n">
        <v>16</v>
      </c>
      <c r="C3943" s="7" t="n">
        <v>0</v>
      </c>
    </row>
    <row r="3944" spans="1:9">
      <c r="A3944" t="s">
        <v>4</v>
      </c>
      <c r="B3944" s="4" t="s">
        <v>5</v>
      </c>
      <c r="C3944" s="4" t="s">
        <v>10</v>
      </c>
      <c r="D3944" s="4" t="s">
        <v>50</v>
      </c>
      <c r="E3944" s="4" t="s">
        <v>14</v>
      </c>
      <c r="F3944" s="4" t="s">
        <v>14</v>
      </c>
      <c r="G3944" s="4" t="s">
        <v>50</v>
      </c>
      <c r="H3944" s="4" t="s">
        <v>14</v>
      </c>
      <c r="I3944" s="4" t="s">
        <v>14</v>
      </c>
      <c r="J3944" s="4" t="s">
        <v>50</v>
      </c>
      <c r="K3944" s="4" t="s">
        <v>14</v>
      </c>
      <c r="L3944" s="4" t="s">
        <v>14</v>
      </c>
    </row>
    <row r="3945" spans="1:9">
      <c r="A3945" t="n">
        <v>32959</v>
      </c>
      <c r="B3945" s="37" t="n">
        <v>26</v>
      </c>
      <c r="C3945" s="7" t="n">
        <v>0</v>
      </c>
      <c r="D3945" s="7" t="s">
        <v>346</v>
      </c>
      <c r="E3945" s="7" t="n">
        <v>2</v>
      </c>
      <c r="F3945" s="7" t="n">
        <v>3</v>
      </c>
      <c r="G3945" s="7" t="s">
        <v>347</v>
      </c>
      <c r="H3945" s="7" t="n">
        <v>2</v>
      </c>
      <c r="I3945" s="7" t="n">
        <v>3</v>
      </c>
      <c r="J3945" s="7" t="s">
        <v>348</v>
      </c>
      <c r="K3945" s="7" t="n">
        <v>2</v>
      </c>
      <c r="L3945" s="7" t="n">
        <v>0</v>
      </c>
    </row>
    <row r="3946" spans="1:9">
      <c r="A3946" t="s">
        <v>4</v>
      </c>
      <c r="B3946" s="4" t="s">
        <v>5</v>
      </c>
    </row>
    <row r="3947" spans="1:9">
      <c r="A3947" t="n">
        <v>33086</v>
      </c>
      <c r="B3947" s="25" t="n">
        <v>28</v>
      </c>
    </row>
    <row r="3948" spans="1:9">
      <c r="A3948" t="s">
        <v>4</v>
      </c>
      <c r="B3948" s="4" t="s">
        <v>5</v>
      </c>
      <c r="C3948" s="4" t="s">
        <v>10</v>
      </c>
      <c r="D3948" s="4" t="s">
        <v>10</v>
      </c>
      <c r="E3948" s="4" t="s">
        <v>10</v>
      </c>
    </row>
    <row r="3949" spans="1:9">
      <c r="A3949" t="n">
        <v>33087</v>
      </c>
      <c r="B3949" s="30" t="n">
        <v>61</v>
      </c>
      <c r="C3949" s="7" t="n">
        <v>30</v>
      </c>
      <c r="D3949" s="7" t="n">
        <v>0</v>
      </c>
      <c r="E3949" s="7" t="n">
        <v>1000</v>
      </c>
    </row>
    <row r="3950" spans="1:9">
      <c r="A3950" t="s">
        <v>4</v>
      </c>
      <c r="B3950" s="4" t="s">
        <v>5</v>
      </c>
      <c r="C3950" s="4" t="s">
        <v>10</v>
      </c>
    </row>
    <row r="3951" spans="1:9">
      <c r="A3951" t="n">
        <v>33094</v>
      </c>
      <c r="B3951" s="27" t="n">
        <v>16</v>
      </c>
      <c r="C3951" s="7" t="n">
        <v>300</v>
      </c>
    </row>
    <row r="3952" spans="1:9">
      <c r="A3952" t="s">
        <v>4</v>
      </c>
      <c r="B3952" s="4" t="s">
        <v>5</v>
      </c>
      <c r="C3952" s="4" t="s">
        <v>14</v>
      </c>
      <c r="D3952" s="4" t="s">
        <v>10</v>
      </c>
      <c r="E3952" s="4" t="s">
        <v>6</v>
      </c>
    </row>
    <row r="3953" spans="1:12">
      <c r="A3953" t="n">
        <v>33097</v>
      </c>
      <c r="B3953" s="36" t="n">
        <v>51</v>
      </c>
      <c r="C3953" s="7" t="n">
        <v>4</v>
      </c>
      <c r="D3953" s="7" t="n">
        <v>30</v>
      </c>
      <c r="E3953" s="7" t="s">
        <v>139</v>
      </c>
    </row>
    <row r="3954" spans="1:12">
      <c r="A3954" t="s">
        <v>4</v>
      </c>
      <c r="B3954" s="4" t="s">
        <v>5</v>
      </c>
      <c r="C3954" s="4" t="s">
        <v>10</v>
      </c>
    </row>
    <row r="3955" spans="1:12">
      <c r="A3955" t="n">
        <v>33110</v>
      </c>
      <c r="B3955" s="27" t="n">
        <v>16</v>
      </c>
      <c r="C3955" s="7" t="n">
        <v>0</v>
      </c>
    </row>
    <row r="3956" spans="1:12">
      <c r="A3956" t="s">
        <v>4</v>
      </c>
      <c r="B3956" s="4" t="s">
        <v>5</v>
      </c>
      <c r="C3956" s="4" t="s">
        <v>10</v>
      </c>
      <c r="D3956" s="4" t="s">
        <v>50</v>
      </c>
      <c r="E3956" s="4" t="s">
        <v>14</v>
      </c>
      <c r="F3956" s="4" t="s">
        <v>14</v>
      </c>
      <c r="G3956" s="4" t="s">
        <v>50</v>
      </c>
      <c r="H3956" s="4" t="s">
        <v>14</v>
      </c>
      <c r="I3956" s="4" t="s">
        <v>14</v>
      </c>
      <c r="J3956" s="4" t="s">
        <v>50</v>
      </c>
      <c r="K3956" s="4" t="s">
        <v>14</v>
      </c>
      <c r="L3956" s="4" t="s">
        <v>14</v>
      </c>
    </row>
    <row r="3957" spans="1:12">
      <c r="A3957" t="n">
        <v>33113</v>
      </c>
      <c r="B3957" s="37" t="n">
        <v>26</v>
      </c>
      <c r="C3957" s="7" t="n">
        <v>30</v>
      </c>
      <c r="D3957" s="7" t="s">
        <v>349</v>
      </c>
      <c r="E3957" s="7" t="n">
        <v>2</v>
      </c>
      <c r="F3957" s="7" t="n">
        <v>3</v>
      </c>
      <c r="G3957" s="7" t="s">
        <v>350</v>
      </c>
      <c r="H3957" s="7" t="n">
        <v>2</v>
      </c>
      <c r="I3957" s="7" t="n">
        <v>3</v>
      </c>
      <c r="J3957" s="7" t="s">
        <v>351</v>
      </c>
      <c r="K3957" s="7" t="n">
        <v>2</v>
      </c>
      <c r="L3957" s="7" t="n">
        <v>0</v>
      </c>
    </row>
    <row r="3958" spans="1:12">
      <c r="A3958" t="s">
        <v>4</v>
      </c>
      <c r="B3958" s="4" t="s">
        <v>5</v>
      </c>
    </row>
    <row r="3959" spans="1:12">
      <c r="A3959" t="n">
        <v>33354</v>
      </c>
      <c r="B3959" s="25" t="n">
        <v>28</v>
      </c>
    </row>
    <row r="3960" spans="1:12">
      <c r="A3960" t="s">
        <v>4</v>
      </c>
      <c r="B3960" s="4" t="s">
        <v>5</v>
      </c>
      <c r="C3960" s="4" t="s">
        <v>14</v>
      </c>
      <c r="D3960" s="4" t="s">
        <v>10</v>
      </c>
      <c r="E3960" s="4" t="s">
        <v>6</v>
      </c>
    </row>
    <row r="3961" spans="1:12">
      <c r="A3961" t="n">
        <v>33355</v>
      </c>
      <c r="B3961" s="36" t="n">
        <v>51</v>
      </c>
      <c r="C3961" s="7" t="n">
        <v>4</v>
      </c>
      <c r="D3961" s="7" t="n">
        <v>0</v>
      </c>
      <c r="E3961" s="7" t="s">
        <v>352</v>
      </c>
    </row>
    <row r="3962" spans="1:12">
      <c r="A3962" t="s">
        <v>4</v>
      </c>
      <c r="B3962" s="4" t="s">
        <v>5</v>
      </c>
      <c r="C3962" s="4" t="s">
        <v>10</v>
      </c>
    </row>
    <row r="3963" spans="1:12">
      <c r="A3963" t="n">
        <v>33369</v>
      </c>
      <c r="B3963" s="27" t="n">
        <v>16</v>
      </c>
      <c r="C3963" s="7" t="n">
        <v>0</v>
      </c>
    </row>
    <row r="3964" spans="1:12">
      <c r="A3964" t="s">
        <v>4</v>
      </c>
      <c r="B3964" s="4" t="s">
        <v>5</v>
      </c>
      <c r="C3964" s="4" t="s">
        <v>10</v>
      </c>
      <c r="D3964" s="4" t="s">
        <v>50</v>
      </c>
      <c r="E3964" s="4" t="s">
        <v>14</v>
      </c>
      <c r="F3964" s="4" t="s">
        <v>14</v>
      </c>
      <c r="G3964" s="4" t="s">
        <v>50</v>
      </c>
      <c r="H3964" s="4" t="s">
        <v>14</v>
      </c>
      <c r="I3964" s="4" t="s">
        <v>14</v>
      </c>
    </row>
    <row r="3965" spans="1:12">
      <c r="A3965" t="n">
        <v>33372</v>
      </c>
      <c r="B3965" s="37" t="n">
        <v>26</v>
      </c>
      <c r="C3965" s="7" t="n">
        <v>0</v>
      </c>
      <c r="D3965" s="7" t="s">
        <v>353</v>
      </c>
      <c r="E3965" s="7" t="n">
        <v>2</v>
      </c>
      <c r="F3965" s="7" t="n">
        <v>3</v>
      </c>
      <c r="G3965" s="7" t="s">
        <v>354</v>
      </c>
      <c r="H3965" s="7" t="n">
        <v>2</v>
      </c>
      <c r="I3965" s="7" t="n">
        <v>0</v>
      </c>
    </row>
    <row r="3966" spans="1:12">
      <c r="A3966" t="s">
        <v>4</v>
      </c>
      <c r="B3966" s="4" t="s">
        <v>5</v>
      </c>
    </row>
    <row r="3967" spans="1:12">
      <c r="A3967" t="n">
        <v>33545</v>
      </c>
      <c r="B3967" s="25" t="n">
        <v>28</v>
      </c>
    </row>
    <row r="3968" spans="1:12">
      <c r="A3968" t="s">
        <v>4</v>
      </c>
      <c r="B3968" s="4" t="s">
        <v>5</v>
      </c>
      <c r="C3968" s="4" t="s">
        <v>10</v>
      </c>
      <c r="D3968" s="4" t="s">
        <v>14</v>
      </c>
      <c r="E3968" s="4" t="s">
        <v>14</v>
      </c>
      <c r="F3968" s="4" t="s">
        <v>6</v>
      </c>
    </row>
    <row r="3969" spans="1:12">
      <c r="A3969" t="n">
        <v>33546</v>
      </c>
      <c r="B3969" s="58" t="n">
        <v>20</v>
      </c>
      <c r="C3969" s="7" t="n">
        <v>30</v>
      </c>
      <c r="D3969" s="7" t="n">
        <v>2</v>
      </c>
      <c r="E3969" s="7" t="n">
        <v>10</v>
      </c>
      <c r="F3969" s="7" t="s">
        <v>319</v>
      </c>
    </row>
    <row r="3970" spans="1:12">
      <c r="A3970" t="s">
        <v>4</v>
      </c>
      <c r="B3970" s="4" t="s">
        <v>5</v>
      </c>
      <c r="C3970" s="4" t="s">
        <v>14</v>
      </c>
      <c r="D3970" s="4" t="s">
        <v>10</v>
      </c>
      <c r="E3970" s="4" t="s">
        <v>6</v>
      </c>
    </row>
    <row r="3971" spans="1:12">
      <c r="A3971" t="n">
        <v>33566</v>
      </c>
      <c r="B3971" s="36" t="n">
        <v>51</v>
      </c>
      <c r="C3971" s="7" t="n">
        <v>4</v>
      </c>
      <c r="D3971" s="7" t="n">
        <v>30</v>
      </c>
      <c r="E3971" s="7" t="s">
        <v>355</v>
      </c>
    </row>
    <row r="3972" spans="1:12">
      <c r="A3972" t="s">
        <v>4</v>
      </c>
      <c r="B3972" s="4" t="s">
        <v>5</v>
      </c>
      <c r="C3972" s="4" t="s">
        <v>10</v>
      </c>
    </row>
    <row r="3973" spans="1:12">
      <c r="A3973" t="n">
        <v>33580</v>
      </c>
      <c r="B3973" s="27" t="n">
        <v>16</v>
      </c>
      <c r="C3973" s="7" t="n">
        <v>0</v>
      </c>
    </row>
    <row r="3974" spans="1:12">
      <c r="A3974" t="s">
        <v>4</v>
      </c>
      <c r="B3974" s="4" t="s">
        <v>5</v>
      </c>
      <c r="C3974" s="4" t="s">
        <v>10</v>
      </c>
      <c r="D3974" s="4" t="s">
        <v>50</v>
      </c>
      <c r="E3974" s="4" t="s">
        <v>14</v>
      </c>
      <c r="F3974" s="4" t="s">
        <v>14</v>
      </c>
      <c r="G3974" s="4" t="s">
        <v>50</v>
      </c>
      <c r="H3974" s="4" t="s">
        <v>14</v>
      </c>
      <c r="I3974" s="4" t="s">
        <v>14</v>
      </c>
      <c r="J3974" s="4" t="s">
        <v>50</v>
      </c>
      <c r="K3974" s="4" t="s">
        <v>14</v>
      </c>
      <c r="L3974" s="4" t="s">
        <v>14</v>
      </c>
    </row>
    <row r="3975" spans="1:12">
      <c r="A3975" t="n">
        <v>33583</v>
      </c>
      <c r="B3975" s="37" t="n">
        <v>26</v>
      </c>
      <c r="C3975" s="7" t="n">
        <v>30</v>
      </c>
      <c r="D3975" s="7" t="s">
        <v>356</v>
      </c>
      <c r="E3975" s="7" t="n">
        <v>2</v>
      </c>
      <c r="F3975" s="7" t="n">
        <v>3</v>
      </c>
      <c r="G3975" s="7" t="s">
        <v>357</v>
      </c>
      <c r="H3975" s="7" t="n">
        <v>2</v>
      </c>
      <c r="I3975" s="7" t="n">
        <v>3</v>
      </c>
      <c r="J3975" s="7" t="s">
        <v>358</v>
      </c>
      <c r="K3975" s="7" t="n">
        <v>2</v>
      </c>
      <c r="L3975" s="7" t="n">
        <v>0</v>
      </c>
    </row>
    <row r="3976" spans="1:12">
      <c r="A3976" t="s">
        <v>4</v>
      </c>
      <c r="B3976" s="4" t="s">
        <v>5</v>
      </c>
    </row>
    <row r="3977" spans="1:12">
      <c r="A3977" t="n">
        <v>33900</v>
      </c>
      <c r="B3977" s="25" t="n">
        <v>28</v>
      </c>
    </row>
    <row r="3978" spans="1:12">
      <c r="A3978" t="s">
        <v>4</v>
      </c>
      <c r="B3978" s="4" t="s">
        <v>5</v>
      </c>
      <c r="C3978" s="4" t="s">
        <v>10</v>
      </c>
      <c r="D3978" s="4" t="s">
        <v>14</v>
      </c>
      <c r="E3978" s="4" t="s">
        <v>14</v>
      </c>
      <c r="F3978" s="4" t="s">
        <v>6</v>
      </c>
    </row>
    <row r="3979" spans="1:12">
      <c r="A3979" t="n">
        <v>33901</v>
      </c>
      <c r="B3979" s="58" t="n">
        <v>20</v>
      </c>
      <c r="C3979" s="7" t="n">
        <v>0</v>
      </c>
      <c r="D3979" s="7" t="n">
        <v>2</v>
      </c>
      <c r="E3979" s="7" t="n">
        <v>10</v>
      </c>
      <c r="F3979" s="7" t="s">
        <v>297</v>
      </c>
    </row>
    <row r="3980" spans="1:12">
      <c r="A3980" t="s">
        <v>4</v>
      </c>
      <c r="B3980" s="4" t="s">
        <v>5</v>
      </c>
      <c r="C3980" s="4" t="s">
        <v>14</v>
      </c>
      <c r="D3980" s="4" t="s">
        <v>10</v>
      </c>
      <c r="E3980" s="4" t="s">
        <v>6</v>
      </c>
    </row>
    <row r="3981" spans="1:12">
      <c r="A3981" t="n">
        <v>33922</v>
      </c>
      <c r="B3981" s="36" t="n">
        <v>51</v>
      </c>
      <c r="C3981" s="7" t="n">
        <v>4</v>
      </c>
      <c r="D3981" s="7" t="n">
        <v>0</v>
      </c>
      <c r="E3981" s="7" t="s">
        <v>304</v>
      </c>
    </row>
    <row r="3982" spans="1:12">
      <c r="A3982" t="s">
        <v>4</v>
      </c>
      <c r="B3982" s="4" t="s">
        <v>5</v>
      </c>
      <c r="C3982" s="4" t="s">
        <v>10</v>
      </c>
    </row>
    <row r="3983" spans="1:12">
      <c r="A3983" t="n">
        <v>33936</v>
      </c>
      <c r="B3983" s="27" t="n">
        <v>16</v>
      </c>
      <c r="C3983" s="7" t="n">
        <v>0</v>
      </c>
    </row>
    <row r="3984" spans="1:12">
      <c r="A3984" t="s">
        <v>4</v>
      </c>
      <c r="B3984" s="4" t="s">
        <v>5</v>
      </c>
      <c r="C3984" s="4" t="s">
        <v>10</v>
      </c>
      <c r="D3984" s="4" t="s">
        <v>50</v>
      </c>
      <c r="E3984" s="4" t="s">
        <v>14</v>
      </c>
      <c r="F3984" s="4" t="s">
        <v>14</v>
      </c>
      <c r="G3984" s="4" t="s">
        <v>50</v>
      </c>
      <c r="H3984" s="4" t="s">
        <v>14</v>
      </c>
      <c r="I3984" s="4" t="s">
        <v>14</v>
      </c>
    </row>
    <row r="3985" spans="1:12">
      <c r="A3985" t="n">
        <v>33939</v>
      </c>
      <c r="B3985" s="37" t="n">
        <v>26</v>
      </c>
      <c r="C3985" s="7" t="n">
        <v>0</v>
      </c>
      <c r="D3985" s="7" t="s">
        <v>359</v>
      </c>
      <c r="E3985" s="7" t="n">
        <v>2</v>
      </c>
      <c r="F3985" s="7" t="n">
        <v>3</v>
      </c>
      <c r="G3985" s="7" t="s">
        <v>360</v>
      </c>
      <c r="H3985" s="7" t="n">
        <v>2</v>
      </c>
      <c r="I3985" s="7" t="n">
        <v>0</v>
      </c>
    </row>
    <row r="3986" spans="1:12">
      <c r="A3986" t="s">
        <v>4</v>
      </c>
      <c r="B3986" s="4" t="s">
        <v>5</v>
      </c>
    </row>
    <row r="3987" spans="1:12">
      <c r="A3987" t="n">
        <v>34058</v>
      </c>
      <c r="B3987" s="25" t="n">
        <v>28</v>
      </c>
    </row>
    <row r="3988" spans="1:12">
      <c r="A3988" t="s">
        <v>4</v>
      </c>
      <c r="B3988" s="4" t="s">
        <v>5</v>
      </c>
      <c r="C3988" s="4" t="s">
        <v>14</v>
      </c>
      <c r="D3988" s="4" t="s">
        <v>10</v>
      </c>
      <c r="E3988" s="4" t="s">
        <v>6</v>
      </c>
    </row>
    <row r="3989" spans="1:12">
      <c r="A3989" t="n">
        <v>34059</v>
      </c>
      <c r="B3989" s="36" t="n">
        <v>51</v>
      </c>
      <c r="C3989" s="7" t="n">
        <v>4</v>
      </c>
      <c r="D3989" s="7" t="n">
        <v>30</v>
      </c>
      <c r="E3989" s="7" t="s">
        <v>157</v>
      </c>
    </row>
    <row r="3990" spans="1:12">
      <c r="A3990" t="s">
        <v>4</v>
      </c>
      <c r="B3990" s="4" t="s">
        <v>5</v>
      </c>
      <c r="C3990" s="4" t="s">
        <v>10</v>
      </c>
    </row>
    <row r="3991" spans="1:12">
      <c r="A3991" t="n">
        <v>34072</v>
      </c>
      <c r="B3991" s="27" t="n">
        <v>16</v>
      </c>
      <c r="C3991" s="7" t="n">
        <v>0</v>
      </c>
    </row>
    <row r="3992" spans="1:12">
      <c r="A3992" t="s">
        <v>4</v>
      </c>
      <c r="B3992" s="4" t="s">
        <v>5</v>
      </c>
      <c r="C3992" s="4" t="s">
        <v>10</v>
      </c>
      <c r="D3992" s="4" t="s">
        <v>50</v>
      </c>
      <c r="E3992" s="4" t="s">
        <v>14</v>
      </c>
      <c r="F3992" s="4" t="s">
        <v>14</v>
      </c>
    </row>
    <row r="3993" spans="1:12">
      <c r="A3993" t="n">
        <v>34075</v>
      </c>
      <c r="B3993" s="37" t="n">
        <v>26</v>
      </c>
      <c r="C3993" s="7" t="n">
        <v>30</v>
      </c>
      <c r="D3993" s="7" t="s">
        <v>361</v>
      </c>
      <c r="E3993" s="7" t="n">
        <v>2</v>
      </c>
      <c r="F3993" s="7" t="n">
        <v>0</v>
      </c>
    </row>
    <row r="3994" spans="1:12">
      <c r="A3994" t="s">
        <v>4</v>
      </c>
      <c r="B3994" s="4" t="s">
        <v>5</v>
      </c>
    </row>
    <row r="3995" spans="1:12">
      <c r="A3995" t="n">
        <v>34103</v>
      </c>
      <c r="B3995" s="25" t="n">
        <v>28</v>
      </c>
    </row>
    <row r="3996" spans="1:12">
      <c r="A3996" t="s">
        <v>4</v>
      </c>
      <c r="B3996" s="4" t="s">
        <v>5</v>
      </c>
      <c r="C3996" s="4" t="s">
        <v>14</v>
      </c>
      <c r="D3996" s="4" t="s">
        <v>10</v>
      </c>
      <c r="E3996" s="4" t="s">
        <v>6</v>
      </c>
    </row>
    <row r="3997" spans="1:12">
      <c r="A3997" t="n">
        <v>34104</v>
      </c>
      <c r="B3997" s="36" t="n">
        <v>51</v>
      </c>
      <c r="C3997" s="7" t="n">
        <v>4</v>
      </c>
      <c r="D3997" s="7" t="n">
        <v>89</v>
      </c>
      <c r="E3997" s="7" t="s">
        <v>313</v>
      </c>
    </row>
    <row r="3998" spans="1:12">
      <c r="A3998" t="s">
        <v>4</v>
      </c>
      <c r="B3998" s="4" t="s">
        <v>5</v>
      </c>
      <c r="C3998" s="4" t="s">
        <v>10</v>
      </c>
    </row>
    <row r="3999" spans="1:12">
      <c r="A3999" t="n">
        <v>34118</v>
      </c>
      <c r="B3999" s="27" t="n">
        <v>16</v>
      </c>
      <c r="C3999" s="7" t="n">
        <v>0</v>
      </c>
    </row>
    <row r="4000" spans="1:12">
      <c r="A4000" t="s">
        <v>4</v>
      </c>
      <c r="B4000" s="4" t="s">
        <v>5</v>
      </c>
      <c r="C4000" s="4" t="s">
        <v>10</v>
      </c>
      <c r="D4000" s="4" t="s">
        <v>50</v>
      </c>
      <c r="E4000" s="4" t="s">
        <v>14</v>
      </c>
      <c r="F4000" s="4" t="s">
        <v>14</v>
      </c>
      <c r="G4000" s="4" t="s">
        <v>50</v>
      </c>
      <c r="H4000" s="4" t="s">
        <v>14</v>
      </c>
      <c r="I4000" s="4" t="s">
        <v>14</v>
      </c>
    </row>
    <row r="4001" spans="1:9">
      <c r="A4001" t="n">
        <v>34121</v>
      </c>
      <c r="B4001" s="37" t="n">
        <v>26</v>
      </c>
      <c r="C4001" s="7" t="n">
        <v>89</v>
      </c>
      <c r="D4001" s="7" t="s">
        <v>362</v>
      </c>
      <c r="E4001" s="7" t="n">
        <v>2</v>
      </c>
      <c r="F4001" s="7" t="n">
        <v>3</v>
      </c>
      <c r="G4001" s="7" t="s">
        <v>363</v>
      </c>
      <c r="H4001" s="7" t="n">
        <v>2</v>
      </c>
      <c r="I4001" s="7" t="n">
        <v>0</v>
      </c>
    </row>
    <row r="4002" spans="1:9">
      <c r="A4002" t="s">
        <v>4</v>
      </c>
      <c r="B4002" s="4" t="s">
        <v>5</v>
      </c>
    </row>
    <row r="4003" spans="1:9">
      <c r="A4003" t="n">
        <v>34327</v>
      </c>
      <c r="B4003" s="25" t="n">
        <v>28</v>
      </c>
    </row>
    <row r="4004" spans="1:9">
      <c r="A4004" t="s">
        <v>4</v>
      </c>
      <c r="B4004" s="4" t="s">
        <v>5</v>
      </c>
      <c r="C4004" s="4" t="s">
        <v>14</v>
      </c>
      <c r="D4004" s="4" t="s">
        <v>10</v>
      </c>
      <c r="E4004" s="4" t="s">
        <v>6</v>
      </c>
    </row>
    <row r="4005" spans="1:9">
      <c r="A4005" t="n">
        <v>34328</v>
      </c>
      <c r="B4005" s="36" t="n">
        <v>51</v>
      </c>
      <c r="C4005" s="7" t="n">
        <v>4</v>
      </c>
      <c r="D4005" s="7" t="n">
        <v>0</v>
      </c>
      <c r="E4005" s="7" t="s">
        <v>364</v>
      </c>
    </row>
    <row r="4006" spans="1:9">
      <c r="A4006" t="s">
        <v>4</v>
      </c>
      <c r="B4006" s="4" t="s">
        <v>5</v>
      </c>
      <c r="C4006" s="4" t="s">
        <v>10</v>
      </c>
    </row>
    <row r="4007" spans="1:9">
      <c r="A4007" t="n">
        <v>34341</v>
      </c>
      <c r="B4007" s="27" t="n">
        <v>16</v>
      </c>
      <c r="C4007" s="7" t="n">
        <v>0</v>
      </c>
    </row>
    <row r="4008" spans="1:9">
      <c r="A4008" t="s">
        <v>4</v>
      </c>
      <c r="B4008" s="4" t="s">
        <v>5</v>
      </c>
      <c r="C4008" s="4" t="s">
        <v>10</v>
      </c>
      <c r="D4008" s="4" t="s">
        <v>50</v>
      </c>
      <c r="E4008" s="4" t="s">
        <v>14</v>
      </c>
      <c r="F4008" s="4" t="s">
        <v>14</v>
      </c>
      <c r="G4008" s="4" t="s">
        <v>50</v>
      </c>
      <c r="H4008" s="4" t="s">
        <v>14</v>
      </c>
      <c r="I4008" s="4" t="s">
        <v>14</v>
      </c>
      <c r="J4008" s="4" t="s">
        <v>50</v>
      </c>
      <c r="K4008" s="4" t="s">
        <v>14</v>
      </c>
      <c r="L4008" s="4" t="s">
        <v>14</v>
      </c>
    </row>
    <row r="4009" spans="1:9">
      <c r="A4009" t="n">
        <v>34344</v>
      </c>
      <c r="B4009" s="37" t="n">
        <v>26</v>
      </c>
      <c r="C4009" s="7" t="n">
        <v>0</v>
      </c>
      <c r="D4009" s="7" t="s">
        <v>365</v>
      </c>
      <c r="E4009" s="7" t="n">
        <v>2</v>
      </c>
      <c r="F4009" s="7" t="n">
        <v>3</v>
      </c>
      <c r="G4009" s="7" t="s">
        <v>366</v>
      </c>
      <c r="H4009" s="7" t="n">
        <v>2</v>
      </c>
      <c r="I4009" s="7" t="n">
        <v>3</v>
      </c>
      <c r="J4009" s="7" t="s">
        <v>367</v>
      </c>
      <c r="K4009" s="7" t="n">
        <v>2</v>
      </c>
      <c r="L4009" s="7" t="n">
        <v>0</v>
      </c>
    </row>
    <row r="4010" spans="1:9">
      <c r="A4010" t="s">
        <v>4</v>
      </c>
      <c r="B4010" s="4" t="s">
        <v>5</v>
      </c>
    </row>
    <row r="4011" spans="1:9">
      <c r="A4011" t="n">
        <v>34713</v>
      </c>
      <c r="B4011" s="25" t="n">
        <v>28</v>
      </c>
    </row>
    <row r="4012" spans="1:9">
      <c r="A4012" t="s">
        <v>4</v>
      </c>
      <c r="B4012" s="4" t="s">
        <v>5</v>
      </c>
      <c r="C4012" s="4" t="s">
        <v>10</v>
      </c>
      <c r="D4012" s="4" t="s">
        <v>14</v>
      </c>
      <c r="E4012" s="4" t="s">
        <v>6</v>
      </c>
      <c r="F4012" s="4" t="s">
        <v>25</v>
      </c>
      <c r="G4012" s="4" t="s">
        <v>25</v>
      </c>
      <c r="H4012" s="4" t="s">
        <v>25</v>
      </c>
    </row>
    <row r="4013" spans="1:9">
      <c r="A4013" t="n">
        <v>34714</v>
      </c>
      <c r="B4013" s="52" t="n">
        <v>48</v>
      </c>
      <c r="C4013" s="7" t="n">
        <v>30</v>
      </c>
      <c r="D4013" s="7" t="n">
        <v>0</v>
      </c>
      <c r="E4013" s="7" t="s">
        <v>336</v>
      </c>
      <c r="F4013" s="7" t="n">
        <v>-1</v>
      </c>
      <c r="G4013" s="7" t="n">
        <v>1</v>
      </c>
      <c r="H4013" s="7" t="n">
        <v>0</v>
      </c>
    </row>
    <row r="4014" spans="1:9">
      <c r="A4014" t="s">
        <v>4</v>
      </c>
      <c r="B4014" s="4" t="s">
        <v>5</v>
      </c>
      <c r="C4014" s="4" t="s">
        <v>10</v>
      </c>
    </row>
    <row r="4015" spans="1:9">
      <c r="A4015" t="n">
        <v>34748</v>
      </c>
      <c r="B4015" s="27" t="n">
        <v>16</v>
      </c>
      <c r="C4015" s="7" t="n">
        <v>300</v>
      </c>
    </row>
    <row r="4016" spans="1:9">
      <c r="A4016" t="s">
        <v>4</v>
      </c>
      <c r="B4016" s="4" t="s">
        <v>5</v>
      </c>
      <c r="C4016" s="4" t="s">
        <v>14</v>
      </c>
      <c r="D4016" s="4" t="s">
        <v>10</v>
      </c>
      <c r="E4016" s="4" t="s">
        <v>6</v>
      </c>
    </row>
    <row r="4017" spans="1:12">
      <c r="A4017" t="n">
        <v>34751</v>
      </c>
      <c r="B4017" s="36" t="n">
        <v>51</v>
      </c>
      <c r="C4017" s="7" t="n">
        <v>4</v>
      </c>
      <c r="D4017" s="7" t="n">
        <v>30</v>
      </c>
      <c r="E4017" s="7" t="s">
        <v>313</v>
      </c>
    </row>
    <row r="4018" spans="1:12">
      <c r="A4018" t="s">
        <v>4</v>
      </c>
      <c r="B4018" s="4" t="s">
        <v>5</v>
      </c>
      <c r="C4018" s="4" t="s">
        <v>10</v>
      </c>
    </row>
    <row r="4019" spans="1:12">
      <c r="A4019" t="n">
        <v>34765</v>
      </c>
      <c r="B4019" s="27" t="n">
        <v>16</v>
      </c>
      <c r="C4019" s="7" t="n">
        <v>0</v>
      </c>
    </row>
    <row r="4020" spans="1:12">
      <c r="A4020" t="s">
        <v>4</v>
      </c>
      <c r="B4020" s="4" t="s">
        <v>5</v>
      </c>
      <c r="C4020" s="4" t="s">
        <v>10</v>
      </c>
      <c r="D4020" s="4" t="s">
        <v>50</v>
      </c>
      <c r="E4020" s="4" t="s">
        <v>14</v>
      </c>
      <c r="F4020" s="4" t="s">
        <v>14</v>
      </c>
      <c r="G4020" s="4" t="s">
        <v>50</v>
      </c>
      <c r="H4020" s="4" t="s">
        <v>14</v>
      </c>
      <c r="I4020" s="4" t="s">
        <v>14</v>
      </c>
    </row>
    <row r="4021" spans="1:12">
      <c r="A4021" t="n">
        <v>34768</v>
      </c>
      <c r="B4021" s="37" t="n">
        <v>26</v>
      </c>
      <c r="C4021" s="7" t="n">
        <v>30</v>
      </c>
      <c r="D4021" s="7" t="s">
        <v>368</v>
      </c>
      <c r="E4021" s="7" t="n">
        <v>2</v>
      </c>
      <c r="F4021" s="7" t="n">
        <v>3</v>
      </c>
      <c r="G4021" s="7" t="s">
        <v>369</v>
      </c>
      <c r="H4021" s="7" t="n">
        <v>2</v>
      </c>
      <c r="I4021" s="7" t="n">
        <v>0</v>
      </c>
    </row>
    <row r="4022" spans="1:12">
      <c r="A4022" t="s">
        <v>4</v>
      </c>
      <c r="B4022" s="4" t="s">
        <v>5</v>
      </c>
    </row>
    <row r="4023" spans="1:12">
      <c r="A4023" t="n">
        <v>34866</v>
      </c>
      <c r="B4023" s="25" t="n">
        <v>28</v>
      </c>
    </row>
    <row r="4024" spans="1:12">
      <c r="A4024" t="s">
        <v>4</v>
      </c>
      <c r="B4024" s="4" t="s">
        <v>5</v>
      </c>
      <c r="C4024" s="4" t="s">
        <v>36</v>
      </c>
    </row>
    <row r="4025" spans="1:12">
      <c r="A4025" t="n">
        <v>34867</v>
      </c>
      <c r="B4025" s="21" t="n">
        <v>3</v>
      </c>
      <c r="C4025" s="17" t="n">
        <f t="normal" ca="1">A4039</f>
        <v>0</v>
      </c>
    </row>
    <row r="4026" spans="1:12">
      <c r="A4026" t="s">
        <v>4</v>
      </c>
      <c r="B4026" s="4" t="s">
        <v>5</v>
      </c>
      <c r="C4026" s="4" t="s">
        <v>10</v>
      </c>
      <c r="D4026" s="4" t="s">
        <v>14</v>
      </c>
      <c r="E4026" s="4" t="s">
        <v>6</v>
      </c>
      <c r="F4026" s="4" t="s">
        <v>25</v>
      </c>
      <c r="G4026" s="4" t="s">
        <v>25</v>
      </c>
      <c r="H4026" s="4" t="s">
        <v>25</v>
      </c>
    </row>
    <row r="4027" spans="1:12">
      <c r="A4027" t="n">
        <v>34872</v>
      </c>
      <c r="B4027" s="52" t="n">
        <v>48</v>
      </c>
      <c r="C4027" s="7" t="n">
        <v>30</v>
      </c>
      <c r="D4027" s="7" t="n">
        <v>0</v>
      </c>
      <c r="E4027" s="7" t="s">
        <v>336</v>
      </c>
      <c r="F4027" s="7" t="n">
        <v>-1</v>
      </c>
      <c r="G4027" s="7" t="n">
        <v>1</v>
      </c>
      <c r="H4027" s="7" t="n">
        <v>0</v>
      </c>
    </row>
    <row r="4028" spans="1:12">
      <c r="A4028" t="s">
        <v>4</v>
      </c>
      <c r="B4028" s="4" t="s">
        <v>5</v>
      </c>
      <c r="C4028" s="4" t="s">
        <v>10</v>
      </c>
    </row>
    <row r="4029" spans="1:12">
      <c r="A4029" t="n">
        <v>34906</v>
      </c>
      <c r="B4029" s="27" t="n">
        <v>16</v>
      </c>
      <c r="C4029" s="7" t="n">
        <v>300</v>
      </c>
    </row>
    <row r="4030" spans="1:12">
      <c r="A4030" t="s">
        <v>4</v>
      </c>
      <c r="B4030" s="4" t="s">
        <v>5</v>
      </c>
      <c r="C4030" s="4" t="s">
        <v>14</v>
      </c>
      <c r="D4030" s="4" t="s">
        <v>10</v>
      </c>
      <c r="E4030" s="4" t="s">
        <v>6</v>
      </c>
    </row>
    <row r="4031" spans="1:12">
      <c r="A4031" t="n">
        <v>34909</v>
      </c>
      <c r="B4031" s="36" t="n">
        <v>51</v>
      </c>
      <c r="C4031" s="7" t="n">
        <v>4</v>
      </c>
      <c r="D4031" s="7" t="n">
        <v>30</v>
      </c>
      <c r="E4031" s="7" t="s">
        <v>313</v>
      </c>
    </row>
    <row r="4032" spans="1:12">
      <c r="A4032" t="s">
        <v>4</v>
      </c>
      <c r="B4032" s="4" t="s">
        <v>5</v>
      </c>
      <c r="C4032" s="4" t="s">
        <v>10</v>
      </c>
    </row>
    <row r="4033" spans="1:9">
      <c r="A4033" t="n">
        <v>34923</v>
      </c>
      <c r="B4033" s="27" t="n">
        <v>16</v>
      </c>
      <c r="C4033" s="7" t="n">
        <v>0</v>
      </c>
    </row>
    <row r="4034" spans="1:9">
      <c r="A4034" t="s">
        <v>4</v>
      </c>
      <c r="B4034" s="4" t="s">
        <v>5</v>
      </c>
      <c r="C4034" s="4" t="s">
        <v>10</v>
      </c>
      <c r="D4034" s="4" t="s">
        <v>50</v>
      </c>
      <c r="E4034" s="4" t="s">
        <v>14</v>
      </c>
      <c r="F4034" s="4" t="s">
        <v>14</v>
      </c>
      <c r="G4034" s="4" t="s">
        <v>50</v>
      </c>
      <c r="H4034" s="4" t="s">
        <v>14</v>
      </c>
      <c r="I4034" s="4" t="s">
        <v>14</v>
      </c>
    </row>
    <row r="4035" spans="1:9">
      <c r="A4035" t="n">
        <v>34926</v>
      </c>
      <c r="B4035" s="37" t="n">
        <v>26</v>
      </c>
      <c r="C4035" s="7" t="n">
        <v>30</v>
      </c>
      <c r="D4035" s="7" t="s">
        <v>368</v>
      </c>
      <c r="E4035" s="7" t="n">
        <v>2</v>
      </c>
      <c r="F4035" s="7" t="n">
        <v>3</v>
      </c>
      <c r="G4035" s="7" t="s">
        <v>369</v>
      </c>
      <c r="H4035" s="7" t="n">
        <v>2</v>
      </c>
      <c r="I4035" s="7" t="n">
        <v>0</v>
      </c>
    </row>
    <row r="4036" spans="1:9">
      <c r="A4036" t="s">
        <v>4</v>
      </c>
      <c r="B4036" s="4" t="s">
        <v>5</v>
      </c>
    </row>
    <row r="4037" spans="1:9">
      <c r="A4037" t="n">
        <v>35024</v>
      </c>
      <c r="B4037" s="25" t="n">
        <v>28</v>
      </c>
    </row>
    <row r="4038" spans="1:9">
      <c r="A4038" t="s">
        <v>4</v>
      </c>
      <c r="B4038" s="4" t="s">
        <v>5</v>
      </c>
      <c r="C4038" s="4" t="s">
        <v>10</v>
      </c>
    </row>
    <row r="4039" spans="1:9">
      <c r="A4039" t="n">
        <v>35025</v>
      </c>
      <c r="B4039" s="39" t="n">
        <v>12</v>
      </c>
      <c r="C4039" s="7" t="n">
        <v>10914</v>
      </c>
    </row>
    <row r="4040" spans="1:9">
      <c r="A4040" t="s">
        <v>4</v>
      </c>
      <c r="B4040" s="4" t="s">
        <v>5</v>
      </c>
      <c r="C4040" s="4" t="s">
        <v>14</v>
      </c>
      <c r="D4040" s="4" t="s">
        <v>10</v>
      </c>
      <c r="E4040" s="4" t="s">
        <v>25</v>
      </c>
    </row>
    <row r="4041" spans="1:9">
      <c r="A4041" t="n">
        <v>35028</v>
      </c>
      <c r="B4041" s="33" t="n">
        <v>58</v>
      </c>
      <c r="C4041" s="7" t="n">
        <v>0</v>
      </c>
      <c r="D4041" s="7" t="n">
        <v>300</v>
      </c>
      <c r="E4041" s="7" t="n">
        <v>0.300000011920929</v>
      </c>
    </row>
    <row r="4042" spans="1:9">
      <c r="A4042" t="s">
        <v>4</v>
      </c>
      <c r="B4042" s="4" t="s">
        <v>5</v>
      </c>
      <c r="C4042" s="4" t="s">
        <v>14</v>
      </c>
      <c r="D4042" s="4" t="s">
        <v>10</v>
      </c>
    </row>
    <row r="4043" spans="1:9">
      <c r="A4043" t="n">
        <v>35036</v>
      </c>
      <c r="B4043" s="33" t="n">
        <v>58</v>
      </c>
      <c r="C4043" s="7" t="n">
        <v>255</v>
      </c>
      <c r="D4043" s="7" t="n">
        <v>0</v>
      </c>
    </row>
    <row r="4044" spans="1:9">
      <c r="A4044" t="s">
        <v>4</v>
      </c>
      <c r="B4044" s="4" t="s">
        <v>5</v>
      </c>
      <c r="C4044" s="4" t="s">
        <v>14</v>
      </c>
      <c r="D4044" s="4" t="s">
        <v>10</v>
      </c>
      <c r="E4044" s="4" t="s">
        <v>10</v>
      </c>
      <c r="F4044" s="4" t="s">
        <v>10</v>
      </c>
      <c r="G4044" s="4" t="s">
        <v>10</v>
      </c>
      <c r="H4044" s="4" t="s">
        <v>14</v>
      </c>
    </row>
    <row r="4045" spans="1:9">
      <c r="A4045" t="n">
        <v>35040</v>
      </c>
      <c r="B4045" s="23" t="n">
        <v>25</v>
      </c>
      <c r="C4045" s="7" t="n">
        <v>5</v>
      </c>
      <c r="D4045" s="7" t="n">
        <v>65535</v>
      </c>
      <c r="E4045" s="7" t="n">
        <v>160</v>
      </c>
      <c r="F4045" s="7" t="n">
        <v>65535</v>
      </c>
      <c r="G4045" s="7" t="n">
        <v>65535</v>
      </c>
      <c r="H4045" s="7" t="n">
        <v>0</v>
      </c>
    </row>
    <row r="4046" spans="1:9">
      <c r="A4046" t="s">
        <v>4</v>
      </c>
      <c r="B4046" s="4" t="s">
        <v>5</v>
      </c>
      <c r="C4046" s="4" t="s">
        <v>14</v>
      </c>
      <c r="D4046" s="4" t="s">
        <v>14</v>
      </c>
      <c r="E4046" s="4" t="s">
        <v>9</v>
      </c>
      <c r="F4046" s="4" t="s">
        <v>14</v>
      </c>
      <c r="G4046" s="4" t="s">
        <v>14</v>
      </c>
    </row>
    <row r="4047" spans="1:9">
      <c r="A4047" t="n">
        <v>35051</v>
      </c>
      <c r="B4047" s="35" t="n">
        <v>18</v>
      </c>
      <c r="C4047" s="7" t="n">
        <v>0</v>
      </c>
      <c r="D4047" s="7" t="n">
        <v>0</v>
      </c>
      <c r="E4047" s="7" t="n">
        <v>0</v>
      </c>
      <c r="F4047" s="7" t="n">
        <v>19</v>
      </c>
      <c r="G4047" s="7" t="n">
        <v>1</v>
      </c>
    </row>
    <row r="4048" spans="1:9">
      <c r="A4048" t="s">
        <v>4</v>
      </c>
      <c r="B4048" s="4" t="s">
        <v>5</v>
      </c>
      <c r="C4048" s="4" t="s">
        <v>14</v>
      </c>
      <c r="D4048" s="4" t="s">
        <v>14</v>
      </c>
      <c r="E4048" s="4" t="s">
        <v>10</v>
      </c>
      <c r="F4048" s="4" t="s">
        <v>25</v>
      </c>
    </row>
    <row r="4049" spans="1:9">
      <c r="A4049" t="n">
        <v>35060</v>
      </c>
      <c r="B4049" s="40" t="n">
        <v>107</v>
      </c>
      <c r="C4049" s="7" t="n">
        <v>0</v>
      </c>
      <c r="D4049" s="7" t="n">
        <v>0</v>
      </c>
      <c r="E4049" s="7" t="n">
        <v>0</v>
      </c>
      <c r="F4049" s="7" t="n">
        <v>32</v>
      </c>
    </row>
    <row r="4050" spans="1:9">
      <c r="A4050" t="s">
        <v>4</v>
      </c>
      <c r="B4050" s="4" t="s">
        <v>5</v>
      </c>
      <c r="C4050" s="4" t="s">
        <v>14</v>
      </c>
      <c r="D4050" s="4" t="s">
        <v>14</v>
      </c>
      <c r="E4050" s="4" t="s">
        <v>6</v>
      </c>
      <c r="F4050" s="4" t="s">
        <v>10</v>
      </c>
    </row>
    <row r="4051" spans="1:9">
      <c r="A4051" t="n">
        <v>35069</v>
      </c>
      <c r="B4051" s="40" t="n">
        <v>107</v>
      </c>
      <c r="C4051" s="7" t="n">
        <v>1</v>
      </c>
      <c r="D4051" s="7" t="n">
        <v>0</v>
      </c>
      <c r="E4051" s="7" t="s">
        <v>370</v>
      </c>
      <c r="F4051" s="7" t="n">
        <v>1</v>
      </c>
    </row>
    <row r="4052" spans="1:9">
      <c r="A4052" t="s">
        <v>4</v>
      </c>
      <c r="B4052" s="4" t="s">
        <v>5</v>
      </c>
      <c r="C4052" s="4" t="s">
        <v>14</v>
      </c>
      <c r="D4052" s="4" t="s">
        <v>14</v>
      </c>
      <c r="E4052" s="4" t="s">
        <v>6</v>
      </c>
      <c r="F4052" s="4" t="s">
        <v>10</v>
      </c>
    </row>
    <row r="4053" spans="1:9">
      <c r="A4053" t="n">
        <v>35096</v>
      </c>
      <c r="B4053" s="40" t="n">
        <v>107</v>
      </c>
      <c r="C4053" s="7" t="n">
        <v>1</v>
      </c>
      <c r="D4053" s="7" t="n">
        <v>0</v>
      </c>
      <c r="E4053" s="7" t="s">
        <v>371</v>
      </c>
      <c r="F4053" s="7" t="n">
        <v>2</v>
      </c>
    </row>
    <row r="4054" spans="1:9">
      <c r="A4054" t="s">
        <v>4</v>
      </c>
      <c r="B4054" s="4" t="s">
        <v>5</v>
      </c>
      <c r="C4054" s="4" t="s">
        <v>14</v>
      </c>
      <c r="D4054" s="4" t="s">
        <v>14</v>
      </c>
      <c r="E4054" s="4" t="s">
        <v>14</v>
      </c>
      <c r="F4054" s="4" t="s">
        <v>10</v>
      </c>
      <c r="G4054" s="4" t="s">
        <v>10</v>
      </c>
      <c r="H4054" s="4" t="s">
        <v>14</v>
      </c>
    </row>
    <row r="4055" spans="1:9">
      <c r="A4055" t="n">
        <v>35114</v>
      </c>
      <c r="B4055" s="40" t="n">
        <v>107</v>
      </c>
      <c r="C4055" s="7" t="n">
        <v>2</v>
      </c>
      <c r="D4055" s="7" t="n">
        <v>0</v>
      </c>
      <c r="E4055" s="7" t="n">
        <v>1</v>
      </c>
      <c r="F4055" s="7" t="n">
        <v>65535</v>
      </c>
      <c r="G4055" s="7" t="n">
        <v>65535</v>
      </c>
      <c r="H4055" s="7" t="n">
        <v>0</v>
      </c>
    </row>
    <row r="4056" spans="1:9">
      <c r="A4056" t="s">
        <v>4</v>
      </c>
      <c r="B4056" s="4" t="s">
        <v>5</v>
      </c>
      <c r="C4056" s="4" t="s">
        <v>14</v>
      </c>
      <c r="D4056" s="4" t="s">
        <v>14</v>
      </c>
      <c r="E4056" s="4" t="s">
        <v>14</v>
      </c>
    </row>
    <row r="4057" spans="1:9">
      <c r="A4057" t="n">
        <v>35123</v>
      </c>
      <c r="B4057" s="40" t="n">
        <v>107</v>
      </c>
      <c r="C4057" s="7" t="n">
        <v>4</v>
      </c>
      <c r="D4057" s="7" t="n">
        <v>0</v>
      </c>
      <c r="E4057" s="7" t="n">
        <v>0</v>
      </c>
    </row>
    <row r="4058" spans="1:9">
      <c r="A4058" t="s">
        <v>4</v>
      </c>
      <c r="B4058" s="4" t="s">
        <v>5</v>
      </c>
      <c r="C4058" s="4" t="s">
        <v>14</v>
      </c>
      <c r="D4058" s="4" t="s">
        <v>14</v>
      </c>
    </row>
    <row r="4059" spans="1:9">
      <c r="A4059" t="n">
        <v>35127</v>
      </c>
      <c r="B4059" s="40" t="n">
        <v>107</v>
      </c>
      <c r="C4059" s="7" t="n">
        <v>3</v>
      </c>
      <c r="D4059" s="7" t="n">
        <v>0</v>
      </c>
    </row>
    <row r="4060" spans="1:9">
      <c r="A4060" t="s">
        <v>4</v>
      </c>
      <c r="B4060" s="4" t="s">
        <v>5</v>
      </c>
      <c r="C4060" s="4" t="s">
        <v>14</v>
      </c>
    </row>
    <row r="4061" spans="1:9">
      <c r="A4061" t="n">
        <v>35130</v>
      </c>
      <c r="B4061" s="26" t="n">
        <v>27</v>
      </c>
      <c r="C4061" s="7" t="n">
        <v>0</v>
      </c>
    </row>
    <row r="4062" spans="1:9">
      <c r="A4062" t="s">
        <v>4</v>
      </c>
      <c r="B4062" s="4" t="s">
        <v>5</v>
      </c>
      <c r="C4062" s="4" t="s">
        <v>14</v>
      </c>
      <c r="D4062" s="4" t="s">
        <v>10</v>
      </c>
      <c r="E4062" s="4" t="s">
        <v>10</v>
      </c>
      <c r="F4062" s="4" t="s">
        <v>10</v>
      </c>
      <c r="G4062" s="4" t="s">
        <v>10</v>
      </c>
      <c r="H4062" s="4" t="s">
        <v>14</v>
      </c>
    </row>
    <row r="4063" spans="1:9">
      <c r="A4063" t="n">
        <v>35132</v>
      </c>
      <c r="B4063" s="23" t="n">
        <v>25</v>
      </c>
      <c r="C4063" s="7" t="n">
        <v>5</v>
      </c>
      <c r="D4063" s="7" t="n">
        <v>65535</v>
      </c>
      <c r="E4063" s="7" t="n">
        <v>65535</v>
      </c>
      <c r="F4063" s="7" t="n">
        <v>65535</v>
      </c>
      <c r="G4063" s="7" t="n">
        <v>65535</v>
      </c>
      <c r="H4063" s="7" t="n">
        <v>0</v>
      </c>
    </row>
    <row r="4064" spans="1:9">
      <c r="A4064" t="s">
        <v>4</v>
      </c>
      <c r="B4064" s="4" t="s">
        <v>5</v>
      </c>
      <c r="C4064" s="4" t="s">
        <v>14</v>
      </c>
      <c r="D4064" s="4" t="s">
        <v>10</v>
      </c>
      <c r="E4064" s="4" t="s">
        <v>25</v>
      </c>
    </row>
    <row r="4065" spans="1:8">
      <c r="A4065" t="n">
        <v>35143</v>
      </c>
      <c r="B4065" s="33" t="n">
        <v>58</v>
      </c>
      <c r="C4065" s="7" t="n">
        <v>100</v>
      </c>
      <c r="D4065" s="7" t="n">
        <v>300</v>
      </c>
      <c r="E4065" s="7" t="n">
        <v>0.300000011920929</v>
      </c>
    </row>
    <row r="4066" spans="1:8">
      <c r="A4066" t="s">
        <v>4</v>
      </c>
      <c r="B4066" s="4" t="s">
        <v>5</v>
      </c>
      <c r="C4066" s="4" t="s">
        <v>14</v>
      </c>
      <c r="D4066" s="4" t="s">
        <v>10</v>
      </c>
    </row>
    <row r="4067" spans="1:8">
      <c r="A4067" t="n">
        <v>35151</v>
      </c>
      <c r="B4067" s="33" t="n">
        <v>58</v>
      </c>
      <c r="C4067" s="7" t="n">
        <v>255</v>
      </c>
      <c r="D4067" s="7" t="n">
        <v>0</v>
      </c>
    </row>
    <row r="4068" spans="1:8">
      <c r="A4068" t="s">
        <v>4</v>
      </c>
      <c r="B4068" s="4" t="s">
        <v>5</v>
      </c>
      <c r="C4068" s="4" t="s">
        <v>14</v>
      </c>
      <c r="D4068" s="4" t="s">
        <v>14</v>
      </c>
      <c r="E4068" s="4" t="s">
        <v>14</v>
      </c>
      <c r="F4068" s="4" t="s">
        <v>9</v>
      </c>
      <c r="G4068" s="4" t="s">
        <v>14</v>
      </c>
      <c r="H4068" s="4" t="s">
        <v>14</v>
      </c>
      <c r="I4068" s="4" t="s">
        <v>36</v>
      </c>
    </row>
    <row r="4069" spans="1:8">
      <c r="A4069" t="n">
        <v>35155</v>
      </c>
      <c r="B4069" s="16" t="n">
        <v>5</v>
      </c>
      <c r="C4069" s="7" t="n">
        <v>35</v>
      </c>
      <c r="D4069" s="7" t="n">
        <v>0</v>
      </c>
      <c r="E4069" s="7" t="n">
        <v>0</v>
      </c>
      <c r="F4069" s="7" t="n">
        <v>1</v>
      </c>
      <c r="G4069" s="7" t="n">
        <v>2</v>
      </c>
      <c r="H4069" s="7" t="n">
        <v>1</v>
      </c>
      <c r="I4069" s="17" t="n">
        <f t="normal" ca="1">A4623</f>
        <v>0</v>
      </c>
    </row>
    <row r="4070" spans="1:8">
      <c r="A4070" t="s">
        <v>4</v>
      </c>
      <c r="B4070" s="4" t="s">
        <v>5</v>
      </c>
      <c r="C4070" s="4" t="s">
        <v>10</v>
      </c>
      <c r="D4070" s="4" t="s">
        <v>14</v>
      </c>
      <c r="E4070" s="4" t="s">
        <v>14</v>
      </c>
      <c r="F4070" s="4" t="s">
        <v>6</v>
      </c>
    </row>
    <row r="4071" spans="1:8">
      <c r="A4071" t="n">
        <v>35169</v>
      </c>
      <c r="B4071" s="58" t="n">
        <v>20</v>
      </c>
      <c r="C4071" s="7" t="n">
        <v>0</v>
      </c>
      <c r="D4071" s="7" t="n">
        <v>2</v>
      </c>
      <c r="E4071" s="7" t="n">
        <v>10</v>
      </c>
      <c r="F4071" s="7" t="s">
        <v>297</v>
      </c>
    </row>
    <row r="4072" spans="1:8">
      <c r="A4072" t="s">
        <v>4</v>
      </c>
      <c r="B4072" s="4" t="s">
        <v>5</v>
      </c>
      <c r="C4072" s="4" t="s">
        <v>14</v>
      </c>
      <c r="D4072" s="4" t="s">
        <v>10</v>
      </c>
      <c r="E4072" s="4" t="s">
        <v>6</v>
      </c>
    </row>
    <row r="4073" spans="1:8">
      <c r="A4073" t="n">
        <v>35190</v>
      </c>
      <c r="B4073" s="36" t="n">
        <v>51</v>
      </c>
      <c r="C4073" s="7" t="n">
        <v>4</v>
      </c>
      <c r="D4073" s="7" t="n">
        <v>0</v>
      </c>
      <c r="E4073" s="7" t="s">
        <v>304</v>
      </c>
    </row>
    <row r="4074" spans="1:8">
      <c r="A4074" t="s">
        <v>4</v>
      </c>
      <c r="B4074" s="4" t="s">
        <v>5</v>
      </c>
      <c r="C4074" s="4" t="s">
        <v>10</v>
      </c>
    </row>
    <row r="4075" spans="1:8">
      <c r="A4075" t="n">
        <v>35204</v>
      </c>
      <c r="B4075" s="27" t="n">
        <v>16</v>
      </c>
      <c r="C4075" s="7" t="n">
        <v>0</v>
      </c>
    </row>
    <row r="4076" spans="1:8">
      <c r="A4076" t="s">
        <v>4</v>
      </c>
      <c r="B4076" s="4" t="s">
        <v>5</v>
      </c>
      <c r="C4076" s="4" t="s">
        <v>10</v>
      </c>
      <c r="D4076" s="4" t="s">
        <v>50</v>
      </c>
      <c r="E4076" s="4" t="s">
        <v>14</v>
      </c>
      <c r="F4076" s="4" t="s">
        <v>14</v>
      </c>
      <c r="G4076" s="4" t="s">
        <v>50</v>
      </c>
      <c r="H4076" s="4" t="s">
        <v>14</v>
      </c>
      <c r="I4076" s="4" t="s">
        <v>14</v>
      </c>
    </row>
    <row r="4077" spans="1:8">
      <c r="A4077" t="n">
        <v>35207</v>
      </c>
      <c r="B4077" s="37" t="n">
        <v>26</v>
      </c>
      <c r="C4077" s="7" t="n">
        <v>0</v>
      </c>
      <c r="D4077" s="7" t="s">
        <v>372</v>
      </c>
      <c r="E4077" s="7" t="n">
        <v>2</v>
      </c>
      <c r="F4077" s="7" t="n">
        <v>3</v>
      </c>
      <c r="G4077" s="7" t="s">
        <v>373</v>
      </c>
      <c r="H4077" s="7" t="n">
        <v>2</v>
      </c>
      <c r="I4077" s="7" t="n">
        <v>0</v>
      </c>
    </row>
    <row r="4078" spans="1:8">
      <c r="A4078" t="s">
        <v>4</v>
      </c>
      <c r="B4078" s="4" t="s">
        <v>5</v>
      </c>
    </row>
    <row r="4079" spans="1:8">
      <c r="A4079" t="n">
        <v>35368</v>
      </c>
      <c r="B4079" s="25" t="n">
        <v>28</v>
      </c>
    </row>
    <row r="4080" spans="1:8">
      <c r="A4080" t="s">
        <v>4</v>
      </c>
      <c r="B4080" s="4" t="s">
        <v>5</v>
      </c>
      <c r="C4080" s="4" t="s">
        <v>14</v>
      </c>
      <c r="D4080" s="4" t="s">
        <v>10</v>
      </c>
      <c r="E4080" s="4" t="s">
        <v>6</v>
      </c>
    </row>
    <row r="4081" spans="1:9">
      <c r="A4081" t="n">
        <v>35369</v>
      </c>
      <c r="B4081" s="36" t="n">
        <v>51</v>
      </c>
      <c r="C4081" s="7" t="n">
        <v>4</v>
      </c>
      <c r="D4081" s="7" t="n">
        <v>30</v>
      </c>
      <c r="E4081" s="7" t="s">
        <v>374</v>
      </c>
    </row>
    <row r="4082" spans="1:9">
      <c r="A4082" t="s">
        <v>4</v>
      </c>
      <c r="B4082" s="4" t="s">
        <v>5</v>
      </c>
      <c r="C4082" s="4" t="s">
        <v>10</v>
      </c>
    </row>
    <row r="4083" spans="1:9">
      <c r="A4083" t="n">
        <v>35383</v>
      </c>
      <c r="B4083" s="27" t="n">
        <v>16</v>
      </c>
      <c r="C4083" s="7" t="n">
        <v>0</v>
      </c>
    </row>
    <row r="4084" spans="1:9">
      <c r="A4084" t="s">
        <v>4</v>
      </c>
      <c r="B4084" s="4" t="s">
        <v>5</v>
      </c>
      <c r="C4084" s="4" t="s">
        <v>10</v>
      </c>
      <c r="D4084" s="4" t="s">
        <v>50</v>
      </c>
      <c r="E4084" s="4" t="s">
        <v>14</v>
      </c>
      <c r="F4084" s="4" t="s">
        <v>14</v>
      </c>
    </row>
    <row r="4085" spans="1:9">
      <c r="A4085" t="n">
        <v>35386</v>
      </c>
      <c r="B4085" s="37" t="n">
        <v>26</v>
      </c>
      <c r="C4085" s="7" t="n">
        <v>30</v>
      </c>
      <c r="D4085" s="7" t="s">
        <v>375</v>
      </c>
      <c r="E4085" s="7" t="n">
        <v>2</v>
      </c>
      <c r="F4085" s="7" t="n">
        <v>0</v>
      </c>
    </row>
    <row r="4086" spans="1:9">
      <c r="A4086" t="s">
        <v>4</v>
      </c>
      <c r="B4086" s="4" t="s">
        <v>5</v>
      </c>
    </row>
    <row r="4087" spans="1:9">
      <c r="A4087" t="n">
        <v>35432</v>
      </c>
      <c r="B4087" s="25" t="n">
        <v>28</v>
      </c>
    </row>
    <row r="4088" spans="1:9">
      <c r="A4088" t="s">
        <v>4</v>
      </c>
      <c r="B4088" s="4" t="s">
        <v>5</v>
      </c>
      <c r="C4088" s="4" t="s">
        <v>14</v>
      </c>
      <c r="D4088" s="4" t="s">
        <v>10</v>
      </c>
      <c r="E4088" s="4" t="s">
        <v>6</v>
      </c>
    </row>
    <row r="4089" spans="1:9">
      <c r="A4089" t="n">
        <v>35433</v>
      </c>
      <c r="B4089" s="36" t="n">
        <v>51</v>
      </c>
      <c r="C4089" s="7" t="n">
        <v>4</v>
      </c>
      <c r="D4089" s="7" t="n">
        <v>89</v>
      </c>
      <c r="E4089" s="7" t="s">
        <v>376</v>
      </c>
    </row>
    <row r="4090" spans="1:9">
      <c r="A4090" t="s">
        <v>4</v>
      </c>
      <c r="B4090" s="4" t="s">
        <v>5</v>
      </c>
      <c r="C4090" s="4" t="s">
        <v>10</v>
      </c>
    </row>
    <row r="4091" spans="1:9">
      <c r="A4091" t="n">
        <v>35446</v>
      </c>
      <c r="B4091" s="27" t="n">
        <v>16</v>
      </c>
      <c r="C4091" s="7" t="n">
        <v>0</v>
      </c>
    </row>
    <row r="4092" spans="1:9">
      <c r="A4092" t="s">
        <v>4</v>
      </c>
      <c r="B4092" s="4" t="s">
        <v>5</v>
      </c>
      <c r="C4092" s="4" t="s">
        <v>10</v>
      </c>
      <c r="D4092" s="4" t="s">
        <v>50</v>
      </c>
      <c r="E4092" s="4" t="s">
        <v>14</v>
      </c>
      <c r="F4092" s="4" t="s">
        <v>14</v>
      </c>
    </row>
    <row r="4093" spans="1:9">
      <c r="A4093" t="n">
        <v>35449</v>
      </c>
      <c r="B4093" s="37" t="n">
        <v>26</v>
      </c>
      <c r="C4093" s="7" t="n">
        <v>89</v>
      </c>
      <c r="D4093" s="7" t="s">
        <v>377</v>
      </c>
      <c r="E4093" s="7" t="n">
        <v>2</v>
      </c>
      <c r="F4093" s="7" t="n">
        <v>0</v>
      </c>
    </row>
    <row r="4094" spans="1:9">
      <c r="A4094" t="s">
        <v>4</v>
      </c>
      <c r="B4094" s="4" t="s">
        <v>5</v>
      </c>
    </row>
    <row r="4095" spans="1:9">
      <c r="A4095" t="n">
        <v>35517</v>
      </c>
      <c r="B4095" s="25" t="n">
        <v>28</v>
      </c>
    </row>
    <row r="4096" spans="1:9">
      <c r="A4096" t="s">
        <v>4</v>
      </c>
      <c r="B4096" s="4" t="s">
        <v>5</v>
      </c>
      <c r="C4096" s="4" t="s">
        <v>14</v>
      </c>
      <c r="D4096" s="4" t="s">
        <v>10</v>
      </c>
      <c r="E4096" s="4" t="s">
        <v>14</v>
      </c>
    </row>
    <row r="4097" spans="1:6">
      <c r="A4097" t="n">
        <v>35518</v>
      </c>
      <c r="B4097" s="72" t="n">
        <v>49</v>
      </c>
      <c r="C4097" s="7" t="n">
        <v>1</v>
      </c>
      <c r="D4097" s="7" t="n">
        <v>3000</v>
      </c>
      <c r="E4097" s="7" t="n">
        <v>0</v>
      </c>
    </row>
    <row r="4098" spans="1:6">
      <c r="A4098" t="s">
        <v>4</v>
      </c>
      <c r="B4098" s="4" t="s">
        <v>5</v>
      </c>
      <c r="C4098" s="4" t="s">
        <v>14</v>
      </c>
      <c r="D4098" s="4" t="s">
        <v>10</v>
      </c>
      <c r="E4098" s="4" t="s">
        <v>25</v>
      </c>
    </row>
    <row r="4099" spans="1:6">
      <c r="A4099" t="n">
        <v>35523</v>
      </c>
      <c r="B4099" s="33" t="n">
        <v>58</v>
      </c>
      <c r="C4099" s="7" t="n">
        <v>0</v>
      </c>
      <c r="D4099" s="7" t="n">
        <v>1000</v>
      </c>
      <c r="E4099" s="7" t="n">
        <v>1</v>
      </c>
    </row>
    <row r="4100" spans="1:6">
      <c r="A4100" t="s">
        <v>4</v>
      </c>
      <c r="B4100" s="4" t="s">
        <v>5</v>
      </c>
      <c r="C4100" s="4" t="s">
        <v>14</v>
      </c>
      <c r="D4100" s="4" t="s">
        <v>10</v>
      </c>
    </row>
    <row r="4101" spans="1:6">
      <c r="A4101" t="n">
        <v>35531</v>
      </c>
      <c r="B4101" s="33" t="n">
        <v>58</v>
      </c>
      <c r="C4101" s="7" t="n">
        <v>255</v>
      </c>
      <c r="D4101" s="7" t="n">
        <v>0</v>
      </c>
    </row>
    <row r="4102" spans="1:6">
      <c r="A4102" t="s">
        <v>4</v>
      </c>
      <c r="B4102" s="4" t="s">
        <v>5</v>
      </c>
      <c r="C4102" s="4" t="s">
        <v>14</v>
      </c>
      <c r="D4102" s="4" t="s">
        <v>6</v>
      </c>
    </row>
    <row r="4103" spans="1:6">
      <c r="A4103" t="n">
        <v>35535</v>
      </c>
      <c r="B4103" s="8" t="n">
        <v>2</v>
      </c>
      <c r="C4103" s="7" t="n">
        <v>10</v>
      </c>
      <c r="D4103" s="7" t="s">
        <v>378</v>
      </c>
    </row>
    <row r="4104" spans="1:6">
      <c r="A4104" t="s">
        <v>4</v>
      </c>
      <c r="B4104" s="4" t="s">
        <v>5</v>
      </c>
      <c r="C4104" s="4" t="s">
        <v>14</v>
      </c>
      <c r="D4104" s="4" t="s">
        <v>10</v>
      </c>
      <c r="E4104" s="4" t="s">
        <v>10</v>
      </c>
      <c r="F4104" s="4" t="s">
        <v>10</v>
      </c>
    </row>
    <row r="4105" spans="1:6">
      <c r="A4105" t="n">
        <v>35548</v>
      </c>
      <c r="B4105" s="80" t="n">
        <v>63</v>
      </c>
      <c r="C4105" s="7" t="n">
        <v>0</v>
      </c>
      <c r="D4105" s="7" t="n">
        <v>65535</v>
      </c>
      <c r="E4105" s="7" t="n">
        <v>32</v>
      </c>
      <c r="F4105" s="7" t="n">
        <v>100</v>
      </c>
    </row>
    <row r="4106" spans="1:6">
      <c r="A4106" t="s">
        <v>4</v>
      </c>
      <c r="B4106" s="4" t="s">
        <v>5</v>
      </c>
      <c r="C4106" s="4" t="s">
        <v>14</v>
      </c>
      <c r="D4106" s="4" t="s">
        <v>10</v>
      </c>
    </row>
    <row r="4107" spans="1:6">
      <c r="A4107" t="n">
        <v>35556</v>
      </c>
      <c r="B4107" s="81" t="n">
        <v>95</v>
      </c>
      <c r="C4107" s="7" t="n">
        <v>19</v>
      </c>
      <c r="D4107" s="7" t="n">
        <v>0</v>
      </c>
    </row>
    <row r="4108" spans="1:6">
      <c r="A4108" t="s">
        <v>4</v>
      </c>
      <c r="B4108" s="4" t="s">
        <v>5</v>
      </c>
      <c r="C4108" s="4" t="s">
        <v>14</v>
      </c>
      <c r="D4108" s="4" t="s">
        <v>9</v>
      </c>
    </row>
    <row r="4109" spans="1:6">
      <c r="A4109" t="n">
        <v>35560</v>
      </c>
      <c r="B4109" s="81" t="n">
        <v>95</v>
      </c>
      <c r="C4109" s="7" t="n">
        <v>16</v>
      </c>
      <c r="D4109" s="7" t="n">
        <v>1000</v>
      </c>
    </row>
    <row r="4110" spans="1:6">
      <c r="A4110" t="s">
        <v>4</v>
      </c>
      <c r="B4110" s="4" t="s">
        <v>5</v>
      </c>
      <c r="C4110" s="4" t="s">
        <v>14</v>
      </c>
      <c r="D4110" s="4" t="s">
        <v>14</v>
      </c>
    </row>
    <row r="4111" spans="1:6">
      <c r="A4111" t="n">
        <v>35566</v>
      </c>
      <c r="B4111" s="72" t="n">
        <v>49</v>
      </c>
      <c r="C4111" s="7" t="n">
        <v>2</v>
      </c>
      <c r="D4111" s="7" t="n">
        <v>0</v>
      </c>
    </row>
    <row r="4112" spans="1:6">
      <c r="A4112" t="s">
        <v>4</v>
      </c>
      <c r="B4112" s="4" t="s">
        <v>5</v>
      </c>
      <c r="C4112" s="4" t="s">
        <v>10</v>
      </c>
    </row>
    <row r="4113" spans="1:6">
      <c r="A4113" t="n">
        <v>35569</v>
      </c>
      <c r="B4113" s="27" t="n">
        <v>16</v>
      </c>
      <c r="C4113" s="7" t="n">
        <v>500</v>
      </c>
    </row>
    <row r="4114" spans="1:6">
      <c r="A4114" t="s">
        <v>4</v>
      </c>
      <c r="B4114" s="4" t="s">
        <v>5</v>
      </c>
      <c r="C4114" s="4" t="s">
        <v>14</v>
      </c>
      <c r="D4114" s="4" t="s">
        <v>10</v>
      </c>
      <c r="E4114" s="4" t="s">
        <v>9</v>
      </c>
      <c r="F4114" s="4" t="s">
        <v>10</v>
      </c>
      <c r="G4114" s="4" t="s">
        <v>9</v>
      </c>
      <c r="H4114" s="4" t="s">
        <v>14</v>
      </c>
    </row>
    <row r="4115" spans="1:6">
      <c r="A4115" t="n">
        <v>35572</v>
      </c>
      <c r="B4115" s="72" t="n">
        <v>49</v>
      </c>
      <c r="C4115" s="7" t="n">
        <v>0</v>
      </c>
      <c r="D4115" s="7" t="n">
        <v>508</v>
      </c>
      <c r="E4115" s="7" t="n">
        <v>1065353216</v>
      </c>
      <c r="F4115" s="7" t="n">
        <v>0</v>
      </c>
      <c r="G4115" s="7" t="n">
        <v>0</v>
      </c>
      <c r="H4115" s="7" t="n">
        <v>0</v>
      </c>
    </row>
    <row r="4116" spans="1:6">
      <c r="A4116" t="s">
        <v>4</v>
      </c>
      <c r="B4116" s="4" t="s">
        <v>5</v>
      </c>
      <c r="C4116" s="4" t="s">
        <v>10</v>
      </c>
    </row>
    <row r="4117" spans="1:6">
      <c r="A4117" t="n">
        <v>35587</v>
      </c>
      <c r="B4117" s="27" t="n">
        <v>16</v>
      </c>
      <c r="C4117" s="7" t="n">
        <v>300</v>
      </c>
    </row>
    <row r="4118" spans="1:6">
      <c r="A4118" t="s">
        <v>4</v>
      </c>
      <c r="B4118" s="4" t="s">
        <v>5</v>
      </c>
      <c r="C4118" s="4" t="s">
        <v>14</v>
      </c>
      <c r="D4118" s="4" t="s">
        <v>10</v>
      </c>
      <c r="E4118" s="4" t="s">
        <v>25</v>
      </c>
      <c r="F4118" s="4" t="s">
        <v>10</v>
      </c>
      <c r="G4118" s="4" t="s">
        <v>9</v>
      </c>
      <c r="H4118" s="4" t="s">
        <v>9</v>
      </c>
      <c r="I4118" s="4" t="s">
        <v>10</v>
      </c>
      <c r="J4118" s="4" t="s">
        <v>10</v>
      </c>
      <c r="K4118" s="4" t="s">
        <v>9</v>
      </c>
      <c r="L4118" s="4" t="s">
        <v>9</v>
      </c>
      <c r="M4118" s="4" t="s">
        <v>9</v>
      </c>
      <c r="N4118" s="4" t="s">
        <v>9</v>
      </c>
      <c r="O4118" s="4" t="s">
        <v>6</v>
      </c>
    </row>
    <row r="4119" spans="1:6">
      <c r="A4119" t="n">
        <v>35590</v>
      </c>
      <c r="B4119" s="13" t="n">
        <v>50</v>
      </c>
      <c r="C4119" s="7" t="n">
        <v>0</v>
      </c>
      <c r="D4119" s="7" t="n">
        <v>12105</v>
      </c>
      <c r="E4119" s="7" t="n">
        <v>1</v>
      </c>
      <c r="F4119" s="7" t="n">
        <v>0</v>
      </c>
      <c r="G4119" s="7" t="n">
        <v>0</v>
      </c>
      <c r="H4119" s="7" t="n">
        <v>0</v>
      </c>
      <c r="I4119" s="7" t="n">
        <v>0</v>
      </c>
      <c r="J4119" s="7" t="n">
        <v>65533</v>
      </c>
      <c r="K4119" s="7" t="n">
        <v>0</v>
      </c>
      <c r="L4119" s="7" t="n">
        <v>0</v>
      </c>
      <c r="M4119" s="7" t="n">
        <v>0</v>
      </c>
      <c r="N4119" s="7" t="n">
        <v>0</v>
      </c>
      <c r="O4119" s="7" t="s">
        <v>13</v>
      </c>
    </row>
    <row r="4120" spans="1:6">
      <c r="A4120" t="s">
        <v>4</v>
      </c>
      <c r="B4120" s="4" t="s">
        <v>5</v>
      </c>
      <c r="C4120" s="4" t="s">
        <v>14</v>
      </c>
      <c r="D4120" s="4" t="s">
        <v>10</v>
      </c>
      <c r="E4120" s="4" t="s">
        <v>10</v>
      </c>
      <c r="F4120" s="4" t="s">
        <v>10</v>
      </c>
      <c r="G4120" s="4" t="s">
        <v>10</v>
      </c>
      <c r="H4120" s="4" t="s">
        <v>14</v>
      </c>
    </row>
    <row r="4121" spans="1:6">
      <c r="A4121" t="n">
        <v>35629</v>
      </c>
      <c r="B4121" s="23" t="n">
        <v>25</v>
      </c>
      <c r="C4121" s="7" t="n">
        <v>5</v>
      </c>
      <c r="D4121" s="7" t="n">
        <v>65535</v>
      </c>
      <c r="E4121" s="7" t="n">
        <v>130</v>
      </c>
      <c r="F4121" s="7" t="n">
        <v>65535</v>
      </c>
      <c r="G4121" s="7" t="n">
        <v>65535</v>
      </c>
      <c r="H4121" s="7" t="n">
        <v>0</v>
      </c>
    </row>
    <row r="4122" spans="1:6">
      <c r="A4122" t="s">
        <v>4</v>
      </c>
      <c r="B4122" s="4" t="s">
        <v>5</v>
      </c>
      <c r="C4122" s="4" t="s">
        <v>10</v>
      </c>
      <c r="D4122" s="4" t="s">
        <v>14</v>
      </c>
      <c r="E4122" s="4" t="s">
        <v>14</v>
      </c>
      <c r="F4122" s="4" t="s">
        <v>14</v>
      </c>
      <c r="G4122" s="4" t="s">
        <v>50</v>
      </c>
      <c r="H4122" s="4" t="s">
        <v>14</v>
      </c>
      <c r="I4122" s="4" t="s">
        <v>14</v>
      </c>
      <c r="J4122" s="4" t="s">
        <v>14</v>
      </c>
      <c r="K4122" s="4" t="s">
        <v>14</v>
      </c>
    </row>
    <row r="4123" spans="1:6">
      <c r="A4123" t="n">
        <v>35640</v>
      </c>
      <c r="B4123" s="24" t="n">
        <v>24</v>
      </c>
      <c r="C4123" s="7" t="n">
        <v>65533</v>
      </c>
      <c r="D4123" s="7" t="n">
        <v>11</v>
      </c>
      <c r="E4123" s="7" t="n">
        <v>6</v>
      </c>
      <c r="F4123" s="7" t="n">
        <v>8</v>
      </c>
      <c r="G4123" s="7" t="s">
        <v>379</v>
      </c>
      <c r="H4123" s="7" t="n">
        <v>6</v>
      </c>
      <c r="I4123" s="7" t="n">
        <v>8</v>
      </c>
      <c r="J4123" s="7" t="n">
        <v>2</v>
      </c>
      <c r="K4123" s="7" t="n">
        <v>0</v>
      </c>
    </row>
    <row r="4124" spans="1:6">
      <c r="A4124" t="s">
        <v>4</v>
      </c>
      <c r="B4124" s="4" t="s">
        <v>5</v>
      </c>
      <c r="C4124" s="4" t="s">
        <v>14</v>
      </c>
      <c r="D4124" s="4" t="s">
        <v>14</v>
      </c>
      <c r="E4124" s="4" t="s">
        <v>10</v>
      </c>
      <c r="F4124" s="4" t="s">
        <v>9</v>
      </c>
    </row>
    <row r="4125" spans="1:6">
      <c r="A4125" t="n">
        <v>35679</v>
      </c>
      <c r="B4125" s="82" t="n">
        <v>31</v>
      </c>
      <c r="C4125" s="7" t="n">
        <v>0</v>
      </c>
      <c r="D4125" s="7" t="n">
        <v>0</v>
      </c>
      <c r="E4125" s="7" t="n">
        <v>0</v>
      </c>
      <c r="F4125" s="7" t="n">
        <v>1107296256</v>
      </c>
    </row>
    <row r="4126" spans="1:6">
      <c r="A4126" t="s">
        <v>4</v>
      </c>
      <c r="B4126" s="4" t="s">
        <v>5</v>
      </c>
      <c r="C4126" s="4" t="s">
        <v>14</v>
      </c>
      <c r="D4126" s="4" t="s">
        <v>14</v>
      </c>
      <c r="E4126" s="4" t="s">
        <v>6</v>
      </c>
      <c r="F4126" s="4" t="s">
        <v>10</v>
      </c>
    </row>
    <row r="4127" spans="1:6">
      <c r="A4127" t="n">
        <v>35688</v>
      </c>
      <c r="B4127" s="82" t="n">
        <v>31</v>
      </c>
      <c r="C4127" s="7" t="n">
        <v>1</v>
      </c>
      <c r="D4127" s="7" t="n">
        <v>0</v>
      </c>
      <c r="E4127" s="7" t="s">
        <v>225</v>
      </c>
      <c r="F4127" s="7" t="n">
        <v>1</v>
      </c>
    </row>
    <row r="4128" spans="1:6">
      <c r="A4128" t="s">
        <v>4</v>
      </c>
      <c r="B4128" s="4" t="s">
        <v>5</v>
      </c>
      <c r="C4128" s="4" t="s">
        <v>14</v>
      </c>
      <c r="D4128" s="4" t="s">
        <v>14</v>
      </c>
      <c r="E4128" s="4" t="s">
        <v>6</v>
      </c>
      <c r="F4128" s="4" t="s">
        <v>10</v>
      </c>
    </row>
    <row r="4129" spans="1:15">
      <c r="A4129" t="n">
        <v>35699</v>
      </c>
      <c r="B4129" s="82" t="n">
        <v>31</v>
      </c>
      <c r="C4129" s="7" t="n">
        <v>1</v>
      </c>
      <c r="D4129" s="7" t="n">
        <v>0</v>
      </c>
      <c r="E4129" s="7" t="s">
        <v>227</v>
      </c>
      <c r="F4129" s="7" t="n">
        <v>2</v>
      </c>
    </row>
    <row r="4130" spans="1:15">
      <c r="A4130" t="s">
        <v>4</v>
      </c>
      <c r="B4130" s="4" t="s">
        <v>5</v>
      </c>
      <c r="C4130" s="4" t="s">
        <v>14</v>
      </c>
      <c r="D4130" s="4" t="s">
        <v>14</v>
      </c>
      <c r="E4130" s="4" t="s">
        <v>6</v>
      </c>
      <c r="F4130" s="4" t="s">
        <v>10</v>
      </c>
    </row>
    <row r="4131" spans="1:15">
      <c r="A4131" t="n">
        <v>35711</v>
      </c>
      <c r="B4131" s="82" t="n">
        <v>31</v>
      </c>
      <c r="C4131" s="7" t="n">
        <v>1</v>
      </c>
      <c r="D4131" s="7" t="n">
        <v>0</v>
      </c>
      <c r="E4131" s="7" t="s">
        <v>229</v>
      </c>
      <c r="F4131" s="7" t="n">
        <v>3</v>
      </c>
    </row>
    <row r="4132" spans="1:15">
      <c r="A4132" t="s">
        <v>4</v>
      </c>
      <c r="B4132" s="4" t="s">
        <v>5</v>
      </c>
      <c r="C4132" s="4" t="s">
        <v>14</v>
      </c>
      <c r="D4132" s="4" t="s">
        <v>14</v>
      </c>
      <c r="E4132" s="4" t="s">
        <v>6</v>
      </c>
      <c r="F4132" s="4" t="s">
        <v>10</v>
      </c>
    </row>
    <row r="4133" spans="1:15">
      <c r="A4133" t="n">
        <v>35722</v>
      </c>
      <c r="B4133" s="82" t="n">
        <v>31</v>
      </c>
      <c r="C4133" s="7" t="n">
        <v>1</v>
      </c>
      <c r="D4133" s="7" t="n">
        <v>0</v>
      </c>
      <c r="E4133" s="7" t="s">
        <v>231</v>
      </c>
      <c r="F4133" s="7" t="n">
        <v>4</v>
      </c>
    </row>
    <row r="4134" spans="1:15">
      <c r="A4134" t="s">
        <v>4</v>
      </c>
      <c r="B4134" s="4" t="s">
        <v>5</v>
      </c>
      <c r="C4134" s="4" t="s">
        <v>14</v>
      </c>
      <c r="D4134" s="4" t="s">
        <v>14</v>
      </c>
      <c r="E4134" s="4" t="s">
        <v>6</v>
      </c>
      <c r="F4134" s="4" t="s">
        <v>10</v>
      </c>
    </row>
    <row r="4135" spans="1:15">
      <c r="A4135" t="n">
        <v>35735</v>
      </c>
      <c r="B4135" s="82" t="n">
        <v>31</v>
      </c>
      <c r="C4135" s="7" t="n">
        <v>1</v>
      </c>
      <c r="D4135" s="7" t="n">
        <v>0</v>
      </c>
      <c r="E4135" s="7" t="s">
        <v>233</v>
      </c>
      <c r="F4135" s="7" t="n">
        <v>5</v>
      </c>
    </row>
    <row r="4136" spans="1:15">
      <c r="A4136" t="s">
        <v>4</v>
      </c>
      <c r="B4136" s="4" t="s">
        <v>5</v>
      </c>
      <c r="C4136" s="4" t="s">
        <v>14</v>
      </c>
      <c r="D4136" s="4" t="s">
        <v>14</v>
      </c>
      <c r="E4136" s="4" t="s">
        <v>6</v>
      </c>
      <c r="F4136" s="4" t="s">
        <v>10</v>
      </c>
    </row>
    <row r="4137" spans="1:15">
      <c r="A4137" t="n">
        <v>35745</v>
      </c>
      <c r="B4137" s="82" t="n">
        <v>31</v>
      </c>
      <c r="C4137" s="7" t="n">
        <v>1</v>
      </c>
      <c r="D4137" s="7" t="n">
        <v>0</v>
      </c>
      <c r="E4137" s="7" t="s">
        <v>235</v>
      </c>
      <c r="F4137" s="7" t="n">
        <v>6</v>
      </c>
    </row>
    <row r="4138" spans="1:15">
      <c r="A4138" t="s">
        <v>4</v>
      </c>
      <c r="B4138" s="4" t="s">
        <v>5</v>
      </c>
      <c r="C4138" s="4" t="s">
        <v>14</v>
      </c>
      <c r="D4138" s="4" t="s">
        <v>14</v>
      </c>
      <c r="E4138" s="4" t="s">
        <v>6</v>
      </c>
      <c r="F4138" s="4" t="s">
        <v>10</v>
      </c>
    </row>
    <row r="4139" spans="1:15">
      <c r="A4139" t="n">
        <v>35756</v>
      </c>
      <c r="B4139" s="82" t="n">
        <v>31</v>
      </c>
      <c r="C4139" s="7" t="n">
        <v>1</v>
      </c>
      <c r="D4139" s="7" t="n">
        <v>0</v>
      </c>
      <c r="E4139" s="7" t="s">
        <v>237</v>
      </c>
      <c r="F4139" s="7" t="n">
        <v>7</v>
      </c>
    </row>
    <row r="4140" spans="1:15">
      <c r="A4140" t="s">
        <v>4</v>
      </c>
      <c r="B4140" s="4" t="s">
        <v>5</v>
      </c>
      <c r="C4140" s="4" t="s">
        <v>14</v>
      </c>
      <c r="D4140" s="4" t="s">
        <v>14</v>
      </c>
      <c r="E4140" s="4" t="s">
        <v>6</v>
      </c>
      <c r="F4140" s="4" t="s">
        <v>10</v>
      </c>
    </row>
    <row r="4141" spans="1:15">
      <c r="A4141" t="n">
        <v>35765</v>
      </c>
      <c r="B4141" s="82" t="n">
        <v>31</v>
      </c>
      <c r="C4141" s="7" t="n">
        <v>1</v>
      </c>
      <c r="D4141" s="7" t="n">
        <v>0</v>
      </c>
      <c r="E4141" s="7" t="s">
        <v>239</v>
      </c>
      <c r="F4141" s="7" t="n">
        <v>8</v>
      </c>
    </row>
    <row r="4142" spans="1:15">
      <c r="A4142" t="s">
        <v>4</v>
      </c>
      <c r="B4142" s="4" t="s">
        <v>5</v>
      </c>
      <c r="C4142" s="4" t="s">
        <v>14</v>
      </c>
      <c r="D4142" s="4" t="s">
        <v>14</v>
      </c>
      <c r="E4142" s="4" t="s">
        <v>6</v>
      </c>
      <c r="F4142" s="4" t="s">
        <v>10</v>
      </c>
    </row>
    <row r="4143" spans="1:15">
      <c r="A4143" t="n">
        <v>35776</v>
      </c>
      <c r="B4143" s="82" t="n">
        <v>31</v>
      </c>
      <c r="C4143" s="7" t="n">
        <v>1</v>
      </c>
      <c r="D4143" s="7" t="n">
        <v>0</v>
      </c>
      <c r="E4143" s="7" t="s">
        <v>241</v>
      </c>
      <c r="F4143" s="7" t="n">
        <v>9</v>
      </c>
    </row>
    <row r="4144" spans="1:15">
      <c r="A4144" t="s">
        <v>4</v>
      </c>
      <c r="B4144" s="4" t="s">
        <v>5</v>
      </c>
      <c r="C4144" s="4" t="s">
        <v>14</v>
      </c>
      <c r="D4144" s="4" t="s">
        <v>14</v>
      </c>
      <c r="E4144" s="4" t="s">
        <v>14</v>
      </c>
      <c r="F4144" s="4" t="s">
        <v>10</v>
      </c>
      <c r="G4144" s="4" t="s">
        <v>10</v>
      </c>
      <c r="H4144" s="4" t="s">
        <v>14</v>
      </c>
    </row>
    <row r="4145" spans="1:8">
      <c r="A4145" t="n">
        <v>35789</v>
      </c>
      <c r="B4145" s="82" t="n">
        <v>31</v>
      </c>
      <c r="C4145" s="7" t="n">
        <v>2</v>
      </c>
      <c r="D4145" s="7" t="n">
        <v>0</v>
      </c>
      <c r="E4145" s="7" t="n">
        <v>0</v>
      </c>
      <c r="F4145" s="7" t="n">
        <v>65535</v>
      </c>
      <c r="G4145" s="7" t="n">
        <v>220</v>
      </c>
      <c r="H4145" s="7" t="n">
        <v>0</v>
      </c>
    </row>
    <row r="4146" spans="1:8">
      <c r="A4146" t="s">
        <v>4</v>
      </c>
      <c r="B4146" s="4" t="s">
        <v>5</v>
      </c>
      <c r="C4146" s="4" t="s">
        <v>14</v>
      </c>
      <c r="D4146" s="4" t="s">
        <v>14</v>
      </c>
      <c r="E4146" s="4" t="s">
        <v>14</v>
      </c>
    </row>
    <row r="4147" spans="1:8">
      <c r="A4147" t="n">
        <v>35798</v>
      </c>
      <c r="B4147" s="82" t="n">
        <v>31</v>
      </c>
      <c r="C4147" s="7" t="n">
        <v>4</v>
      </c>
      <c r="D4147" s="7" t="n">
        <v>0</v>
      </c>
      <c r="E4147" s="7" t="n">
        <v>0</v>
      </c>
    </row>
    <row r="4148" spans="1:8">
      <c r="A4148" t="s">
        <v>4</v>
      </c>
      <c r="B4148" s="4" t="s">
        <v>5</v>
      </c>
      <c r="C4148" s="4" t="s">
        <v>14</v>
      </c>
      <c r="D4148" s="4" t="s">
        <v>14</v>
      </c>
    </row>
    <row r="4149" spans="1:8">
      <c r="A4149" t="n">
        <v>35802</v>
      </c>
      <c r="B4149" s="82" t="n">
        <v>31</v>
      </c>
      <c r="C4149" s="7" t="n">
        <v>3</v>
      </c>
      <c r="D4149" s="7" t="n">
        <v>0</v>
      </c>
    </row>
    <row r="4150" spans="1:8">
      <c r="A4150" t="s">
        <v>4</v>
      </c>
      <c r="B4150" s="4" t="s">
        <v>5</v>
      </c>
      <c r="C4150" s="4" t="s">
        <v>14</v>
      </c>
    </row>
    <row r="4151" spans="1:8">
      <c r="A4151" t="n">
        <v>35805</v>
      </c>
      <c r="B4151" s="26" t="n">
        <v>27</v>
      </c>
      <c r="C4151" s="7" t="n">
        <v>0</v>
      </c>
    </row>
    <row r="4152" spans="1:8">
      <c r="A4152" t="s">
        <v>4</v>
      </c>
      <c r="B4152" s="4" t="s">
        <v>5</v>
      </c>
      <c r="C4152" s="4" t="s">
        <v>14</v>
      </c>
      <c r="D4152" s="4" t="s">
        <v>10</v>
      </c>
      <c r="E4152" s="4" t="s">
        <v>10</v>
      </c>
      <c r="F4152" s="4" t="s">
        <v>10</v>
      </c>
      <c r="G4152" s="4" t="s">
        <v>10</v>
      </c>
      <c r="H4152" s="4" t="s">
        <v>14</v>
      </c>
    </row>
    <row r="4153" spans="1:8">
      <c r="A4153" t="n">
        <v>35807</v>
      </c>
      <c r="B4153" s="23" t="n">
        <v>25</v>
      </c>
      <c r="C4153" s="7" t="n">
        <v>5</v>
      </c>
      <c r="D4153" s="7" t="n">
        <v>65535</v>
      </c>
      <c r="E4153" s="7" t="n">
        <v>65535</v>
      </c>
      <c r="F4153" s="7" t="n">
        <v>65535</v>
      </c>
      <c r="G4153" s="7" t="n">
        <v>65535</v>
      </c>
      <c r="H4153" s="7" t="n">
        <v>0</v>
      </c>
    </row>
    <row r="4154" spans="1:8">
      <c r="A4154" t="s">
        <v>4</v>
      </c>
      <c r="B4154" s="4" t="s">
        <v>5</v>
      </c>
      <c r="C4154" s="4" t="s">
        <v>10</v>
      </c>
    </row>
    <row r="4155" spans="1:8">
      <c r="A4155" t="n">
        <v>35818</v>
      </c>
      <c r="B4155" s="27" t="n">
        <v>16</v>
      </c>
      <c r="C4155" s="7" t="n">
        <v>300</v>
      </c>
    </row>
    <row r="4156" spans="1:8">
      <c r="A4156" t="s">
        <v>4</v>
      </c>
      <c r="B4156" s="4" t="s">
        <v>5</v>
      </c>
      <c r="C4156" s="4" t="s">
        <v>14</v>
      </c>
      <c r="D4156" s="4" t="s">
        <v>10</v>
      </c>
      <c r="E4156" s="4" t="s">
        <v>9</v>
      </c>
    </row>
    <row r="4157" spans="1:8">
      <c r="A4157" t="n">
        <v>35821</v>
      </c>
      <c r="B4157" s="83" t="n">
        <v>167</v>
      </c>
      <c r="C4157" s="7" t="n">
        <v>0</v>
      </c>
      <c r="D4157" s="7" t="n">
        <v>0</v>
      </c>
      <c r="E4157" s="7" t="n">
        <v>32</v>
      </c>
    </row>
    <row r="4158" spans="1:8">
      <c r="A4158" t="s">
        <v>4</v>
      </c>
      <c r="B4158" s="4" t="s">
        <v>5</v>
      </c>
      <c r="C4158" s="4" t="s">
        <v>14</v>
      </c>
      <c r="D4158" s="4" t="s">
        <v>14</v>
      </c>
      <c r="E4158" s="4" t="s">
        <v>14</v>
      </c>
      <c r="F4158" s="4" t="s">
        <v>9</v>
      </c>
      <c r="G4158" s="4" t="s">
        <v>14</v>
      </c>
      <c r="H4158" s="4" t="s">
        <v>14</v>
      </c>
      <c r="I4158" s="4" t="s">
        <v>36</v>
      </c>
    </row>
    <row r="4159" spans="1:8">
      <c r="A4159" t="n">
        <v>35829</v>
      </c>
      <c r="B4159" s="16" t="n">
        <v>5</v>
      </c>
      <c r="C4159" s="7" t="n">
        <v>35</v>
      </c>
      <c r="D4159" s="7" t="n">
        <v>0</v>
      </c>
      <c r="E4159" s="7" t="n">
        <v>0</v>
      </c>
      <c r="F4159" s="7" t="n">
        <v>4</v>
      </c>
      <c r="G4159" s="7" t="n">
        <v>2</v>
      </c>
      <c r="H4159" s="7" t="n">
        <v>1</v>
      </c>
      <c r="I4159" s="17" t="n">
        <f t="normal" ca="1">A4165</f>
        <v>0</v>
      </c>
    </row>
    <row r="4160" spans="1:8">
      <c r="A4160" t="s">
        <v>4</v>
      </c>
      <c r="B4160" s="4" t="s">
        <v>5</v>
      </c>
      <c r="C4160" s="4" t="s">
        <v>14</v>
      </c>
      <c r="D4160" s="4" t="s">
        <v>10</v>
      </c>
    </row>
    <row r="4161" spans="1:9">
      <c r="A4161" t="n">
        <v>35843</v>
      </c>
      <c r="B4161" s="63" t="n">
        <v>64</v>
      </c>
      <c r="C4161" s="7" t="n">
        <v>0</v>
      </c>
      <c r="D4161" s="7" t="n">
        <v>4</v>
      </c>
    </row>
    <row r="4162" spans="1:9">
      <c r="A4162" t="s">
        <v>4</v>
      </c>
      <c r="B4162" s="4" t="s">
        <v>5</v>
      </c>
      <c r="C4162" s="4" t="s">
        <v>36</v>
      </c>
    </row>
    <row r="4163" spans="1:9">
      <c r="A4163" t="n">
        <v>35847</v>
      </c>
      <c r="B4163" s="21" t="n">
        <v>3</v>
      </c>
      <c r="C4163" s="17" t="n">
        <f t="normal" ca="1">A4211</f>
        <v>0</v>
      </c>
    </row>
    <row r="4164" spans="1:9">
      <c r="A4164" t="s">
        <v>4</v>
      </c>
      <c r="B4164" s="4" t="s">
        <v>5</v>
      </c>
      <c r="C4164" s="4" t="s">
        <v>14</v>
      </c>
      <c r="D4164" s="4" t="s">
        <v>14</v>
      </c>
      <c r="E4164" s="4" t="s">
        <v>14</v>
      </c>
      <c r="F4164" s="4" t="s">
        <v>9</v>
      </c>
      <c r="G4164" s="4" t="s">
        <v>14</v>
      </c>
      <c r="H4164" s="4" t="s">
        <v>14</v>
      </c>
      <c r="I4164" s="4" t="s">
        <v>36</v>
      </c>
    </row>
    <row r="4165" spans="1:9">
      <c r="A4165" t="n">
        <v>35852</v>
      </c>
      <c r="B4165" s="16" t="n">
        <v>5</v>
      </c>
      <c r="C4165" s="7" t="n">
        <v>35</v>
      </c>
      <c r="D4165" s="7" t="n">
        <v>0</v>
      </c>
      <c r="E4165" s="7" t="n">
        <v>0</v>
      </c>
      <c r="F4165" s="7" t="n">
        <v>2</v>
      </c>
      <c r="G4165" s="7" t="n">
        <v>2</v>
      </c>
      <c r="H4165" s="7" t="n">
        <v>1</v>
      </c>
      <c r="I4165" s="17" t="n">
        <f t="normal" ca="1">A4171</f>
        <v>0</v>
      </c>
    </row>
    <row r="4166" spans="1:9">
      <c r="A4166" t="s">
        <v>4</v>
      </c>
      <c r="B4166" s="4" t="s">
        <v>5</v>
      </c>
      <c r="C4166" s="4" t="s">
        <v>14</v>
      </c>
      <c r="D4166" s="4" t="s">
        <v>10</v>
      </c>
    </row>
    <row r="4167" spans="1:9">
      <c r="A4167" t="n">
        <v>35866</v>
      </c>
      <c r="B4167" s="63" t="n">
        <v>64</v>
      </c>
      <c r="C4167" s="7" t="n">
        <v>0</v>
      </c>
      <c r="D4167" s="7" t="n">
        <v>2</v>
      </c>
    </row>
    <row r="4168" spans="1:9">
      <c r="A4168" t="s">
        <v>4</v>
      </c>
      <c r="B4168" s="4" t="s">
        <v>5</v>
      </c>
      <c r="C4168" s="4" t="s">
        <v>36</v>
      </c>
    </row>
    <row r="4169" spans="1:9">
      <c r="A4169" t="n">
        <v>35870</v>
      </c>
      <c r="B4169" s="21" t="n">
        <v>3</v>
      </c>
      <c r="C4169" s="17" t="n">
        <f t="normal" ca="1">A4211</f>
        <v>0</v>
      </c>
    </row>
    <row r="4170" spans="1:9">
      <c r="A4170" t="s">
        <v>4</v>
      </c>
      <c r="B4170" s="4" t="s">
        <v>5</v>
      </c>
      <c r="C4170" s="4" t="s">
        <v>14</v>
      </c>
      <c r="D4170" s="4" t="s">
        <v>14</v>
      </c>
      <c r="E4170" s="4" t="s">
        <v>14</v>
      </c>
      <c r="F4170" s="4" t="s">
        <v>9</v>
      </c>
      <c r="G4170" s="4" t="s">
        <v>14</v>
      </c>
      <c r="H4170" s="4" t="s">
        <v>14</v>
      </c>
      <c r="I4170" s="4" t="s">
        <v>36</v>
      </c>
    </row>
    <row r="4171" spans="1:9">
      <c r="A4171" t="n">
        <v>35875</v>
      </c>
      <c r="B4171" s="16" t="n">
        <v>5</v>
      </c>
      <c r="C4171" s="7" t="n">
        <v>35</v>
      </c>
      <c r="D4171" s="7" t="n">
        <v>0</v>
      </c>
      <c r="E4171" s="7" t="n">
        <v>0</v>
      </c>
      <c r="F4171" s="7" t="n">
        <v>6</v>
      </c>
      <c r="G4171" s="7" t="n">
        <v>2</v>
      </c>
      <c r="H4171" s="7" t="n">
        <v>1</v>
      </c>
      <c r="I4171" s="17" t="n">
        <f t="normal" ca="1">A4177</f>
        <v>0</v>
      </c>
    </row>
    <row r="4172" spans="1:9">
      <c r="A4172" t="s">
        <v>4</v>
      </c>
      <c r="B4172" s="4" t="s">
        <v>5</v>
      </c>
      <c r="C4172" s="4" t="s">
        <v>14</v>
      </c>
      <c r="D4172" s="4" t="s">
        <v>10</v>
      </c>
    </row>
    <row r="4173" spans="1:9">
      <c r="A4173" t="n">
        <v>35889</v>
      </c>
      <c r="B4173" s="63" t="n">
        <v>64</v>
      </c>
      <c r="C4173" s="7" t="n">
        <v>0</v>
      </c>
      <c r="D4173" s="7" t="n">
        <v>6</v>
      </c>
    </row>
    <row r="4174" spans="1:9">
      <c r="A4174" t="s">
        <v>4</v>
      </c>
      <c r="B4174" s="4" t="s">
        <v>5</v>
      </c>
      <c r="C4174" s="4" t="s">
        <v>36</v>
      </c>
    </row>
    <row r="4175" spans="1:9">
      <c r="A4175" t="n">
        <v>35893</v>
      </c>
      <c r="B4175" s="21" t="n">
        <v>3</v>
      </c>
      <c r="C4175" s="17" t="n">
        <f t="normal" ca="1">A4211</f>
        <v>0</v>
      </c>
    </row>
    <row r="4176" spans="1:9">
      <c r="A4176" t="s">
        <v>4</v>
      </c>
      <c r="B4176" s="4" t="s">
        <v>5</v>
      </c>
      <c r="C4176" s="4" t="s">
        <v>14</v>
      </c>
      <c r="D4176" s="4" t="s">
        <v>14</v>
      </c>
      <c r="E4176" s="4" t="s">
        <v>14</v>
      </c>
      <c r="F4176" s="4" t="s">
        <v>9</v>
      </c>
      <c r="G4176" s="4" t="s">
        <v>14</v>
      </c>
      <c r="H4176" s="4" t="s">
        <v>14</v>
      </c>
      <c r="I4176" s="4" t="s">
        <v>36</v>
      </c>
    </row>
    <row r="4177" spans="1:9">
      <c r="A4177" t="n">
        <v>35898</v>
      </c>
      <c r="B4177" s="16" t="n">
        <v>5</v>
      </c>
      <c r="C4177" s="7" t="n">
        <v>35</v>
      </c>
      <c r="D4177" s="7" t="n">
        <v>0</v>
      </c>
      <c r="E4177" s="7" t="n">
        <v>0</v>
      </c>
      <c r="F4177" s="7" t="n">
        <v>8</v>
      </c>
      <c r="G4177" s="7" t="n">
        <v>2</v>
      </c>
      <c r="H4177" s="7" t="n">
        <v>1</v>
      </c>
      <c r="I4177" s="17" t="n">
        <f t="normal" ca="1">A4183</f>
        <v>0</v>
      </c>
    </row>
    <row r="4178" spans="1:9">
      <c r="A4178" t="s">
        <v>4</v>
      </c>
      <c r="B4178" s="4" t="s">
        <v>5</v>
      </c>
      <c r="C4178" s="4" t="s">
        <v>14</v>
      </c>
      <c r="D4178" s="4" t="s">
        <v>10</v>
      </c>
    </row>
    <row r="4179" spans="1:9">
      <c r="A4179" t="n">
        <v>35912</v>
      </c>
      <c r="B4179" s="63" t="n">
        <v>64</v>
      </c>
      <c r="C4179" s="7" t="n">
        <v>0</v>
      </c>
      <c r="D4179" s="7" t="n">
        <v>8</v>
      </c>
    </row>
    <row r="4180" spans="1:9">
      <c r="A4180" t="s">
        <v>4</v>
      </c>
      <c r="B4180" s="4" t="s">
        <v>5</v>
      </c>
      <c r="C4180" s="4" t="s">
        <v>36</v>
      </c>
    </row>
    <row r="4181" spans="1:9">
      <c r="A4181" t="n">
        <v>35916</v>
      </c>
      <c r="B4181" s="21" t="n">
        <v>3</v>
      </c>
      <c r="C4181" s="17" t="n">
        <f t="normal" ca="1">A4211</f>
        <v>0</v>
      </c>
    </row>
    <row r="4182" spans="1:9">
      <c r="A4182" t="s">
        <v>4</v>
      </c>
      <c r="B4182" s="4" t="s">
        <v>5</v>
      </c>
      <c r="C4182" s="4" t="s">
        <v>14</v>
      </c>
      <c r="D4182" s="4" t="s">
        <v>14</v>
      </c>
      <c r="E4182" s="4" t="s">
        <v>14</v>
      </c>
      <c r="F4182" s="4" t="s">
        <v>9</v>
      </c>
      <c r="G4182" s="4" t="s">
        <v>14</v>
      </c>
      <c r="H4182" s="4" t="s">
        <v>14</v>
      </c>
      <c r="I4182" s="4" t="s">
        <v>36</v>
      </c>
    </row>
    <row r="4183" spans="1:9">
      <c r="A4183" t="n">
        <v>35921</v>
      </c>
      <c r="B4183" s="16" t="n">
        <v>5</v>
      </c>
      <c r="C4183" s="7" t="n">
        <v>35</v>
      </c>
      <c r="D4183" s="7" t="n">
        <v>0</v>
      </c>
      <c r="E4183" s="7" t="n">
        <v>0</v>
      </c>
      <c r="F4183" s="7" t="n">
        <v>1</v>
      </c>
      <c r="G4183" s="7" t="n">
        <v>2</v>
      </c>
      <c r="H4183" s="7" t="n">
        <v>1</v>
      </c>
      <c r="I4183" s="17" t="n">
        <f t="normal" ca="1">A4189</f>
        <v>0</v>
      </c>
    </row>
    <row r="4184" spans="1:9">
      <c r="A4184" t="s">
        <v>4</v>
      </c>
      <c r="B4184" s="4" t="s">
        <v>5</v>
      </c>
      <c r="C4184" s="4" t="s">
        <v>14</v>
      </c>
      <c r="D4184" s="4" t="s">
        <v>10</v>
      </c>
    </row>
    <row r="4185" spans="1:9">
      <c r="A4185" t="n">
        <v>35935</v>
      </c>
      <c r="B4185" s="63" t="n">
        <v>64</v>
      </c>
      <c r="C4185" s="7" t="n">
        <v>0</v>
      </c>
      <c r="D4185" s="7" t="n">
        <v>1</v>
      </c>
    </row>
    <row r="4186" spans="1:9">
      <c r="A4186" t="s">
        <v>4</v>
      </c>
      <c r="B4186" s="4" t="s">
        <v>5</v>
      </c>
      <c r="C4186" s="4" t="s">
        <v>36</v>
      </c>
    </row>
    <row r="4187" spans="1:9">
      <c r="A4187" t="n">
        <v>35939</v>
      </c>
      <c r="B4187" s="21" t="n">
        <v>3</v>
      </c>
      <c r="C4187" s="17" t="n">
        <f t="normal" ca="1">A4211</f>
        <v>0</v>
      </c>
    </row>
    <row r="4188" spans="1:9">
      <c r="A4188" t="s">
        <v>4</v>
      </c>
      <c r="B4188" s="4" t="s">
        <v>5</v>
      </c>
      <c r="C4188" s="4" t="s">
        <v>14</v>
      </c>
      <c r="D4188" s="4" t="s">
        <v>14</v>
      </c>
      <c r="E4188" s="4" t="s">
        <v>14</v>
      </c>
      <c r="F4188" s="4" t="s">
        <v>9</v>
      </c>
      <c r="G4188" s="4" t="s">
        <v>14</v>
      </c>
      <c r="H4188" s="4" t="s">
        <v>14</v>
      </c>
      <c r="I4188" s="4" t="s">
        <v>36</v>
      </c>
    </row>
    <row r="4189" spans="1:9">
      <c r="A4189" t="n">
        <v>35944</v>
      </c>
      <c r="B4189" s="16" t="n">
        <v>5</v>
      </c>
      <c r="C4189" s="7" t="n">
        <v>35</v>
      </c>
      <c r="D4189" s="7" t="n">
        <v>0</v>
      </c>
      <c r="E4189" s="7" t="n">
        <v>0</v>
      </c>
      <c r="F4189" s="7" t="n">
        <v>3</v>
      </c>
      <c r="G4189" s="7" t="n">
        <v>2</v>
      </c>
      <c r="H4189" s="7" t="n">
        <v>1</v>
      </c>
      <c r="I4189" s="17" t="n">
        <f t="normal" ca="1">A4195</f>
        <v>0</v>
      </c>
    </row>
    <row r="4190" spans="1:9">
      <c r="A4190" t="s">
        <v>4</v>
      </c>
      <c r="B4190" s="4" t="s">
        <v>5</v>
      </c>
      <c r="C4190" s="4" t="s">
        <v>14</v>
      </c>
      <c r="D4190" s="4" t="s">
        <v>10</v>
      </c>
    </row>
    <row r="4191" spans="1:9">
      <c r="A4191" t="n">
        <v>35958</v>
      </c>
      <c r="B4191" s="63" t="n">
        <v>64</v>
      </c>
      <c r="C4191" s="7" t="n">
        <v>0</v>
      </c>
      <c r="D4191" s="7" t="n">
        <v>3</v>
      </c>
    </row>
    <row r="4192" spans="1:9">
      <c r="A4192" t="s">
        <v>4</v>
      </c>
      <c r="B4192" s="4" t="s">
        <v>5</v>
      </c>
      <c r="C4192" s="4" t="s">
        <v>36</v>
      </c>
    </row>
    <row r="4193" spans="1:9">
      <c r="A4193" t="n">
        <v>35962</v>
      </c>
      <c r="B4193" s="21" t="n">
        <v>3</v>
      </c>
      <c r="C4193" s="17" t="n">
        <f t="normal" ca="1">A4211</f>
        <v>0</v>
      </c>
    </row>
    <row r="4194" spans="1:9">
      <c r="A4194" t="s">
        <v>4</v>
      </c>
      <c r="B4194" s="4" t="s">
        <v>5</v>
      </c>
      <c r="C4194" s="4" t="s">
        <v>14</v>
      </c>
      <c r="D4194" s="4" t="s">
        <v>14</v>
      </c>
      <c r="E4194" s="4" t="s">
        <v>14</v>
      </c>
      <c r="F4194" s="4" t="s">
        <v>9</v>
      </c>
      <c r="G4194" s="4" t="s">
        <v>14</v>
      </c>
      <c r="H4194" s="4" t="s">
        <v>14</v>
      </c>
      <c r="I4194" s="4" t="s">
        <v>36</v>
      </c>
    </row>
    <row r="4195" spans="1:9">
      <c r="A4195" t="n">
        <v>35967</v>
      </c>
      <c r="B4195" s="16" t="n">
        <v>5</v>
      </c>
      <c r="C4195" s="7" t="n">
        <v>35</v>
      </c>
      <c r="D4195" s="7" t="n">
        <v>0</v>
      </c>
      <c r="E4195" s="7" t="n">
        <v>0</v>
      </c>
      <c r="F4195" s="7" t="n">
        <v>7</v>
      </c>
      <c r="G4195" s="7" t="n">
        <v>2</v>
      </c>
      <c r="H4195" s="7" t="n">
        <v>1</v>
      </c>
      <c r="I4195" s="17" t="n">
        <f t="normal" ca="1">A4201</f>
        <v>0</v>
      </c>
    </row>
    <row r="4196" spans="1:9">
      <c r="A4196" t="s">
        <v>4</v>
      </c>
      <c r="B4196" s="4" t="s">
        <v>5</v>
      </c>
      <c r="C4196" s="4" t="s">
        <v>14</v>
      </c>
      <c r="D4196" s="4" t="s">
        <v>10</v>
      </c>
    </row>
    <row r="4197" spans="1:9">
      <c r="A4197" t="n">
        <v>35981</v>
      </c>
      <c r="B4197" s="63" t="n">
        <v>64</v>
      </c>
      <c r="C4197" s="7" t="n">
        <v>0</v>
      </c>
      <c r="D4197" s="7" t="n">
        <v>7</v>
      </c>
    </row>
    <row r="4198" spans="1:9">
      <c r="A4198" t="s">
        <v>4</v>
      </c>
      <c r="B4198" s="4" t="s">
        <v>5</v>
      </c>
      <c r="C4198" s="4" t="s">
        <v>36</v>
      </c>
    </row>
    <row r="4199" spans="1:9">
      <c r="A4199" t="n">
        <v>35985</v>
      </c>
      <c r="B4199" s="21" t="n">
        <v>3</v>
      </c>
      <c r="C4199" s="17" t="n">
        <f t="normal" ca="1">A4211</f>
        <v>0</v>
      </c>
    </row>
    <row r="4200" spans="1:9">
      <c r="A4200" t="s">
        <v>4</v>
      </c>
      <c r="B4200" s="4" t="s">
        <v>5</v>
      </c>
      <c r="C4200" s="4" t="s">
        <v>14</v>
      </c>
      <c r="D4200" s="4" t="s">
        <v>14</v>
      </c>
      <c r="E4200" s="4" t="s">
        <v>14</v>
      </c>
      <c r="F4200" s="4" t="s">
        <v>9</v>
      </c>
      <c r="G4200" s="4" t="s">
        <v>14</v>
      </c>
      <c r="H4200" s="4" t="s">
        <v>14</v>
      </c>
      <c r="I4200" s="4" t="s">
        <v>36</v>
      </c>
    </row>
    <row r="4201" spans="1:9">
      <c r="A4201" t="n">
        <v>35990</v>
      </c>
      <c r="B4201" s="16" t="n">
        <v>5</v>
      </c>
      <c r="C4201" s="7" t="n">
        <v>35</v>
      </c>
      <c r="D4201" s="7" t="n">
        <v>0</v>
      </c>
      <c r="E4201" s="7" t="n">
        <v>0</v>
      </c>
      <c r="F4201" s="7" t="n">
        <v>5</v>
      </c>
      <c r="G4201" s="7" t="n">
        <v>2</v>
      </c>
      <c r="H4201" s="7" t="n">
        <v>1</v>
      </c>
      <c r="I4201" s="17" t="n">
        <f t="normal" ca="1">A4207</f>
        <v>0</v>
      </c>
    </row>
    <row r="4202" spans="1:9">
      <c r="A4202" t="s">
        <v>4</v>
      </c>
      <c r="B4202" s="4" t="s">
        <v>5</v>
      </c>
      <c r="C4202" s="4" t="s">
        <v>14</v>
      </c>
      <c r="D4202" s="4" t="s">
        <v>10</v>
      </c>
    </row>
    <row r="4203" spans="1:9">
      <c r="A4203" t="n">
        <v>36004</v>
      </c>
      <c r="B4203" s="63" t="n">
        <v>64</v>
      </c>
      <c r="C4203" s="7" t="n">
        <v>0</v>
      </c>
      <c r="D4203" s="7" t="n">
        <v>5</v>
      </c>
    </row>
    <row r="4204" spans="1:9">
      <c r="A4204" t="s">
        <v>4</v>
      </c>
      <c r="B4204" s="4" t="s">
        <v>5</v>
      </c>
      <c r="C4204" s="4" t="s">
        <v>36</v>
      </c>
    </row>
    <row r="4205" spans="1:9">
      <c r="A4205" t="n">
        <v>36008</v>
      </c>
      <c r="B4205" s="21" t="n">
        <v>3</v>
      </c>
      <c r="C4205" s="17" t="n">
        <f t="normal" ca="1">A4211</f>
        <v>0</v>
      </c>
    </row>
    <row r="4206" spans="1:9">
      <c r="A4206" t="s">
        <v>4</v>
      </c>
      <c r="B4206" s="4" t="s">
        <v>5</v>
      </c>
      <c r="C4206" s="4" t="s">
        <v>14</v>
      </c>
      <c r="D4206" s="4" t="s">
        <v>14</v>
      </c>
      <c r="E4206" s="4" t="s">
        <v>14</v>
      </c>
      <c r="F4206" s="4" t="s">
        <v>9</v>
      </c>
      <c r="G4206" s="4" t="s">
        <v>14</v>
      </c>
      <c r="H4206" s="4" t="s">
        <v>14</v>
      </c>
      <c r="I4206" s="4" t="s">
        <v>36</v>
      </c>
    </row>
    <row r="4207" spans="1:9">
      <c r="A4207" t="n">
        <v>36013</v>
      </c>
      <c r="B4207" s="16" t="n">
        <v>5</v>
      </c>
      <c r="C4207" s="7" t="n">
        <v>35</v>
      </c>
      <c r="D4207" s="7" t="n">
        <v>0</v>
      </c>
      <c r="E4207" s="7" t="n">
        <v>0</v>
      </c>
      <c r="F4207" s="7" t="n">
        <v>9</v>
      </c>
      <c r="G4207" s="7" t="n">
        <v>2</v>
      </c>
      <c r="H4207" s="7" t="n">
        <v>1</v>
      </c>
      <c r="I4207" s="17" t="n">
        <f t="normal" ca="1">A4211</f>
        <v>0</v>
      </c>
    </row>
    <row r="4208" spans="1:9">
      <c r="A4208" t="s">
        <v>4</v>
      </c>
      <c r="B4208" s="4" t="s">
        <v>5</v>
      </c>
      <c r="C4208" s="4" t="s">
        <v>14</v>
      </c>
      <c r="D4208" s="4" t="s">
        <v>10</v>
      </c>
    </row>
    <row r="4209" spans="1:9">
      <c r="A4209" t="n">
        <v>36027</v>
      </c>
      <c r="B4209" s="63" t="n">
        <v>64</v>
      </c>
      <c r="C4209" s="7" t="n">
        <v>0</v>
      </c>
      <c r="D4209" s="7" t="n">
        <v>9</v>
      </c>
    </row>
    <row r="4210" spans="1:9">
      <c r="A4210" t="s">
        <v>4</v>
      </c>
      <c r="B4210" s="4" t="s">
        <v>5</v>
      </c>
      <c r="C4210" s="4" t="s">
        <v>14</v>
      </c>
      <c r="D4210" s="4" t="s">
        <v>10</v>
      </c>
    </row>
    <row r="4211" spans="1:9">
      <c r="A4211" t="n">
        <v>36031</v>
      </c>
      <c r="B4211" s="63" t="n">
        <v>64</v>
      </c>
      <c r="C4211" s="7" t="n">
        <v>4</v>
      </c>
      <c r="D4211" s="7" t="n">
        <v>0</v>
      </c>
    </row>
    <row r="4212" spans="1:9">
      <c r="A4212" t="s">
        <v>4</v>
      </c>
      <c r="B4212" s="4" t="s">
        <v>5</v>
      </c>
      <c r="C4212" s="4" t="s">
        <v>14</v>
      </c>
      <c r="D4212" s="4" t="s">
        <v>10</v>
      </c>
      <c r="E4212" s="4" t="s">
        <v>10</v>
      </c>
      <c r="F4212" s="4" t="s">
        <v>10</v>
      </c>
      <c r="G4212" s="4" t="s">
        <v>10</v>
      </c>
      <c r="H4212" s="4" t="s">
        <v>14</v>
      </c>
    </row>
    <row r="4213" spans="1:9">
      <c r="A4213" t="n">
        <v>36035</v>
      </c>
      <c r="B4213" s="23" t="n">
        <v>25</v>
      </c>
      <c r="C4213" s="7" t="n">
        <v>5</v>
      </c>
      <c r="D4213" s="7" t="n">
        <v>65535</v>
      </c>
      <c r="E4213" s="7" t="n">
        <v>500</v>
      </c>
      <c r="F4213" s="7" t="n">
        <v>800</v>
      </c>
      <c r="G4213" s="7" t="n">
        <v>140</v>
      </c>
      <c r="H4213" s="7" t="n">
        <v>0</v>
      </c>
    </row>
    <row r="4214" spans="1:9">
      <c r="A4214" t="s">
        <v>4</v>
      </c>
      <c r="B4214" s="4" t="s">
        <v>5</v>
      </c>
      <c r="C4214" s="4" t="s">
        <v>10</v>
      </c>
      <c r="D4214" s="4" t="s">
        <v>14</v>
      </c>
      <c r="E4214" s="4" t="s">
        <v>50</v>
      </c>
      <c r="F4214" s="4" t="s">
        <v>14</v>
      </c>
      <c r="G4214" s="4" t="s">
        <v>14</v>
      </c>
    </row>
    <row r="4215" spans="1:9">
      <c r="A4215" t="n">
        <v>36046</v>
      </c>
      <c r="B4215" s="24" t="n">
        <v>24</v>
      </c>
      <c r="C4215" s="7" t="n">
        <v>65533</v>
      </c>
      <c r="D4215" s="7" t="n">
        <v>11</v>
      </c>
      <c r="E4215" s="7" t="s">
        <v>380</v>
      </c>
      <c r="F4215" s="7" t="n">
        <v>2</v>
      </c>
      <c r="G4215" s="7" t="n">
        <v>0</v>
      </c>
    </row>
    <row r="4216" spans="1:9">
      <c r="A4216" t="s">
        <v>4</v>
      </c>
      <c r="B4216" s="4" t="s">
        <v>5</v>
      </c>
    </row>
    <row r="4217" spans="1:9">
      <c r="A4217" t="n">
        <v>36101</v>
      </c>
      <c r="B4217" s="25" t="n">
        <v>28</v>
      </c>
    </row>
    <row r="4218" spans="1:9">
      <c r="A4218" t="s">
        <v>4</v>
      </c>
      <c r="B4218" s="4" t="s">
        <v>5</v>
      </c>
      <c r="C4218" s="4" t="s">
        <v>14</v>
      </c>
    </row>
    <row r="4219" spans="1:9">
      <c r="A4219" t="n">
        <v>36102</v>
      </c>
      <c r="B4219" s="26" t="n">
        <v>27</v>
      </c>
      <c r="C4219" s="7" t="n">
        <v>0</v>
      </c>
    </row>
    <row r="4220" spans="1:9">
      <c r="A4220" t="s">
        <v>4</v>
      </c>
      <c r="B4220" s="4" t="s">
        <v>5</v>
      </c>
      <c r="C4220" s="4" t="s">
        <v>14</v>
      </c>
    </row>
    <row r="4221" spans="1:9">
      <c r="A4221" t="n">
        <v>36104</v>
      </c>
      <c r="B4221" s="26" t="n">
        <v>27</v>
      </c>
      <c r="C4221" s="7" t="n">
        <v>1</v>
      </c>
    </row>
    <row r="4222" spans="1:9">
      <c r="A4222" t="s">
        <v>4</v>
      </c>
      <c r="B4222" s="4" t="s">
        <v>5</v>
      </c>
      <c r="C4222" s="4" t="s">
        <v>14</v>
      </c>
      <c r="D4222" s="4" t="s">
        <v>10</v>
      </c>
      <c r="E4222" s="4" t="s">
        <v>10</v>
      </c>
      <c r="F4222" s="4" t="s">
        <v>10</v>
      </c>
      <c r="G4222" s="4" t="s">
        <v>10</v>
      </c>
      <c r="H4222" s="4" t="s">
        <v>14</v>
      </c>
    </row>
    <row r="4223" spans="1:9">
      <c r="A4223" t="n">
        <v>36106</v>
      </c>
      <c r="B4223" s="23" t="n">
        <v>25</v>
      </c>
      <c r="C4223" s="7" t="n">
        <v>5</v>
      </c>
      <c r="D4223" s="7" t="n">
        <v>65535</v>
      </c>
      <c r="E4223" s="7" t="n">
        <v>65535</v>
      </c>
      <c r="F4223" s="7" t="n">
        <v>65535</v>
      </c>
      <c r="G4223" s="7" t="n">
        <v>65535</v>
      </c>
      <c r="H4223" s="7" t="n">
        <v>0</v>
      </c>
    </row>
    <row r="4224" spans="1:9">
      <c r="A4224" t="s">
        <v>4</v>
      </c>
      <c r="B4224" s="4" t="s">
        <v>5</v>
      </c>
      <c r="C4224" s="4" t="s">
        <v>10</v>
      </c>
    </row>
    <row r="4225" spans="1:8">
      <c r="A4225" t="n">
        <v>36117</v>
      </c>
      <c r="B4225" s="27" t="n">
        <v>16</v>
      </c>
      <c r="C4225" s="7" t="n">
        <v>300</v>
      </c>
    </row>
    <row r="4226" spans="1:8">
      <c r="A4226" t="s">
        <v>4</v>
      </c>
      <c r="B4226" s="4" t="s">
        <v>5</v>
      </c>
      <c r="C4226" s="4" t="s">
        <v>14</v>
      </c>
      <c r="D4226" s="4" t="s">
        <v>9</v>
      </c>
    </row>
    <row r="4227" spans="1:8">
      <c r="A4227" t="n">
        <v>36120</v>
      </c>
      <c r="B4227" s="84" t="n">
        <v>138</v>
      </c>
      <c r="C4227" s="7" t="n">
        <v>0</v>
      </c>
      <c r="D4227" s="7" t="n">
        <v>268435584</v>
      </c>
    </row>
    <row r="4228" spans="1:8">
      <c r="A4228" t="s">
        <v>4</v>
      </c>
      <c r="B4228" s="4" t="s">
        <v>5</v>
      </c>
      <c r="C4228" s="4" t="s">
        <v>14</v>
      </c>
    </row>
    <row r="4229" spans="1:8">
      <c r="A4229" t="n">
        <v>36126</v>
      </c>
      <c r="B4229" s="84" t="n">
        <v>138</v>
      </c>
      <c r="C4229" s="7" t="n">
        <v>1</v>
      </c>
    </row>
    <row r="4230" spans="1:8">
      <c r="A4230" t="s">
        <v>4</v>
      </c>
      <c r="B4230" s="4" t="s">
        <v>5</v>
      </c>
      <c r="C4230" s="4" t="s">
        <v>14</v>
      </c>
      <c r="D4230" s="4" t="s">
        <v>10</v>
      </c>
      <c r="E4230" s="4" t="s">
        <v>10</v>
      </c>
      <c r="F4230" s="4" t="s">
        <v>10</v>
      </c>
    </row>
    <row r="4231" spans="1:8">
      <c r="A4231" t="n">
        <v>36128</v>
      </c>
      <c r="B4231" s="80" t="n">
        <v>63</v>
      </c>
      <c r="C4231" s="7" t="n">
        <v>0</v>
      </c>
      <c r="D4231" s="7" t="n">
        <v>65535</v>
      </c>
      <c r="E4231" s="7" t="n">
        <v>45</v>
      </c>
      <c r="F4231" s="7" t="n">
        <v>0</v>
      </c>
    </row>
    <row r="4232" spans="1:8">
      <c r="A4232" t="s">
        <v>4</v>
      </c>
      <c r="B4232" s="4" t="s">
        <v>5</v>
      </c>
      <c r="C4232" s="4" t="s">
        <v>14</v>
      </c>
      <c r="D4232" s="4" t="s">
        <v>10</v>
      </c>
      <c r="E4232" s="4" t="s">
        <v>10</v>
      </c>
      <c r="F4232" s="4" t="s">
        <v>10</v>
      </c>
    </row>
    <row r="4233" spans="1:8">
      <c r="A4233" t="n">
        <v>36136</v>
      </c>
      <c r="B4233" s="80" t="n">
        <v>63</v>
      </c>
      <c r="C4233" s="7" t="n">
        <v>0</v>
      </c>
      <c r="D4233" s="7" t="n">
        <v>65535</v>
      </c>
      <c r="E4233" s="7" t="n">
        <v>32</v>
      </c>
      <c r="F4233" s="7" t="n">
        <v>100</v>
      </c>
    </row>
    <row r="4234" spans="1:8">
      <c r="A4234" t="s">
        <v>4</v>
      </c>
      <c r="B4234" s="4" t="s">
        <v>5</v>
      </c>
      <c r="C4234" s="4" t="s">
        <v>14</v>
      </c>
      <c r="D4234" s="4" t="s">
        <v>10</v>
      </c>
      <c r="E4234" s="4" t="s">
        <v>10</v>
      </c>
      <c r="F4234" s="4" t="s">
        <v>14</v>
      </c>
      <c r="G4234" s="4" t="s">
        <v>9</v>
      </c>
    </row>
    <row r="4235" spans="1:8">
      <c r="A4235" t="n">
        <v>36144</v>
      </c>
      <c r="B4235" s="81" t="n">
        <v>95</v>
      </c>
      <c r="C4235" s="7" t="n">
        <v>0</v>
      </c>
      <c r="D4235" s="7" t="n">
        <v>61440</v>
      </c>
      <c r="E4235" s="7" t="n">
        <v>61441</v>
      </c>
      <c r="F4235" s="7" t="n">
        <v>255</v>
      </c>
      <c r="G4235" s="7" t="n">
        <v>0</v>
      </c>
    </row>
    <row r="4236" spans="1:8">
      <c r="A4236" t="s">
        <v>4</v>
      </c>
      <c r="B4236" s="4" t="s">
        <v>5</v>
      </c>
      <c r="C4236" s="4" t="s">
        <v>10</v>
      </c>
      <c r="D4236" s="4" t="s">
        <v>14</v>
      </c>
      <c r="E4236" s="4" t="s">
        <v>14</v>
      </c>
      <c r="F4236" s="4" t="s">
        <v>6</v>
      </c>
    </row>
    <row r="4237" spans="1:8">
      <c r="A4237" t="n">
        <v>36155</v>
      </c>
      <c r="B4237" s="58" t="n">
        <v>20</v>
      </c>
      <c r="C4237" s="7" t="n">
        <v>61491</v>
      </c>
      <c r="D4237" s="7" t="n">
        <v>3</v>
      </c>
      <c r="E4237" s="7" t="n">
        <v>10</v>
      </c>
      <c r="F4237" s="7" t="s">
        <v>244</v>
      </c>
    </row>
    <row r="4238" spans="1:8">
      <c r="A4238" t="s">
        <v>4</v>
      </c>
      <c r="B4238" s="4" t="s">
        <v>5</v>
      </c>
      <c r="C4238" s="4" t="s">
        <v>10</v>
      </c>
    </row>
    <row r="4239" spans="1:8">
      <c r="A4239" t="n">
        <v>36173</v>
      </c>
      <c r="B4239" s="27" t="n">
        <v>16</v>
      </c>
      <c r="C4239" s="7" t="n">
        <v>0</v>
      </c>
    </row>
    <row r="4240" spans="1:8">
      <c r="A4240" t="s">
        <v>4</v>
      </c>
      <c r="B4240" s="4" t="s">
        <v>5</v>
      </c>
      <c r="C4240" s="4" t="s">
        <v>10</v>
      </c>
      <c r="D4240" s="4" t="s">
        <v>25</v>
      </c>
      <c r="E4240" s="4" t="s">
        <v>25</v>
      </c>
      <c r="F4240" s="4" t="s">
        <v>25</v>
      </c>
      <c r="G4240" s="4" t="s">
        <v>25</v>
      </c>
    </row>
    <row r="4241" spans="1:7">
      <c r="A4241" t="n">
        <v>36176</v>
      </c>
      <c r="B4241" s="45" t="n">
        <v>46</v>
      </c>
      <c r="C4241" s="7" t="n">
        <v>89</v>
      </c>
      <c r="D4241" s="7" t="n">
        <v>-100.930000305176</v>
      </c>
      <c r="E4241" s="7" t="n">
        <v>-3</v>
      </c>
      <c r="F4241" s="7" t="n">
        <v>-58.3800010681152</v>
      </c>
      <c r="G4241" s="7" t="n">
        <v>88</v>
      </c>
    </row>
    <row r="4242" spans="1:7">
      <c r="A4242" t="s">
        <v>4</v>
      </c>
      <c r="B4242" s="4" t="s">
        <v>5</v>
      </c>
      <c r="C4242" s="4" t="s">
        <v>10</v>
      </c>
      <c r="D4242" s="4" t="s">
        <v>25</v>
      </c>
      <c r="E4242" s="4" t="s">
        <v>25</v>
      </c>
      <c r="F4242" s="4" t="s">
        <v>25</v>
      </c>
      <c r="G4242" s="4" t="s">
        <v>25</v>
      </c>
    </row>
    <row r="4243" spans="1:7">
      <c r="A4243" t="n">
        <v>36195</v>
      </c>
      <c r="B4243" s="45" t="n">
        <v>46</v>
      </c>
      <c r="C4243" s="7" t="n">
        <v>30</v>
      </c>
      <c r="D4243" s="7" t="n">
        <v>-100.580001831055</v>
      </c>
      <c r="E4243" s="7" t="n">
        <v>-3</v>
      </c>
      <c r="F4243" s="7" t="n">
        <v>-57.2700004577637</v>
      </c>
      <c r="G4243" s="7" t="n">
        <v>93.0999984741211</v>
      </c>
    </row>
    <row r="4244" spans="1:7">
      <c r="A4244" t="s">
        <v>4</v>
      </c>
      <c r="B4244" s="4" t="s">
        <v>5</v>
      </c>
      <c r="C4244" s="4" t="s">
        <v>10</v>
      </c>
      <c r="D4244" s="4" t="s">
        <v>25</v>
      </c>
      <c r="E4244" s="4" t="s">
        <v>25</v>
      </c>
      <c r="F4244" s="4" t="s">
        <v>25</v>
      </c>
      <c r="G4244" s="4" t="s">
        <v>25</v>
      </c>
    </row>
    <row r="4245" spans="1:7">
      <c r="A4245" t="n">
        <v>36214</v>
      </c>
      <c r="B4245" s="45" t="n">
        <v>46</v>
      </c>
      <c r="C4245" s="7" t="n">
        <v>0</v>
      </c>
      <c r="D4245" s="7" t="n">
        <v>-98.2399978637695</v>
      </c>
      <c r="E4245" s="7" t="n">
        <v>-3</v>
      </c>
      <c r="F4245" s="7" t="n">
        <v>-57.1300010681152</v>
      </c>
      <c r="G4245" s="7" t="n">
        <v>264.700012207031</v>
      </c>
    </row>
    <row r="4246" spans="1:7">
      <c r="A4246" t="s">
        <v>4</v>
      </c>
      <c r="B4246" s="4" t="s">
        <v>5</v>
      </c>
      <c r="C4246" s="4" t="s">
        <v>10</v>
      </c>
      <c r="D4246" s="4" t="s">
        <v>25</v>
      </c>
      <c r="E4246" s="4" t="s">
        <v>25</v>
      </c>
      <c r="F4246" s="4" t="s">
        <v>25</v>
      </c>
      <c r="G4246" s="4" t="s">
        <v>25</v>
      </c>
    </row>
    <row r="4247" spans="1:7">
      <c r="A4247" t="n">
        <v>36233</v>
      </c>
      <c r="B4247" s="45" t="n">
        <v>46</v>
      </c>
      <c r="C4247" s="7" t="n">
        <v>61491</v>
      </c>
      <c r="D4247" s="7" t="n">
        <v>-97.8099975585938</v>
      </c>
      <c r="E4247" s="7" t="n">
        <v>-3</v>
      </c>
      <c r="F4247" s="7" t="n">
        <v>-58.5299987792969</v>
      </c>
      <c r="G4247" s="7" t="n">
        <v>279.100006103516</v>
      </c>
    </row>
    <row r="4248" spans="1:7">
      <c r="A4248" t="s">
        <v>4</v>
      </c>
      <c r="B4248" s="4" t="s">
        <v>5</v>
      </c>
      <c r="C4248" s="4" t="s">
        <v>10</v>
      </c>
    </row>
    <row r="4249" spans="1:7">
      <c r="A4249" t="n">
        <v>36252</v>
      </c>
      <c r="B4249" s="27" t="n">
        <v>16</v>
      </c>
      <c r="C4249" s="7" t="n">
        <v>0</v>
      </c>
    </row>
    <row r="4250" spans="1:7">
      <c r="A4250" t="s">
        <v>4</v>
      </c>
      <c r="B4250" s="4" t="s">
        <v>5</v>
      </c>
      <c r="C4250" s="4" t="s">
        <v>10</v>
      </c>
      <c r="D4250" s="4" t="s">
        <v>10</v>
      </c>
      <c r="E4250" s="4" t="s">
        <v>10</v>
      </c>
    </row>
    <row r="4251" spans="1:7">
      <c r="A4251" t="n">
        <v>36255</v>
      </c>
      <c r="B4251" s="30" t="n">
        <v>61</v>
      </c>
      <c r="C4251" s="7" t="n">
        <v>30</v>
      </c>
      <c r="D4251" s="7" t="n">
        <v>0</v>
      </c>
      <c r="E4251" s="7" t="n">
        <v>0</v>
      </c>
    </row>
    <row r="4252" spans="1:7">
      <c r="A4252" t="s">
        <v>4</v>
      </c>
      <c r="B4252" s="4" t="s">
        <v>5</v>
      </c>
      <c r="C4252" s="4" t="s">
        <v>10</v>
      </c>
      <c r="D4252" s="4" t="s">
        <v>9</v>
      </c>
    </row>
    <row r="4253" spans="1:7">
      <c r="A4253" t="n">
        <v>36262</v>
      </c>
      <c r="B4253" s="46" t="n">
        <v>44</v>
      </c>
      <c r="C4253" s="7" t="n">
        <v>0</v>
      </c>
      <c r="D4253" s="7" t="n">
        <v>1</v>
      </c>
    </row>
    <row r="4254" spans="1:7">
      <c r="A4254" t="s">
        <v>4</v>
      </c>
      <c r="B4254" s="4" t="s">
        <v>5</v>
      </c>
      <c r="C4254" s="4" t="s">
        <v>10</v>
      </c>
      <c r="D4254" s="4" t="s">
        <v>9</v>
      </c>
    </row>
    <row r="4255" spans="1:7">
      <c r="A4255" t="n">
        <v>36269</v>
      </c>
      <c r="B4255" s="46" t="n">
        <v>44</v>
      </c>
      <c r="C4255" s="7" t="n">
        <v>61491</v>
      </c>
      <c r="D4255" s="7" t="n">
        <v>1</v>
      </c>
    </row>
    <row r="4256" spans="1:7">
      <c r="A4256" t="s">
        <v>4</v>
      </c>
      <c r="B4256" s="4" t="s">
        <v>5</v>
      </c>
      <c r="C4256" s="4" t="s">
        <v>10</v>
      </c>
      <c r="D4256" s="4" t="s">
        <v>9</v>
      </c>
    </row>
    <row r="4257" spans="1:7">
      <c r="A4257" t="n">
        <v>36276</v>
      </c>
      <c r="B4257" s="46" t="n">
        <v>44</v>
      </c>
      <c r="C4257" s="7" t="n">
        <v>0</v>
      </c>
      <c r="D4257" s="7" t="n">
        <v>128</v>
      </c>
    </row>
    <row r="4258" spans="1:7">
      <c r="A4258" t="s">
        <v>4</v>
      </c>
      <c r="B4258" s="4" t="s">
        <v>5</v>
      </c>
      <c r="C4258" s="4" t="s">
        <v>10</v>
      </c>
      <c r="D4258" s="4" t="s">
        <v>9</v>
      </c>
    </row>
    <row r="4259" spans="1:7">
      <c r="A4259" t="n">
        <v>36283</v>
      </c>
      <c r="B4259" s="46" t="n">
        <v>44</v>
      </c>
      <c r="C4259" s="7" t="n">
        <v>0</v>
      </c>
      <c r="D4259" s="7" t="n">
        <v>32</v>
      </c>
    </row>
    <row r="4260" spans="1:7">
      <c r="A4260" t="s">
        <v>4</v>
      </c>
      <c r="B4260" s="4" t="s">
        <v>5</v>
      </c>
      <c r="C4260" s="4" t="s">
        <v>10</v>
      </c>
      <c r="D4260" s="4" t="s">
        <v>9</v>
      </c>
    </row>
    <row r="4261" spans="1:7">
      <c r="A4261" t="n">
        <v>36290</v>
      </c>
      <c r="B4261" s="46" t="n">
        <v>44</v>
      </c>
      <c r="C4261" s="7" t="n">
        <v>61491</v>
      </c>
      <c r="D4261" s="7" t="n">
        <v>128</v>
      </c>
    </row>
    <row r="4262" spans="1:7">
      <c r="A4262" t="s">
        <v>4</v>
      </c>
      <c r="B4262" s="4" t="s">
        <v>5</v>
      </c>
      <c r="C4262" s="4" t="s">
        <v>10</v>
      </c>
      <c r="D4262" s="4" t="s">
        <v>9</v>
      </c>
    </row>
    <row r="4263" spans="1:7">
      <c r="A4263" t="n">
        <v>36297</v>
      </c>
      <c r="B4263" s="46" t="n">
        <v>44</v>
      </c>
      <c r="C4263" s="7" t="n">
        <v>61491</v>
      </c>
      <c r="D4263" s="7" t="n">
        <v>32</v>
      </c>
    </row>
    <row r="4264" spans="1:7">
      <c r="A4264" t="s">
        <v>4</v>
      </c>
      <c r="B4264" s="4" t="s">
        <v>5</v>
      </c>
      <c r="C4264" s="4" t="s">
        <v>14</v>
      </c>
      <c r="D4264" s="4" t="s">
        <v>10</v>
      </c>
      <c r="E4264" s="4" t="s">
        <v>14</v>
      </c>
      <c r="F4264" s="4" t="s">
        <v>6</v>
      </c>
      <c r="G4264" s="4" t="s">
        <v>6</v>
      </c>
      <c r="H4264" s="4" t="s">
        <v>6</v>
      </c>
      <c r="I4264" s="4" t="s">
        <v>6</v>
      </c>
      <c r="J4264" s="4" t="s">
        <v>6</v>
      </c>
      <c r="K4264" s="4" t="s">
        <v>6</v>
      </c>
      <c r="L4264" s="4" t="s">
        <v>6</v>
      </c>
      <c r="M4264" s="4" t="s">
        <v>6</v>
      </c>
      <c r="N4264" s="4" t="s">
        <v>6</v>
      </c>
      <c r="O4264" s="4" t="s">
        <v>6</v>
      </c>
      <c r="P4264" s="4" t="s">
        <v>6</v>
      </c>
      <c r="Q4264" s="4" t="s">
        <v>6</v>
      </c>
      <c r="R4264" s="4" t="s">
        <v>6</v>
      </c>
      <c r="S4264" s="4" t="s">
        <v>6</v>
      </c>
      <c r="T4264" s="4" t="s">
        <v>6</v>
      </c>
      <c r="U4264" s="4" t="s">
        <v>6</v>
      </c>
    </row>
    <row r="4265" spans="1:7">
      <c r="A4265" t="n">
        <v>36304</v>
      </c>
      <c r="B4265" s="50" t="n">
        <v>36</v>
      </c>
      <c r="C4265" s="7" t="n">
        <v>8</v>
      </c>
      <c r="D4265" s="7" t="n">
        <v>0</v>
      </c>
      <c r="E4265" s="7" t="n">
        <v>0</v>
      </c>
      <c r="F4265" s="7" t="s">
        <v>335</v>
      </c>
      <c r="G4265" s="7" t="s">
        <v>13</v>
      </c>
      <c r="H4265" s="7" t="s">
        <v>13</v>
      </c>
      <c r="I4265" s="7" t="s">
        <v>13</v>
      </c>
      <c r="J4265" s="7" t="s">
        <v>13</v>
      </c>
      <c r="K4265" s="7" t="s">
        <v>13</v>
      </c>
      <c r="L4265" s="7" t="s">
        <v>13</v>
      </c>
      <c r="M4265" s="7" t="s">
        <v>13</v>
      </c>
      <c r="N4265" s="7" t="s">
        <v>13</v>
      </c>
      <c r="O4265" s="7" t="s">
        <v>13</v>
      </c>
      <c r="P4265" s="7" t="s">
        <v>13</v>
      </c>
      <c r="Q4265" s="7" t="s">
        <v>13</v>
      </c>
      <c r="R4265" s="7" t="s">
        <v>13</v>
      </c>
      <c r="S4265" s="7" t="s">
        <v>13</v>
      </c>
      <c r="T4265" s="7" t="s">
        <v>13</v>
      </c>
      <c r="U4265" s="7" t="s">
        <v>13</v>
      </c>
    </row>
    <row r="4266" spans="1:7">
      <c r="A4266" t="s">
        <v>4</v>
      </c>
      <c r="B4266" s="4" t="s">
        <v>5</v>
      </c>
      <c r="C4266" s="4" t="s">
        <v>14</v>
      </c>
      <c r="D4266" s="4" t="s">
        <v>10</v>
      </c>
      <c r="E4266" s="4" t="s">
        <v>14</v>
      </c>
      <c r="F4266" s="4" t="s">
        <v>6</v>
      </c>
      <c r="G4266" s="4" t="s">
        <v>6</v>
      </c>
      <c r="H4266" s="4" t="s">
        <v>6</v>
      </c>
      <c r="I4266" s="4" t="s">
        <v>6</v>
      </c>
      <c r="J4266" s="4" t="s">
        <v>6</v>
      </c>
      <c r="K4266" s="4" t="s">
        <v>6</v>
      </c>
      <c r="L4266" s="4" t="s">
        <v>6</v>
      </c>
      <c r="M4266" s="4" t="s">
        <v>6</v>
      </c>
      <c r="N4266" s="4" t="s">
        <v>6</v>
      </c>
      <c r="O4266" s="4" t="s">
        <v>6</v>
      </c>
      <c r="P4266" s="4" t="s">
        <v>6</v>
      </c>
      <c r="Q4266" s="4" t="s">
        <v>6</v>
      </c>
      <c r="R4266" s="4" t="s">
        <v>6</v>
      </c>
      <c r="S4266" s="4" t="s">
        <v>6</v>
      </c>
      <c r="T4266" s="4" t="s">
        <v>6</v>
      </c>
      <c r="U4266" s="4" t="s">
        <v>6</v>
      </c>
    </row>
    <row r="4267" spans="1:7">
      <c r="A4267" t="n">
        <v>36334</v>
      </c>
      <c r="B4267" s="50" t="n">
        <v>36</v>
      </c>
      <c r="C4267" s="7" t="n">
        <v>8</v>
      </c>
      <c r="D4267" s="7" t="n">
        <v>61491</v>
      </c>
      <c r="E4267" s="7" t="n">
        <v>0</v>
      </c>
      <c r="F4267" s="7" t="s">
        <v>335</v>
      </c>
      <c r="G4267" s="7" t="s">
        <v>13</v>
      </c>
      <c r="H4267" s="7" t="s">
        <v>13</v>
      </c>
      <c r="I4267" s="7" t="s">
        <v>13</v>
      </c>
      <c r="J4267" s="7" t="s">
        <v>13</v>
      </c>
      <c r="K4267" s="7" t="s">
        <v>13</v>
      </c>
      <c r="L4267" s="7" t="s">
        <v>13</v>
      </c>
      <c r="M4267" s="7" t="s">
        <v>13</v>
      </c>
      <c r="N4267" s="7" t="s">
        <v>13</v>
      </c>
      <c r="O4267" s="7" t="s">
        <v>13</v>
      </c>
      <c r="P4267" s="7" t="s">
        <v>13</v>
      </c>
      <c r="Q4267" s="7" t="s">
        <v>13</v>
      </c>
      <c r="R4267" s="7" t="s">
        <v>13</v>
      </c>
      <c r="S4267" s="7" t="s">
        <v>13</v>
      </c>
      <c r="T4267" s="7" t="s">
        <v>13</v>
      </c>
      <c r="U4267" s="7" t="s">
        <v>13</v>
      </c>
    </row>
    <row r="4268" spans="1:7">
      <c r="A4268" t="s">
        <v>4</v>
      </c>
      <c r="B4268" s="4" t="s">
        <v>5</v>
      </c>
      <c r="C4268" s="4" t="s">
        <v>14</v>
      </c>
    </row>
    <row r="4269" spans="1:7">
      <c r="A4269" t="n">
        <v>36364</v>
      </c>
      <c r="B4269" s="65" t="n">
        <v>116</v>
      </c>
      <c r="C4269" s="7" t="n">
        <v>0</v>
      </c>
    </row>
    <row r="4270" spans="1:7">
      <c r="A4270" t="s">
        <v>4</v>
      </c>
      <c r="B4270" s="4" t="s">
        <v>5</v>
      </c>
      <c r="C4270" s="4" t="s">
        <v>14</v>
      </c>
      <c r="D4270" s="4" t="s">
        <v>10</v>
      </c>
    </row>
    <row r="4271" spans="1:7">
      <c r="A4271" t="n">
        <v>36366</v>
      </c>
      <c r="B4271" s="65" t="n">
        <v>116</v>
      </c>
      <c r="C4271" s="7" t="n">
        <v>2</v>
      </c>
      <c r="D4271" s="7" t="n">
        <v>1</v>
      </c>
    </row>
    <row r="4272" spans="1:7">
      <c r="A4272" t="s">
        <v>4</v>
      </c>
      <c r="B4272" s="4" t="s">
        <v>5</v>
      </c>
      <c r="C4272" s="4" t="s">
        <v>14</v>
      </c>
      <c r="D4272" s="4" t="s">
        <v>9</v>
      </c>
    </row>
    <row r="4273" spans="1:21">
      <c r="A4273" t="n">
        <v>36370</v>
      </c>
      <c r="B4273" s="65" t="n">
        <v>116</v>
      </c>
      <c r="C4273" s="7" t="n">
        <v>5</v>
      </c>
      <c r="D4273" s="7" t="n">
        <v>1120403456</v>
      </c>
    </row>
    <row r="4274" spans="1:21">
      <c r="A4274" t="s">
        <v>4</v>
      </c>
      <c r="B4274" s="4" t="s">
        <v>5</v>
      </c>
      <c r="C4274" s="4" t="s">
        <v>14</v>
      </c>
      <c r="D4274" s="4" t="s">
        <v>10</v>
      </c>
    </row>
    <row r="4275" spans="1:21">
      <c r="A4275" t="n">
        <v>36376</v>
      </c>
      <c r="B4275" s="65" t="n">
        <v>116</v>
      </c>
      <c r="C4275" s="7" t="n">
        <v>6</v>
      </c>
      <c r="D4275" s="7" t="n">
        <v>1</v>
      </c>
    </row>
    <row r="4276" spans="1:21">
      <c r="A4276" t="s">
        <v>4</v>
      </c>
      <c r="B4276" s="4" t="s">
        <v>5</v>
      </c>
      <c r="C4276" s="4" t="s">
        <v>14</v>
      </c>
      <c r="D4276" s="4" t="s">
        <v>14</v>
      </c>
      <c r="E4276" s="4" t="s">
        <v>25</v>
      </c>
      <c r="F4276" s="4" t="s">
        <v>25</v>
      </c>
      <c r="G4276" s="4" t="s">
        <v>25</v>
      </c>
      <c r="H4276" s="4" t="s">
        <v>10</v>
      </c>
    </row>
    <row r="4277" spans="1:21">
      <c r="A4277" t="n">
        <v>36380</v>
      </c>
      <c r="B4277" s="34" t="n">
        <v>45</v>
      </c>
      <c r="C4277" s="7" t="n">
        <v>2</v>
      </c>
      <c r="D4277" s="7" t="n">
        <v>3</v>
      </c>
      <c r="E4277" s="7" t="n">
        <v>-99.9499969482422</v>
      </c>
      <c r="F4277" s="7" t="n">
        <v>-1</v>
      </c>
      <c r="G4277" s="7" t="n">
        <v>-57.8300018310547</v>
      </c>
      <c r="H4277" s="7" t="n">
        <v>0</v>
      </c>
    </row>
    <row r="4278" spans="1:21">
      <c r="A4278" t="s">
        <v>4</v>
      </c>
      <c r="B4278" s="4" t="s">
        <v>5</v>
      </c>
      <c r="C4278" s="4" t="s">
        <v>14</v>
      </c>
      <c r="D4278" s="4" t="s">
        <v>14</v>
      </c>
      <c r="E4278" s="4" t="s">
        <v>25</v>
      </c>
      <c r="F4278" s="4" t="s">
        <v>25</v>
      </c>
      <c r="G4278" s="4" t="s">
        <v>25</v>
      </c>
      <c r="H4278" s="4" t="s">
        <v>10</v>
      </c>
      <c r="I4278" s="4" t="s">
        <v>14</v>
      </c>
    </row>
    <row r="4279" spans="1:21">
      <c r="A4279" t="n">
        <v>36397</v>
      </c>
      <c r="B4279" s="34" t="n">
        <v>45</v>
      </c>
      <c r="C4279" s="7" t="n">
        <v>4</v>
      </c>
      <c r="D4279" s="7" t="n">
        <v>3</v>
      </c>
      <c r="E4279" s="7" t="n">
        <v>4.44000005722046</v>
      </c>
      <c r="F4279" s="7" t="n">
        <v>270.799987792969</v>
      </c>
      <c r="G4279" s="7" t="n">
        <v>0</v>
      </c>
      <c r="H4279" s="7" t="n">
        <v>0</v>
      </c>
      <c r="I4279" s="7" t="n">
        <v>0</v>
      </c>
    </row>
    <row r="4280" spans="1:21">
      <c r="A4280" t="s">
        <v>4</v>
      </c>
      <c r="B4280" s="4" t="s">
        <v>5</v>
      </c>
      <c r="C4280" s="4" t="s">
        <v>14</v>
      </c>
      <c r="D4280" s="4" t="s">
        <v>14</v>
      </c>
      <c r="E4280" s="4" t="s">
        <v>25</v>
      </c>
      <c r="F4280" s="4" t="s">
        <v>10</v>
      </c>
    </row>
    <row r="4281" spans="1:21">
      <c r="A4281" t="n">
        <v>36415</v>
      </c>
      <c r="B4281" s="34" t="n">
        <v>45</v>
      </c>
      <c r="C4281" s="7" t="n">
        <v>5</v>
      </c>
      <c r="D4281" s="7" t="n">
        <v>3</v>
      </c>
      <c r="E4281" s="7" t="n">
        <v>2.90000009536743</v>
      </c>
      <c r="F4281" s="7" t="n">
        <v>0</v>
      </c>
    </row>
    <row r="4282" spans="1:21">
      <c r="A4282" t="s">
        <v>4</v>
      </c>
      <c r="B4282" s="4" t="s">
        <v>5</v>
      </c>
      <c r="C4282" s="4" t="s">
        <v>14</v>
      </c>
      <c r="D4282" s="4" t="s">
        <v>14</v>
      </c>
      <c r="E4282" s="4" t="s">
        <v>25</v>
      </c>
      <c r="F4282" s="4" t="s">
        <v>10</v>
      </c>
    </row>
    <row r="4283" spans="1:21">
      <c r="A4283" t="n">
        <v>36424</v>
      </c>
      <c r="B4283" s="34" t="n">
        <v>45</v>
      </c>
      <c r="C4283" s="7" t="n">
        <v>11</v>
      </c>
      <c r="D4283" s="7" t="n">
        <v>3</v>
      </c>
      <c r="E4283" s="7" t="n">
        <v>30.5</v>
      </c>
      <c r="F4283" s="7" t="n">
        <v>0</v>
      </c>
    </row>
    <row r="4284" spans="1:21">
      <c r="A4284" t="s">
        <v>4</v>
      </c>
      <c r="B4284" s="4" t="s">
        <v>5</v>
      </c>
      <c r="C4284" s="4" t="s">
        <v>14</v>
      </c>
      <c r="D4284" s="4" t="s">
        <v>14</v>
      </c>
      <c r="E4284" s="4" t="s">
        <v>25</v>
      </c>
      <c r="F4284" s="4" t="s">
        <v>25</v>
      </c>
      <c r="G4284" s="4" t="s">
        <v>25</v>
      </c>
      <c r="H4284" s="4" t="s">
        <v>10</v>
      </c>
    </row>
    <row r="4285" spans="1:21">
      <c r="A4285" t="n">
        <v>36433</v>
      </c>
      <c r="B4285" s="34" t="n">
        <v>45</v>
      </c>
      <c r="C4285" s="7" t="n">
        <v>2</v>
      </c>
      <c r="D4285" s="7" t="n">
        <v>3</v>
      </c>
      <c r="E4285" s="7" t="n">
        <v>-100.110000610352</v>
      </c>
      <c r="F4285" s="7" t="n">
        <v>-1.8400000333786</v>
      </c>
      <c r="G4285" s="7" t="n">
        <v>-57.5800018310547</v>
      </c>
      <c r="H4285" s="7" t="n">
        <v>3500</v>
      </c>
    </row>
    <row r="4286" spans="1:21">
      <c r="A4286" t="s">
        <v>4</v>
      </c>
      <c r="B4286" s="4" t="s">
        <v>5</v>
      </c>
      <c r="C4286" s="4" t="s">
        <v>14</v>
      </c>
      <c r="D4286" s="4" t="s">
        <v>14</v>
      </c>
      <c r="E4286" s="4" t="s">
        <v>25</v>
      </c>
      <c r="F4286" s="4" t="s">
        <v>25</v>
      </c>
      <c r="G4286" s="4" t="s">
        <v>25</v>
      </c>
      <c r="H4286" s="4" t="s">
        <v>10</v>
      </c>
      <c r="I4286" s="4" t="s">
        <v>14</v>
      </c>
    </row>
    <row r="4287" spans="1:21">
      <c r="A4287" t="n">
        <v>36450</v>
      </c>
      <c r="B4287" s="34" t="n">
        <v>45</v>
      </c>
      <c r="C4287" s="7" t="n">
        <v>4</v>
      </c>
      <c r="D4287" s="7" t="n">
        <v>3</v>
      </c>
      <c r="E4287" s="7" t="n">
        <v>2.63000011444092</v>
      </c>
      <c r="F4287" s="7" t="n">
        <v>314.019989013672</v>
      </c>
      <c r="G4287" s="7" t="n">
        <v>0</v>
      </c>
      <c r="H4287" s="7" t="n">
        <v>3500</v>
      </c>
      <c r="I4287" s="7" t="n">
        <v>0</v>
      </c>
    </row>
    <row r="4288" spans="1:21">
      <c r="A4288" t="s">
        <v>4</v>
      </c>
      <c r="B4288" s="4" t="s">
        <v>5</v>
      </c>
      <c r="C4288" s="4" t="s">
        <v>14</v>
      </c>
      <c r="D4288" s="4" t="s">
        <v>14</v>
      </c>
      <c r="E4288" s="4" t="s">
        <v>25</v>
      </c>
      <c r="F4288" s="4" t="s">
        <v>10</v>
      </c>
    </row>
    <row r="4289" spans="1:9">
      <c r="A4289" t="n">
        <v>36468</v>
      </c>
      <c r="B4289" s="34" t="n">
        <v>45</v>
      </c>
      <c r="C4289" s="7" t="n">
        <v>5</v>
      </c>
      <c r="D4289" s="7" t="n">
        <v>3</v>
      </c>
      <c r="E4289" s="7" t="n">
        <v>3.5</v>
      </c>
      <c r="F4289" s="7" t="n">
        <v>3500</v>
      </c>
    </row>
    <row r="4290" spans="1:9">
      <c r="A4290" t="s">
        <v>4</v>
      </c>
      <c r="B4290" s="4" t="s">
        <v>5</v>
      </c>
      <c r="C4290" s="4" t="s">
        <v>14</v>
      </c>
      <c r="D4290" s="4" t="s">
        <v>14</v>
      </c>
      <c r="E4290" s="4" t="s">
        <v>25</v>
      </c>
      <c r="F4290" s="4" t="s">
        <v>10</v>
      </c>
    </row>
    <row r="4291" spans="1:9">
      <c r="A4291" t="n">
        <v>36477</v>
      </c>
      <c r="B4291" s="34" t="n">
        <v>45</v>
      </c>
      <c r="C4291" s="7" t="n">
        <v>11</v>
      </c>
      <c r="D4291" s="7" t="n">
        <v>3</v>
      </c>
      <c r="E4291" s="7" t="n">
        <v>30.5</v>
      </c>
      <c r="F4291" s="7" t="n">
        <v>3500</v>
      </c>
    </row>
    <row r="4292" spans="1:9">
      <c r="A4292" t="s">
        <v>4</v>
      </c>
      <c r="B4292" s="4" t="s">
        <v>5</v>
      </c>
      <c r="C4292" s="4" t="s">
        <v>14</v>
      </c>
      <c r="D4292" s="4" t="s">
        <v>10</v>
      </c>
      <c r="E4292" s="4" t="s">
        <v>25</v>
      </c>
    </row>
    <row r="4293" spans="1:9">
      <c r="A4293" t="n">
        <v>36486</v>
      </c>
      <c r="B4293" s="33" t="n">
        <v>58</v>
      </c>
      <c r="C4293" s="7" t="n">
        <v>100</v>
      </c>
      <c r="D4293" s="7" t="n">
        <v>1000</v>
      </c>
      <c r="E4293" s="7" t="n">
        <v>1</v>
      </c>
    </row>
    <row r="4294" spans="1:9">
      <c r="A4294" t="s">
        <v>4</v>
      </c>
      <c r="B4294" s="4" t="s">
        <v>5</v>
      </c>
      <c r="C4294" s="4" t="s">
        <v>14</v>
      </c>
      <c r="D4294" s="4" t="s">
        <v>10</v>
      </c>
    </row>
    <row r="4295" spans="1:9">
      <c r="A4295" t="n">
        <v>36494</v>
      </c>
      <c r="B4295" s="33" t="n">
        <v>58</v>
      </c>
      <c r="C4295" s="7" t="n">
        <v>255</v>
      </c>
      <c r="D4295" s="7" t="n">
        <v>0</v>
      </c>
    </row>
    <row r="4296" spans="1:9">
      <c r="A4296" t="s">
        <v>4</v>
      </c>
      <c r="B4296" s="4" t="s">
        <v>5</v>
      </c>
      <c r="C4296" s="4" t="s">
        <v>10</v>
      </c>
    </row>
    <row r="4297" spans="1:9">
      <c r="A4297" t="n">
        <v>36498</v>
      </c>
      <c r="B4297" s="27" t="n">
        <v>16</v>
      </c>
      <c r="C4297" s="7" t="n">
        <v>1000</v>
      </c>
    </row>
    <row r="4298" spans="1:9">
      <c r="A4298" t="s">
        <v>4</v>
      </c>
      <c r="B4298" s="4" t="s">
        <v>5</v>
      </c>
      <c r="C4298" s="4" t="s">
        <v>14</v>
      </c>
      <c r="D4298" s="4" t="s">
        <v>10</v>
      </c>
    </row>
    <row r="4299" spans="1:9">
      <c r="A4299" t="n">
        <v>36501</v>
      </c>
      <c r="B4299" s="34" t="n">
        <v>45</v>
      </c>
      <c r="C4299" s="7" t="n">
        <v>7</v>
      </c>
      <c r="D4299" s="7" t="n">
        <v>255</v>
      </c>
    </row>
    <row r="4300" spans="1:9">
      <c r="A4300" t="s">
        <v>4</v>
      </c>
      <c r="B4300" s="4" t="s">
        <v>5</v>
      </c>
      <c r="C4300" s="4" t="s">
        <v>14</v>
      </c>
      <c r="D4300" s="41" t="s">
        <v>71</v>
      </c>
      <c r="E4300" s="4" t="s">
        <v>5</v>
      </c>
      <c r="F4300" s="4" t="s">
        <v>14</v>
      </c>
      <c r="G4300" s="4" t="s">
        <v>10</v>
      </c>
      <c r="H4300" s="41" t="s">
        <v>72</v>
      </c>
      <c r="I4300" s="4" t="s">
        <v>14</v>
      </c>
      <c r="J4300" s="4" t="s">
        <v>36</v>
      </c>
    </row>
    <row r="4301" spans="1:9">
      <c r="A4301" t="n">
        <v>36505</v>
      </c>
      <c r="B4301" s="16" t="n">
        <v>5</v>
      </c>
      <c r="C4301" s="7" t="n">
        <v>28</v>
      </c>
      <c r="D4301" s="41" t="s">
        <v>3</v>
      </c>
      <c r="E4301" s="63" t="n">
        <v>64</v>
      </c>
      <c r="F4301" s="7" t="n">
        <v>5</v>
      </c>
      <c r="G4301" s="7" t="n">
        <v>4</v>
      </c>
      <c r="H4301" s="41" t="s">
        <v>3</v>
      </c>
      <c r="I4301" s="7" t="n">
        <v>1</v>
      </c>
      <c r="J4301" s="17" t="n">
        <f t="normal" ca="1">A4311</f>
        <v>0</v>
      </c>
    </row>
    <row r="4302" spans="1:9">
      <c r="A4302" t="s">
        <v>4</v>
      </c>
      <c r="B4302" s="4" t="s">
        <v>5</v>
      </c>
      <c r="C4302" s="4" t="s">
        <v>14</v>
      </c>
      <c r="D4302" s="4" t="s">
        <v>10</v>
      </c>
      <c r="E4302" s="4" t="s">
        <v>6</v>
      </c>
    </row>
    <row r="4303" spans="1:9">
      <c r="A4303" t="n">
        <v>36516</v>
      </c>
      <c r="B4303" s="36" t="n">
        <v>51</v>
      </c>
      <c r="C4303" s="7" t="n">
        <v>4</v>
      </c>
      <c r="D4303" s="7" t="n">
        <v>4</v>
      </c>
      <c r="E4303" s="7" t="s">
        <v>292</v>
      </c>
    </row>
    <row r="4304" spans="1:9">
      <c r="A4304" t="s">
        <v>4</v>
      </c>
      <c r="B4304" s="4" t="s">
        <v>5</v>
      </c>
      <c r="C4304" s="4" t="s">
        <v>10</v>
      </c>
    </row>
    <row r="4305" spans="1:10">
      <c r="A4305" t="n">
        <v>36530</v>
      </c>
      <c r="B4305" s="27" t="n">
        <v>16</v>
      </c>
      <c r="C4305" s="7" t="n">
        <v>0</v>
      </c>
    </row>
    <row r="4306" spans="1:10">
      <c r="A4306" t="s">
        <v>4</v>
      </c>
      <c r="B4306" s="4" t="s">
        <v>5</v>
      </c>
      <c r="C4306" s="4" t="s">
        <v>10</v>
      </c>
      <c r="D4306" s="4" t="s">
        <v>50</v>
      </c>
      <c r="E4306" s="4" t="s">
        <v>14</v>
      </c>
      <c r="F4306" s="4" t="s">
        <v>14</v>
      </c>
      <c r="G4306" s="4" t="s">
        <v>50</v>
      </c>
      <c r="H4306" s="4" t="s">
        <v>14</v>
      </c>
      <c r="I4306" s="4" t="s">
        <v>14</v>
      </c>
    </row>
    <row r="4307" spans="1:10">
      <c r="A4307" t="n">
        <v>36533</v>
      </c>
      <c r="B4307" s="37" t="n">
        <v>26</v>
      </c>
      <c r="C4307" s="7" t="n">
        <v>4</v>
      </c>
      <c r="D4307" s="7" t="s">
        <v>381</v>
      </c>
      <c r="E4307" s="7" t="n">
        <v>2</v>
      </c>
      <c r="F4307" s="7" t="n">
        <v>3</v>
      </c>
      <c r="G4307" s="7" t="s">
        <v>382</v>
      </c>
      <c r="H4307" s="7" t="n">
        <v>2</v>
      </c>
      <c r="I4307" s="7" t="n">
        <v>0</v>
      </c>
    </row>
    <row r="4308" spans="1:10">
      <c r="A4308" t="s">
        <v>4</v>
      </c>
      <c r="B4308" s="4" t="s">
        <v>5</v>
      </c>
    </row>
    <row r="4309" spans="1:10">
      <c r="A4309" t="n">
        <v>36646</v>
      </c>
      <c r="B4309" s="25" t="n">
        <v>28</v>
      </c>
    </row>
    <row r="4310" spans="1:10">
      <c r="A4310" t="s">
        <v>4</v>
      </c>
      <c r="B4310" s="4" t="s">
        <v>5</v>
      </c>
      <c r="C4310" s="4" t="s">
        <v>14</v>
      </c>
      <c r="D4310" s="41" t="s">
        <v>71</v>
      </c>
      <c r="E4310" s="4" t="s">
        <v>5</v>
      </c>
      <c r="F4310" s="4" t="s">
        <v>14</v>
      </c>
      <c r="G4310" s="4" t="s">
        <v>10</v>
      </c>
      <c r="H4310" s="41" t="s">
        <v>72</v>
      </c>
      <c r="I4310" s="4" t="s">
        <v>14</v>
      </c>
      <c r="J4310" s="4" t="s">
        <v>36</v>
      </c>
    </row>
    <row r="4311" spans="1:10">
      <c r="A4311" t="n">
        <v>36647</v>
      </c>
      <c r="B4311" s="16" t="n">
        <v>5</v>
      </c>
      <c r="C4311" s="7" t="n">
        <v>28</v>
      </c>
      <c r="D4311" s="41" t="s">
        <v>3</v>
      </c>
      <c r="E4311" s="63" t="n">
        <v>64</v>
      </c>
      <c r="F4311" s="7" t="n">
        <v>5</v>
      </c>
      <c r="G4311" s="7" t="n">
        <v>2</v>
      </c>
      <c r="H4311" s="41" t="s">
        <v>3</v>
      </c>
      <c r="I4311" s="7" t="n">
        <v>1</v>
      </c>
      <c r="J4311" s="17" t="n">
        <f t="normal" ca="1">A4321</f>
        <v>0</v>
      </c>
    </row>
    <row r="4312" spans="1:10">
      <c r="A4312" t="s">
        <v>4</v>
      </c>
      <c r="B4312" s="4" t="s">
        <v>5</v>
      </c>
      <c r="C4312" s="4" t="s">
        <v>14</v>
      </c>
      <c r="D4312" s="4" t="s">
        <v>10</v>
      </c>
      <c r="E4312" s="4" t="s">
        <v>6</v>
      </c>
    </row>
    <row r="4313" spans="1:10">
      <c r="A4313" t="n">
        <v>36658</v>
      </c>
      <c r="B4313" s="36" t="n">
        <v>51</v>
      </c>
      <c r="C4313" s="7" t="n">
        <v>4</v>
      </c>
      <c r="D4313" s="7" t="n">
        <v>2</v>
      </c>
      <c r="E4313" s="7" t="s">
        <v>139</v>
      </c>
    </row>
    <row r="4314" spans="1:10">
      <c r="A4314" t="s">
        <v>4</v>
      </c>
      <c r="B4314" s="4" t="s">
        <v>5</v>
      </c>
      <c r="C4314" s="4" t="s">
        <v>10</v>
      </c>
    </row>
    <row r="4315" spans="1:10">
      <c r="A4315" t="n">
        <v>36671</v>
      </c>
      <c r="B4315" s="27" t="n">
        <v>16</v>
      </c>
      <c r="C4315" s="7" t="n">
        <v>0</v>
      </c>
    </row>
    <row r="4316" spans="1:10">
      <c r="A4316" t="s">
        <v>4</v>
      </c>
      <c r="B4316" s="4" t="s">
        <v>5</v>
      </c>
      <c r="C4316" s="4" t="s">
        <v>10</v>
      </c>
      <c r="D4316" s="4" t="s">
        <v>50</v>
      </c>
      <c r="E4316" s="4" t="s">
        <v>14</v>
      </c>
      <c r="F4316" s="4" t="s">
        <v>14</v>
      </c>
      <c r="G4316" s="4" t="s">
        <v>50</v>
      </c>
      <c r="H4316" s="4" t="s">
        <v>14</v>
      </c>
      <c r="I4316" s="4" t="s">
        <v>14</v>
      </c>
    </row>
    <row r="4317" spans="1:10">
      <c r="A4317" t="n">
        <v>36674</v>
      </c>
      <c r="B4317" s="37" t="n">
        <v>26</v>
      </c>
      <c r="C4317" s="7" t="n">
        <v>2</v>
      </c>
      <c r="D4317" s="7" t="s">
        <v>383</v>
      </c>
      <c r="E4317" s="7" t="n">
        <v>2</v>
      </c>
      <c r="F4317" s="7" t="n">
        <v>3</v>
      </c>
      <c r="G4317" s="7" t="s">
        <v>384</v>
      </c>
      <c r="H4317" s="7" t="n">
        <v>2</v>
      </c>
      <c r="I4317" s="7" t="n">
        <v>0</v>
      </c>
    </row>
    <row r="4318" spans="1:10">
      <c r="A4318" t="s">
        <v>4</v>
      </c>
      <c r="B4318" s="4" t="s">
        <v>5</v>
      </c>
    </row>
    <row r="4319" spans="1:10">
      <c r="A4319" t="n">
        <v>36856</v>
      </c>
      <c r="B4319" s="25" t="n">
        <v>28</v>
      </c>
    </row>
    <row r="4320" spans="1:10">
      <c r="A4320" t="s">
        <v>4</v>
      </c>
      <c r="B4320" s="4" t="s">
        <v>5</v>
      </c>
      <c r="C4320" s="4" t="s">
        <v>14</v>
      </c>
      <c r="D4320" s="41" t="s">
        <v>71</v>
      </c>
      <c r="E4320" s="4" t="s">
        <v>5</v>
      </c>
      <c r="F4320" s="4" t="s">
        <v>14</v>
      </c>
      <c r="G4320" s="4" t="s">
        <v>10</v>
      </c>
      <c r="H4320" s="41" t="s">
        <v>72</v>
      </c>
      <c r="I4320" s="4" t="s">
        <v>14</v>
      </c>
      <c r="J4320" s="4" t="s">
        <v>36</v>
      </c>
    </row>
    <row r="4321" spans="1:10">
      <c r="A4321" t="n">
        <v>36857</v>
      </c>
      <c r="B4321" s="16" t="n">
        <v>5</v>
      </c>
      <c r="C4321" s="7" t="n">
        <v>28</v>
      </c>
      <c r="D4321" s="41" t="s">
        <v>3</v>
      </c>
      <c r="E4321" s="63" t="n">
        <v>64</v>
      </c>
      <c r="F4321" s="7" t="n">
        <v>5</v>
      </c>
      <c r="G4321" s="7" t="n">
        <v>8</v>
      </c>
      <c r="H4321" s="41" t="s">
        <v>3</v>
      </c>
      <c r="I4321" s="7" t="n">
        <v>1</v>
      </c>
      <c r="J4321" s="17" t="n">
        <f t="normal" ca="1">A4331</f>
        <v>0</v>
      </c>
    </row>
    <row r="4322" spans="1:10">
      <c r="A4322" t="s">
        <v>4</v>
      </c>
      <c r="B4322" s="4" t="s">
        <v>5</v>
      </c>
      <c r="C4322" s="4" t="s">
        <v>14</v>
      </c>
      <c r="D4322" s="4" t="s">
        <v>10</v>
      </c>
      <c r="E4322" s="4" t="s">
        <v>6</v>
      </c>
    </row>
    <row r="4323" spans="1:10">
      <c r="A4323" t="n">
        <v>36868</v>
      </c>
      <c r="B4323" s="36" t="n">
        <v>51</v>
      </c>
      <c r="C4323" s="7" t="n">
        <v>4</v>
      </c>
      <c r="D4323" s="7" t="n">
        <v>8</v>
      </c>
      <c r="E4323" s="7" t="s">
        <v>313</v>
      </c>
    </row>
    <row r="4324" spans="1:10">
      <c r="A4324" t="s">
        <v>4</v>
      </c>
      <c r="B4324" s="4" t="s">
        <v>5</v>
      </c>
      <c r="C4324" s="4" t="s">
        <v>10</v>
      </c>
    </row>
    <row r="4325" spans="1:10">
      <c r="A4325" t="n">
        <v>36882</v>
      </c>
      <c r="B4325" s="27" t="n">
        <v>16</v>
      </c>
      <c r="C4325" s="7" t="n">
        <v>0</v>
      </c>
    </row>
    <row r="4326" spans="1:10">
      <c r="A4326" t="s">
        <v>4</v>
      </c>
      <c r="B4326" s="4" t="s">
        <v>5</v>
      </c>
      <c r="C4326" s="4" t="s">
        <v>10</v>
      </c>
      <c r="D4326" s="4" t="s">
        <v>50</v>
      </c>
      <c r="E4326" s="4" t="s">
        <v>14</v>
      </c>
      <c r="F4326" s="4" t="s">
        <v>14</v>
      </c>
      <c r="G4326" s="4" t="s">
        <v>50</v>
      </c>
      <c r="H4326" s="4" t="s">
        <v>14</v>
      </c>
      <c r="I4326" s="4" t="s">
        <v>14</v>
      </c>
    </row>
    <row r="4327" spans="1:10">
      <c r="A4327" t="n">
        <v>36885</v>
      </c>
      <c r="B4327" s="37" t="n">
        <v>26</v>
      </c>
      <c r="C4327" s="7" t="n">
        <v>8</v>
      </c>
      <c r="D4327" s="7" t="s">
        <v>385</v>
      </c>
      <c r="E4327" s="7" t="n">
        <v>2</v>
      </c>
      <c r="F4327" s="7" t="n">
        <v>3</v>
      </c>
      <c r="G4327" s="7" t="s">
        <v>386</v>
      </c>
      <c r="H4327" s="7" t="n">
        <v>2</v>
      </c>
      <c r="I4327" s="7" t="n">
        <v>0</v>
      </c>
    </row>
    <row r="4328" spans="1:10">
      <c r="A4328" t="s">
        <v>4</v>
      </c>
      <c r="B4328" s="4" t="s">
        <v>5</v>
      </c>
    </row>
    <row r="4329" spans="1:10">
      <c r="A4329" t="n">
        <v>36990</v>
      </c>
      <c r="B4329" s="25" t="n">
        <v>28</v>
      </c>
    </row>
    <row r="4330" spans="1:10">
      <c r="A4330" t="s">
        <v>4</v>
      </c>
      <c r="B4330" s="4" t="s">
        <v>5</v>
      </c>
      <c r="C4330" s="4" t="s">
        <v>14</v>
      </c>
      <c r="D4330" s="41" t="s">
        <v>71</v>
      </c>
      <c r="E4330" s="4" t="s">
        <v>5</v>
      </c>
      <c r="F4330" s="4" t="s">
        <v>14</v>
      </c>
      <c r="G4330" s="4" t="s">
        <v>10</v>
      </c>
      <c r="H4330" s="41" t="s">
        <v>72</v>
      </c>
      <c r="I4330" s="4" t="s">
        <v>14</v>
      </c>
      <c r="J4330" s="4" t="s">
        <v>36</v>
      </c>
    </row>
    <row r="4331" spans="1:10">
      <c r="A4331" t="n">
        <v>36991</v>
      </c>
      <c r="B4331" s="16" t="n">
        <v>5</v>
      </c>
      <c r="C4331" s="7" t="n">
        <v>28</v>
      </c>
      <c r="D4331" s="41" t="s">
        <v>3</v>
      </c>
      <c r="E4331" s="63" t="n">
        <v>64</v>
      </c>
      <c r="F4331" s="7" t="n">
        <v>5</v>
      </c>
      <c r="G4331" s="7" t="n">
        <v>6</v>
      </c>
      <c r="H4331" s="41" t="s">
        <v>3</v>
      </c>
      <c r="I4331" s="7" t="n">
        <v>1</v>
      </c>
      <c r="J4331" s="17" t="n">
        <f t="normal" ca="1">A4341</f>
        <v>0</v>
      </c>
    </row>
    <row r="4332" spans="1:10">
      <c r="A4332" t="s">
        <v>4</v>
      </c>
      <c r="B4332" s="4" t="s">
        <v>5</v>
      </c>
      <c r="C4332" s="4" t="s">
        <v>14</v>
      </c>
      <c r="D4332" s="4" t="s">
        <v>10</v>
      </c>
      <c r="E4332" s="4" t="s">
        <v>6</v>
      </c>
    </row>
    <row r="4333" spans="1:10">
      <c r="A4333" t="n">
        <v>37002</v>
      </c>
      <c r="B4333" s="36" t="n">
        <v>51</v>
      </c>
      <c r="C4333" s="7" t="n">
        <v>4</v>
      </c>
      <c r="D4333" s="7" t="n">
        <v>6</v>
      </c>
      <c r="E4333" s="7" t="s">
        <v>313</v>
      </c>
    </row>
    <row r="4334" spans="1:10">
      <c r="A4334" t="s">
        <v>4</v>
      </c>
      <c r="B4334" s="4" t="s">
        <v>5</v>
      </c>
      <c r="C4334" s="4" t="s">
        <v>10</v>
      </c>
    </row>
    <row r="4335" spans="1:10">
      <c r="A4335" t="n">
        <v>37016</v>
      </c>
      <c r="B4335" s="27" t="n">
        <v>16</v>
      </c>
      <c r="C4335" s="7" t="n">
        <v>0</v>
      </c>
    </row>
    <row r="4336" spans="1:10">
      <c r="A4336" t="s">
        <v>4</v>
      </c>
      <c r="B4336" s="4" t="s">
        <v>5</v>
      </c>
      <c r="C4336" s="4" t="s">
        <v>10</v>
      </c>
      <c r="D4336" s="4" t="s">
        <v>50</v>
      </c>
      <c r="E4336" s="4" t="s">
        <v>14</v>
      </c>
      <c r="F4336" s="4" t="s">
        <v>14</v>
      </c>
      <c r="G4336" s="4" t="s">
        <v>50</v>
      </c>
      <c r="H4336" s="4" t="s">
        <v>14</v>
      </c>
      <c r="I4336" s="4" t="s">
        <v>14</v>
      </c>
    </row>
    <row r="4337" spans="1:10">
      <c r="A4337" t="n">
        <v>37019</v>
      </c>
      <c r="B4337" s="37" t="n">
        <v>26</v>
      </c>
      <c r="C4337" s="7" t="n">
        <v>6</v>
      </c>
      <c r="D4337" s="7" t="s">
        <v>387</v>
      </c>
      <c r="E4337" s="7" t="n">
        <v>2</v>
      </c>
      <c r="F4337" s="7" t="n">
        <v>3</v>
      </c>
      <c r="G4337" s="7" t="s">
        <v>388</v>
      </c>
      <c r="H4337" s="7" t="n">
        <v>2</v>
      </c>
      <c r="I4337" s="7" t="n">
        <v>0</v>
      </c>
    </row>
    <row r="4338" spans="1:10">
      <c r="A4338" t="s">
        <v>4</v>
      </c>
      <c r="B4338" s="4" t="s">
        <v>5</v>
      </c>
    </row>
    <row r="4339" spans="1:10">
      <c r="A4339" t="n">
        <v>37171</v>
      </c>
      <c r="B4339" s="25" t="n">
        <v>28</v>
      </c>
    </row>
    <row r="4340" spans="1:10">
      <c r="A4340" t="s">
        <v>4</v>
      </c>
      <c r="B4340" s="4" t="s">
        <v>5</v>
      </c>
      <c r="C4340" s="4" t="s">
        <v>14</v>
      </c>
      <c r="D4340" s="41" t="s">
        <v>71</v>
      </c>
      <c r="E4340" s="4" t="s">
        <v>5</v>
      </c>
      <c r="F4340" s="4" t="s">
        <v>14</v>
      </c>
      <c r="G4340" s="4" t="s">
        <v>10</v>
      </c>
      <c r="H4340" s="41" t="s">
        <v>72</v>
      </c>
      <c r="I4340" s="4" t="s">
        <v>14</v>
      </c>
      <c r="J4340" s="4" t="s">
        <v>36</v>
      </c>
    </row>
    <row r="4341" spans="1:10">
      <c r="A4341" t="n">
        <v>37172</v>
      </c>
      <c r="B4341" s="16" t="n">
        <v>5</v>
      </c>
      <c r="C4341" s="7" t="n">
        <v>28</v>
      </c>
      <c r="D4341" s="41" t="s">
        <v>3</v>
      </c>
      <c r="E4341" s="63" t="n">
        <v>64</v>
      </c>
      <c r="F4341" s="7" t="n">
        <v>5</v>
      </c>
      <c r="G4341" s="7" t="n">
        <v>1</v>
      </c>
      <c r="H4341" s="41" t="s">
        <v>3</v>
      </c>
      <c r="I4341" s="7" t="n">
        <v>1</v>
      </c>
      <c r="J4341" s="17" t="n">
        <f t="normal" ca="1">A4351</f>
        <v>0</v>
      </c>
    </row>
    <row r="4342" spans="1:10">
      <c r="A4342" t="s">
        <v>4</v>
      </c>
      <c r="B4342" s="4" t="s">
        <v>5</v>
      </c>
      <c r="C4342" s="4" t="s">
        <v>14</v>
      </c>
      <c r="D4342" s="4" t="s">
        <v>10</v>
      </c>
      <c r="E4342" s="4" t="s">
        <v>6</v>
      </c>
    </row>
    <row r="4343" spans="1:10">
      <c r="A4343" t="n">
        <v>37183</v>
      </c>
      <c r="B4343" s="36" t="n">
        <v>51</v>
      </c>
      <c r="C4343" s="7" t="n">
        <v>4</v>
      </c>
      <c r="D4343" s="7" t="n">
        <v>1</v>
      </c>
      <c r="E4343" s="7" t="s">
        <v>376</v>
      </c>
    </row>
    <row r="4344" spans="1:10">
      <c r="A4344" t="s">
        <v>4</v>
      </c>
      <c r="B4344" s="4" t="s">
        <v>5</v>
      </c>
      <c r="C4344" s="4" t="s">
        <v>10</v>
      </c>
    </row>
    <row r="4345" spans="1:10">
      <c r="A4345" t="n">
        <v>37196</v>
      </c>
      <c r="B4345" s="27" t="n">
        <v>16</v>
      </c>
      <c r="C4345" s="7" t="n">
        <v>0</v>
      </c>
    </row>
    <row r="4346" spans="1:10">
      <c r="A4346" t="s">
        <v>4</v>
      </c>
      <c r="B4346" s="4" t="s">
        <v>5</v>
      </c>
      <c r="C4346" s="4" t="s">
        <v>10</v>
      </c>
      <c r="D4346" s="4" t="s">
        <v>50</v>
      </c>
      <c r="E4346" s="4" t="s">
        <v>14</v>
      </c>
      <c r="F4346" s="4" t="s">
        <v>14</v>
      </c>
      <c r="G4346" s="4" t="s">
        <v>50</v>
      </c>
      <c r="H4346" s="4" t="s">
        <v>14</v>
      </c>
      <c r="I4346" s="4" t="s">
        <v>14</v>
      </c>
    </row>
    <row r="4347" spans="1:10">
      <c r="A4347" t="n">
        <v>37199</v>
      </c>
      <c r="B4347" s="37" t="n">
        <v>26</v>
      </c>
      <c r="C4347" s="7" t="n">
        <v>1</v>
      </c>
      <c r="D4347" s="7" t="s">
        <v>389</v>
      </c>
      <c r="E4347" s="7" t="n">
        <v>2</v>
      </c>
      <c r="F4347" s="7" t="n">
        <v>3</v>
      </c>
      <c r="G4347" s="7" t="s">
        <v>390</v>
      </c>
      <c r="H4347" s="7" t="n">
        <v>2</v>
      </c>
      <c r="I4347" s="7" t="n">
        <v>0</v>
      </c>
    </row>
    <row r="4348" spans="1:10">
      <c r="A4348" t="s">
        <v>4</v>
      </c>
      <c r="B4348" s="4" t="s">
        <v>5</v>
      </c>
    </row>
    <row r="4349" spans="1:10">
      <c r="A4349" t="n">
        <v>37325</v>
      </c>
      <c r="B4349" s="25" t="n">
        <v>28</v>
      </c>
    </row>
    <row r="4350" spans="1:10">
      <c r="A4350" t="s">
        <v>4</v>
      </c>
      <c r="B4350" s="4" t="s">
        <v>5</v>
      </c>
      <c r="C4350" s="4" t="s">
        <v>14</v>
      </c>
      <c r="D4350" s="41" t="s">
        <v>71</v>
      </c>
      <c r="E4350" s="4" t="s">
        <v>5</v>
      </c>
      <c r="F4350" s="4" t="s">
        <v>14</v>
      </c>
      <c r="G4350" s="4" t="s">
        <v>10</v>
      </c>
      <c r="H4350" s="41" t="s">
        <v>72</v>
      </c>
      <c r="I4350" s="4" t="s">
        <v>14</v>
      </c>
      <c r="J4350" s="4" t="s">
        <v>36</v>
      </c>
    </row>
    <row r="4351" spans="1:10">
      <c r="A4351" t="n">
        <v>37326</v>
      </c>
      <c r="B4351" s="16" t="n">
        <v>5</v>
      </c>
      <c r="C4351" s="7" t="n">
        <v>28</v>
      </c>
      <c r="D4351" s="41" t="s">
        <v>3</v>
      </c>
      <c r="E4351" s="63" t="n">
        <v>64</v>
      </c>
      <c r="F4351" s="7" t="n">
        <v>5</v>
      </c>
      <c r="G4351" s="7" t="n">
        <v>3</v>
      </c>
      <c r="H4351" s="41" t="s">
        <v>3</v>
      </c>
      <c r="I4351" s="7" t="n">
        <v>1</v>
      </c>
      <c r="J4351" s="17" t="n">
        <f t="normal" ca="1">A4361</f>
        <v>0</v>
      </c>
    </row>
    <row r="4352" spans="1:10">
      <c r="A4352" t="s">
        <v>4</v>
      </c>
      <c r="B4352" s="4" t="s">
        <v>5</v>
      </c>
      <c r="C4352" s="4" t="s">
        <v>14</v>
      </c>
      <c r="D4352" s="4" t="s">
        <v>10</v>
      </c>
      <c r="E4352" s="4" t="s">
        <v>6</v>
      </c>
    </row>
    <row r="4353" spans="1:10">
      <c r="A4353" t="n">
        <v>37337</v>
      </c>
      <c r="B4353" s="36" t="n">
        <v>51</v>
      </c>
      <c r="C4353" s="7" t="n">
        <v>4</v>
      </c>
      <c r="D4353" s="7" t="n">
        <v>3</v>
      </c>
      <c r="E4353" s="7" t="s">
        <v>292</v>
      </c>
    </row>
    <row r="4354" spans="1:10">
      <c r="A4354" t="s">
        <v>4</v>
      </c>
      <c r="B4354" s="4" t="s">
        <v>5</v>
      </c>
      <c r="C4354" s="4" t="s">
        <v>10</v>
      </c>
    </row>
    <row r="4355" spans="1:10">
      <c r="A4355" t="n">
        <v>37351</v>
      </c>
      <c r="B4355" s="27" t="n">
        <v>16</v>
      </c>
      <c r="C4355" s="7" t="n">
        <v>0</v>
      </c>
    </row>
    <row r="4356" spans="1:10">
      <c r="A4356" t="s">
        <v>4</v>
      </c>
      <c r="B4356" s="4" t="s">
        <v>5</v>
      </c>
      <c r="C4356" s="4" t="s">
        <v>10</v>
      </c>
      <c r="D4356" s="4" t="s">
        <v>50</v>
      </c>
      <c r="E4356" s="4" t="s">
        <v>14</v>
      </c>
      <c r="F4356" s="4" t="s">
        <v>14</v>
      </c>
      <c r="G4356" s="4" t="s">
        <v>50</v>
      </c>
      <c r="H4356" s="4" t="s">
        <v>14</v>
      </c>
      <c r="I4356" s="4" t="s">
        <v>14</v>
      </c>
    </row>
    <row r="4357" spans="1:10">
      <c r="A4357" t="n">
        <v>37354</v>
      </c>
      <c r="B4357" s="37" t="n">
        <v>26</v>
      </c>
      <c r="C4357" s="7" t="n">
        <v>3</v>
      </c>
      <c r="D4357" s="7" t="s">
        <v>391</v>
      </c>
      <c r="E4357" s="7" t="n">
        <v>2</v>
      </c>
      <c r="F4357" s="7" t="n">
        <v>3</v>
      </c>
      <c r="G4357" s="7" t="s">
        <v>392</v>
      </c>
      <c r="H4357" s="7" t="n">
        <v>2</v>
      </c>
      <c r="I4357" s="7" t="n">
        <v>0</v>
      </c>
    </row>
    <row r="4358" spans="1:10">
      <c r="A4358" t="s">
        <v>4</v>
      </c>
      <c r="B4358" s="4" t="s">
        <v>5</v>
      </c>
    </row>
    <row r="4359" spans="1:10">
      <c r="A4359" t="n">
        <v>37489</v>
      </c>
      <c r="B4359" s="25" t="n">
        <v>28</v>
      </c>
    </row>
    <row r="4360" spans="1:10">
      <c r="A4360" t="s">
        <v>4</v>
      </c>
      <c r="B4360" s="4" t="s">
        <v>5</v>
      </c>
      <c r="C4360" s="4" t="s">
        <v>14</v>
      </c>
      <c r="D4360" s="41" t="s">
        <v>71</v>
      </c>
      <c r="E4360" s="4" t="s">
        <v>5</v>
      </c>
      <c r="F4360" s="4" t="s">
        <v>14</v>
      </c>
      <c r="G4360" s="4" t="s">
        <v>10</v>
      </c>
      <c r="H4360" s="41" t="s">
        <v>72</v>
      </c>
      <c r="I4360" s="4" t="s">
        <v>14</v>
      </c>
      <c r="J4360" s="4" t="s">
        <v>36</v>
      </c>
    </row>
    <row r="4361" spans="1:10">
      <c r="A4361" t="n">
        <v>37490</v>
      </c>
      <c r="B4361" s="16" t="n">
        <v>5</v>
      </c>
      <c r="C4361" s="7" t="n">
        <v>28</v>
      </c>
      <c r="D4361" s="41" t="s">
        <v>3</v>
      </c>
      <c r="E4361" s="63" t="n">
        <v>64</v>
      </c>
      <c r="F4361" s="7" t="n">
        <v>5</v>
      </c>
      <c r="G4361" s="7" t="n">
        <v>7</v>
      </c>
      <c r="H4361" s="41" t="s">
        <v>3</v>
      </c>
      <c r="I4361" s="7" t="n">
        <v>1</v>
      </c>
      <c r="J4361" s="17" t="n">
        <f t="normal" ca="1">A4371</f>
        <v>0</v>
      </c>
    </row>
    <row r="4362" spans="1:10">
      <c r="A4362" t="s">
        <v>4</v>
      </c>
      <c r="B4362" s="4" t="s">
        <v>5</v>
      </c>
      <c r="C4362" s="4" t="s">
        <v>14</v>
      </c>
      <c r="D4362" s="4" t="s">
        <v>10</v>
      </c>
      <c r="E4362" s="4" t="s">
        <v>6</v>
      </c>
    </row>
    <row r="4363" spans="1:10">
      <c r="A4363" t="n">
        <v>37501</v>
      </c>
      <c r="B4363" s="36" t="n">
        <v>51</v>
      </c>
      <c r="C4363" s="7" t="n">
        <v>4</v>
      </c>
      <c r="D4363" s="7" t="n">
        <v>7</v>
      </c>
      <c r="E4363" s="7" t="s">
        <v>304</v>
      </c>
    </row>
    <row r="4364" spans="1:10">
      <c r="A4364" t="s">
        <v>4</v>
      </c>
      <c r="B4364" s="4" t="s">
        <v>5</v>
      </c>
      <c r="C4364" s="4" t="s">
        <v>10</v>
      </c>
    </row>
    <row r="4365" spans="1:10">
      <c r="A4365" t="n">
        <v>37515</v>
      </c>
      <c r="B4365" s="27" t="n">
        <v>16</v>
      </c>
      <c r="C4365" s="7" t="n">
        <v>0</v>
      </c>
    </row>
    <row r="4366" spans="1:10">
      <c r="A4366" t="s">
        <v>4</v>
      </c>
      <c r="B4366" s="4" t="s">
        <v>5</v>
      </c>
      <c r="C4366" s="4" t="s">
        <v>10</v>
      </c>
      <c r="D4366" s="4" t="s">
        <v>50</v>
      </c>
      <c r="E4366" s="4" t="s">
        <v>14</v>
      </c>
      <c r="F4366" s="4" t="s">
        <v>14</v>
      </c>
      <c r="G4366" s="4" t="s">
        <v>50</v>
      </c>
      <c r="H4366" s="4" t="s">
        <v>14</v>
      </c>
      <c r="I4366" s="4" t="s">
        <v>14</v>
      </c>
    </row>
    <row r="4367" spans="1:10">
      <c r="A4367" t="n">
        <v>37518</v>
      </c>
      <c r="B4367" s="37" t="n">
        <v>26</v>
      </c>
      <c r="C4367" s="7" t="n">
        <v>7</v>
      </c>
      <c r="D4367" s="7" t="s">
        <v>393</v>
      </c>
      <c r="E4367" s="7" t="n">
        <v>2</v>
      </c>
      <c r="F4367" s="7" t="n">
        <v>3</v>
      </c>
      <c r="G4367" s="7" t="s">
        <v>394</v>
      </c>
      <c r="H4367" s="7" t="n">
        <v>2</v>
      </c>
      <c r="I4367" s="7" t="n">
        <v>0</v>
      </c>
    </row>
    <row r="4368" spans="1:10">
      <c r="A4368" t="s">
        <v>4</v>
      </c>
      <c r="B4368" s="4" t="s">
        <v>5</v>
      </c>
    </row>
    <row r="4369" spans="1:10">
      <c r="A4369" t="n">
        <v>37590</v>
      </c>
      <c r="B4369" s="25" t="n">
        <v>28</v>
      </c>
    </row>
    <row r="4370" spans="1:10">
      <c r="A4370" t="s">
        <v>4</v>
      </c>
      <c r="B4370" s="4" t="s">
        <v>5</v>
      </c>
      <c r="C4370" s="4" t="s">
        <v>14</v>
      </c>
      <c r="D4370" s="41" t="s">
        <v>71</v>
      </c>
      <c r="E4370" s="4" t="s">
        <v>5</v>
      </c>
      <c r="F4370" s="4" t="s">
        <v>14</v>
      </c>
      <c r="G4370" s="4" t="s">
        <v>10</v>
      </c>
      <c r="H4370" s="41" t="s">
        <v>72</v>
      </c>
      <c r="I4370" s="4" t="s">
        <v>14</v>
      </c>
      <c r="J4370" s="4" t="s">
        <v>36</v>
      </c>
    </row>
    <row r="4371" spans="1:10">
      <c r="A4371" t="n">
        <v>37591</v>
      </c>
      <c r="B4371" s="16" t="n">
        <v>5</v>
      </c>
      <c r="C4371" s="7" t="n">
        <v>28</v>
      </c>
      <c r="D4371" s="41" t="s">
        <v>3</v>
      </c>
      <c r="E4371" s="63" t="n">
        <v>64</v>
      </c>
      <c r="F4371" s="7" t="n">
        <v>5</v>
      </c>
      <c r="G4371" s="7" t="n">
        <v>5</v>
      </c>
      <c r="H4371" s="41" t="s">
        <v>3</v>
      </c>
      <c r="I4371" s="7" t="n">
        <v>1</v>
      </c>
      <c r="J4371" s="17" t="n">
        <f t="normal" ca="1">A4381</f>
        <v>0</v>
      </c>
    </row>
    <row r="4372" spans="1:10">
      <c r="A4372" t="s">
        <v>4</v>
      </c>
      <c r="B4372" s="4" t="s">
        <v>5</v>
      </c>
      <c r="C4372" s="4" t="s">
        <v>14</v>
      </c>
      <c r="D4372" s="4" t="s">
        <v>10</v>
      </c>
      <c r="E4372" s="4" t="s">
        <v>6</v>
      </c>
    </row>
    <row r="4373" spans="1:10">
      <c r="A4373" t="n">
        <v>37602</v>
      </c>
      <c r="B4373" s="36" t="n">
        <v>51</v>
      </c>
      <c r="C4373" s="7" t="n">
        <v>4</v>
      </c>
      <c r="D4373" s="7" t="n">
        <v>5</v>
      </c>
      <c r="E4373" s="7" t="s">
        <v>395</v>
      </c>
    </row>
    <row r="4374" spans="1:10">
      <c r="A4374" t="s">
        <v>4</v>
      </c>
      <c r="B4374" s="4" t="s">
        <v>5</v>
      </c>
      <c r="C4374" s="4" t="s">
        <v>10</v>
      </c>
    </row>
    <row r="4375" spans="1:10">
      <c r="A4375" t="n">
        <v>37615</v>
      </c>
      <c r="B4375" s="27" t="n">
        <v>16</v>
      </c>
      <c r="C4375" s="7" t="n">
        <v>0</v>
      </c>
    </row>
    <row r="4376" spans="1:10">
      <c r="A4376" t="s">
        <v>4</v>
      </c>
      <c r="B4376" s="4" t="s">
        <v>5</v>
      </c>
      <c r="C4376" s="4" t="s">
        <v>10</v>
      </c>
      <c r="D4376" s="4" t="s">
        <v>50</v>
      </c>
      <c r="E4376" s="4" t="s">
        <v>14</v>
      </c>
      <c r="F4376" s="4" t="s">
        <v>14</v>
      </c>
      <c r="G4376" s="4" t="s">
        <v>50</v>
      </c>
      <c r="H4376" s="4" t="s">
        <v>14</v>
      </c>
      <c r="I4376" s="4" t="s">
        <v>14</v>
      </c>
    </row>
    <row r="4377" spans="1:10">
      <c r="A4377" t="n">
        <v>37618</v>
      </c>
      <c r="B4377" s="37" t="n">
        <v>26</v>
      </c>
      <c r="C4377" s="7" t="n">
        <v>5</v>
      </c>
      <c r="D4377" s="7" t="s">
        <v>396</v>
      </c>
      <c r="E4377" s="7" t="n">
        <v>2</v>
      </c>
      <c r="F4377" s="7" t="n">
        <v>3</v>
      </c>
      <c r="G4377" s="7" t="s">
        <v>397</v>
      </c>
      <c r="H4377" s="7" t="n">
        <v>2</v>
      </c>
      <c r="I4377" s="7" t="n">
        <v>0</v>
      </c>
    </row>
    <row r="4378" spans="1:10">
      <c r="A4378" t="s">
        <v>4</v>
      </c>
      <c r="B4378" s="4" t="s">
        <v>5</v>
      </c>
    </row>
    <row r="4379" spans="1:10">
      <c r="A4379" t="n">
        <v>37737</v>
      </c>
      <c r="B4379" s="25" t="n">
        <v>28</v>
      </c>
    </row>
    <row r="4380" spans="1:10">
      <c r="A4380" t="s">
        <v>4</v>
      </c>
      <c r="B4380" s="4" t="s">
        <v>5</v>
      </c>
      <c r="C4380" s="4" t="s">
        <v>14</v>
      </c>
      <c r="D4380" s="41" t="s">
        <v>71</v>
      </c>
      <c r="E4380" s="4" t="s">
        <v>5</v>
      </c>
      <c r="F4380" s="4" t="s">
        <v>14</v>
      </c>
      <c r="G4380" s="4" t="s">
        <v>10</v>
      </c>
      <c r="H4380" s="41" t="s">
        <v>72</v>
      </c>
      <c r="I4380" s="4" t="s">
        <v>14</v>
      </c>
      <c r="J4380" s="4" t="s">
        <v>36</v>
      </c>
    </row>
    <row r="4381" spans="1:10">
      <c r="A4381" t="n">
        <v>37738</v>
      </c>
      <c r="B4381" s="16" t="n">
        <v>5</v>
      </c>
      <c r="C4381" s="7" t="n">
        <v>28</v>
      </c>
      <c r="D4381" s="41" t="s">
        <v>3</v>
      </c>
      <c r="E4381" s="63" t="n">
        <v>64</v>
      </c>
      <c r="F4381" s="7" t="n">
        <v>5</v>
      </c>
      <c r="G4381" s="7" t="n">
        <v>9</v>
      </c>
      <c r="H4381" s="41" t="s">
        <v>3</v>
      </c>
      <c r="I4381" s="7" t="n">
        <v>1</v>
      </c>
      <c r="J4381" s="17" t="n">
        <f t="normal" ca="1">A4391</f>
        <v>0</v>
      </c>
    </row>
    <row r="4382" spans="1:10">
      <c r="A4382" t="s">
        <v>4</v>
      </c>
      <c r="B4382" s="4" t="s">
        <v>5</v>
      </c>
      <c r="C4382" s="4" t="s">
        <v>14</v>
      </c>
      <c r="D4382" s="4" t="s">
        <v>10</v>
      </c>
      <c r="E4382" s="4" t="s">
        <v>6</v>
      </c>
    </row>
    <row r="4383" spans="1:10">
      <c r="A4383" t="n">
        <v>37749</v>
      </c>
      <c r="B4383" s="36" t="n">
        <v>51</v>
      </c>
      <c r="C4383" s="7" t="n">
        <v>4</v>
      </c>
      <c r="D4383" s="7" t="n">
        <v>9</v>
      </c>
      <c r="E4383" s="7" t="s">
        <v>251</v>
      </c>
    </row>
    <row r="4384" spans="1:10">
      <c r="A4384" t="s">
        <v>4</v>
      </c>
      <c r="B4384" s="4" t="s">
        <v>5</v>
      </c>
      <c r="C4384" s="4" t="s">
        <v>10</v>
      </c>
    </row>
    <row r="4385" spans="1:10">
      <c r="A4385" t="n">
        <v>37763</v>
      </c>
      <c r="B4385" s="27" t="n">
        <v>16</v>
      </c>
      <c r="C4385" s="7" t="n">
        <v>0</v>
      </c>
    </row>
    <row r="4386" spans="1:10">
      <c r="A4386" t="s">
        <v>4</v>
      </c>
      <c r="B4386" s="4" t="s">
        <v>5</v>
      </c>
      <c r="C4386" s="4" t="s">
        <v>10</v>
      </c>
      <c r="D4386" s="4" t="s">
        <v>50</v>
      </c>
      <c r="E4386" s="4" t="s">
        <v>14</v>
      </c>
      <c r="F4386" s="4" t="s">
        <v>14</v>
      </c>
      <c r="G4386" s="4" t="s">
        <v>50</v>
      </c>
      <c r="H4386" s="4" t="s">
        <v>14</v>
      </c>
      <c r="I4386" s="4" t="s">
        <v>14</v>
      </c>
    </row>
    <row r="4387" spans="1:10">
      <c r="A4387" t="n">
        <v>37766</v>
      </c>
      <c r="B4387" s="37" t="n">
        <v>26</v>
      </c>
      <c r="C4387" s="7" t="n">
        <v>9</v>
      </c>
      <c r="D4387" s="7" t="s">
        <v>398</v>
      </c>
      <c r="E4387" s="7" t="n">
        <v>2</v>
      </c>
      <c r="F4387" s="7" t="n">
        <v>3</v>
      </c>
      <c r="G4387" s="7" t="s">
        <v>399</v>
      </c>
      <c r="H4387" s="7" t="n">
        <v>2</v>
      </c>
      <c r="I4387" s="7" t="n">
        <v>0</v>
      </c>
    </row>
    <row r="4388" spans="1:10">
      <c r="A4388" t="s">
        <v>4</v>
      </c>
      <c r="B4388" s="4" t="s">
        <v>5</v>
      </c>
    </row>
    <row r="4389" spans="1:10">
      <c r="A4389" t="n">
        <v>37830</v>
      </c>
      <c r="B4389" s="25" t="n">
        <v>28</v>
      </c>
    </row>
    <row r="4390" spans="1:10">
      <c r="A4390" t="s">
        <v>4</v>
      </c>
      <c r="B4390" s="4" t="s">
        <v>5</v>
      </c>
      <c r="C4390" s="4" t="s">
        <v>14</v>
      </c>
      <c r="D4390" s="4" t="s">
        <v>10</v>
      </c>
      <c r="E4390" s="4" t="s">
        <v>6</v>
      </c>
    </row>
    <row r="4391" spans="1:10">
      <c r="A4391" t="n">
        <v>37831</v>
      </c>
      <c r="B4391" s="36" t="n">
        <v>51</v>
      </c>
      <c r="C4391" s="7" t="n">
        <v>4</v>
      </c>
      <c r="D4391" s="7" t="n">
        <v>30</v>
      </c>
      <c r="E4391" s="7" t="s">
        <v>292</v>
      </c>
    </row>
    <row r="4392" spans="1:10">
      <c r="A4392" t="s">
        <v>4</v>
      </c>
      <c r="B4392" s="4" t="s">
        <v>5</v>
      </c>
      <c r="C4392" s="4" t="s">
        <v>10</v>
      </c>
    </row>
    <row r="4393" spans="1:10">
      <c r="A4393" t="n">
        <v>37845</v>
      </c>
      <c r="B4393" s="27" t="n">
        <v>16</v>
      </c>
      <c r="C4393" s="7" t="n">
        <v>0</v>
      </c>
    </row>
    <row r="4394" spans="1:10">
      <c r="A4394" t="s">
        <v>4</v>
      </c>
      <c r="B4394" s="4" t="s">
        <v>5</v>
      </c>
      <c r="C4394" s="4" t="s">
        <v>10</v>
      </c>
      <c r="D4394" s="4" t="s">
        <v>50</v>
      </c>
      <c r="E4394" s="4" t="s">
        <v>14</v>
      </c>
      <c r="F4394" s="4" t="s">
        <v>14</v>
      </c>
      <c r="G4394" s="4" t="s">
        <v>50</v>
      </c>
      <c r="H4394" s="4" t="s">
        <v>14</v>
      </c>
      <c r="I4394" s="4" t="s">
        <v>14</v>
      </c>
    </row>
    <row r="4395" spans="1:10">
      <c r="A4395" t="n">
        <v>37848</v>
      </c>
      <c r="B4395" s="37" t="n">
        <v>26</v>
      </c>
      <c r="C4395" s="7" t="n">
        <v>30</v>
      </c>
      <c r="D4395" s="7" t="s">
        <v>400</v>
      </c>
      <c r="E4395" s="7" t="n">
        <v>2</v>
      </c>
      <c r="F4395" s="7" t="n">
        <v>3</v>
      </c>
      <c r="G4395" s="7" t="s">
        <v>401</v>
      </c>
      <c r="H4395" s="7" t="n">
        <v>2</v>
      </c>
      <c r="I4395" s="7" t="n">
        <v>0</v>
      </c>
    </row>
    <row r="4396" spans="1:10">
      <c r="A4396" t="s">
        <v>4</v>
      </c>
      <c r="B4396" s="4" t="s">
        <v>5</v>
      </c>
    </row>
    <row r="4397" spans="1:10">
      <c r="A4397" t="n">
        <v>37937</v>
      </c>
      <c r="B4397" s="25" t="n">
        <v>28</v>
      </c>
    </row>
    <row r="4398" spans="1:10">
      <c r="A4398" t="s">
        <v>4</v>
      </c>
      <c r="B4398" s="4" t="s">
        <v>5</v>
      </c>
      <c r="C4398" s="4" t="s">
        <v>14</v>
      </c>
      <c r="D4398" s="4" t="s">
        <v>10</v>
      </c>
      <c r="E4398" s="4" t="s">
        <v>6</v>
      </c>
    </row>
    <row r="4399" spans="1:10">
      <c r="A4399" t="n">
        <v>37938</v>
      </c>
      <c r="B4399" s="36" t="n">
        <v>51</v>
      </c>
      <c r="C4399" s="7" t="n">
        <v>4</v>
      </c>
      <c r="D4399" s="7" t="n">
        <v>89</v>
      </c>
      <c r="E4399" s="7" t="s">
        <v>292</v>
      </c>
    </row>
    <row r="4400" spans="1:10">
      <c r="A4400" t="s">
        <v>4</v>
      </c>
      <c r="B4400" s="4" t="s">
        <v>5</v>
      </c>
      <c r="C4400" s="4" t="s">
        <v>10</v>
      </c>
    </row>
    <row r="4401" spans="1:9">
      <c r="A4401" t="n">
        <v>37952</v>
      </c>
      <c r="B4401" s="27" t="n">
        <v>16</v>
      </c>
      <c r="C4401" s="7" t="n">
        <v>0</v>
      </c>
    </row>
    <row r="4402" spans="1:9">
      <c r="A4402" t="s">
        <v>4</v>
      </c>
      <c r="B4402" s="4" t="s">
        <v>5</v>
      </c>
      <c r="C4402" s="4" t="s">
        <v>10</v>
      </c>
      <c r="D4402" s="4" t="s">
        <v>50</v>
      </c>
      <c r="E4402" s="4" t="s">
        <v>14</v>
      </c>
      <c r="F4402" s="4" t="s">
        <v>14</v>
      </c>
    </row>
    <row r="4403" spans="1:9">
      <c r="A4403" t="n">
        <v>37955</v>
      </c>
      <c r="B4403" s="37" t="n">
        <v>26</v>
      </c>
      <c r="C4403" s="7" t="n">
        <v>89</v>
      </c>
      <c r="D4403" s="7" t="s">
        <v>402</v>
      </c>
      <c r="E4403" s="7" t="n">
        <v>2</v>
      </c>
      <c r="F4403" s="7" t="n">
        <v>0</v>
      </c>
    </row>
    <row r="4404" spans="1:9">
      <c r="A4404" t="s">
        <v>4</v>
      </c>
      <c r="B4404" s="4" t="s">
        <v>5</v>
      </c>
    </row>
    <row r="4405" spans="1:9">
      <c r="A4405" t="n">
        <v>38023</v>
      </c>
      <c r="B4405" s="25" t="n">
        <v>28</v>
      </c>
    </row>
    <row r="4406" spans="1:9">
      <c r="A4406" t="s">
        <v>4</v>
      </c>
      <c r="B4406" s="4" t="s">
        <v>5</v>
      </c>
      <c r="C4406" s="4" t="s">
        <v>10</v>
      </c>
      <c r="D4406" s="4" t="s">
        <v>14</v>
      </c>
    </row>
    <row r="4407" spans="1:9">
      <c r="A4407" t="n">
        <v>38024</v>
      </c>
      <c r="B4407" s="38" t="n">
        <v>89</v>
      </c>
      <c r="C4407" s="7" t="n">
        <v>65533</v>
      </c>
      <c r="D4407" s="7" t="n">
        <v>1</v>
      </c>
    </row>
    <row r="4408" spans="1:9">
      <c r="A4408" t="s">
        <v>4</v>
      </c>
      <c r="B4408" s="4" t="s">
        <v>5</v>
      </c>
      <c r="C4408" s="4" t="s">
        <v>14</v>
      </c>
      <c r="D4408" s="4" t="s">
        <v>10</v>
      </c>
      <c r="E4408" s="4" t="s">
        <v>25</v>
      </c>
    </row>
    <row r="4409" spans="1:9">
      <c r="A4409" t="n">
        <v>38028</v>
      </c>
      <c r="B4409" s="33" t="n">
        <v>58</v>
      </c>
      <c r="C4409" s="7" t="n">
        <v>101</v>
      </c>
      <c r="D4409" s="7" t="n">
        <v>500</v>
      </c>
      <c r="E4409" s="7" t="n">
        <v>1</v>
      </c>
    </row>
    <row r="4410" spans="1:9">
      <c r="A4410" t="s">
        <v>4</v>
      </c>
      <c r="B4410" s="4" t="s">
        <v>5</v>
      </c>
      <c r="C4410" s="4" t="s">
        <v>14</v>
      </c>
      <c r="D4410" s="4" t="s">
        <v>10</v>
      </c>
    </row>
    <row r="4411" spans="1:9">
      <c r="A4411" t="n">
        <v>38036</v>
      </c>
      <c r="B4411" s="33" t="n">
        <v>58</v>
      </c>
      <c r="C4411" s="7" t="n">
        <v>254</v>
      </c>
      <c r="D4411" s="7" t="n">
        <v>0</v>
      </c>
    </row>
    <row r="4412" spans="1:9">
      <c r="A4412" t="s">
        <v>4</v>
      </c>
      <c r="B4412" s="4" t="s">
        <v>5</v>
      </c>
      <c r="C4412" s="4" t="s">
        <v>10</v>
      </c>
      <c r="D4412" s="4" t="s">
        <v>14</v>
      </c>
      <c r="E4412" s="4" t="s">
        <v>6</v>
      </c>
      <c r="F4412" s="4" t="s">
        <v>25</v>
      </c>
      <c r="G4412" s="4" t="s">
        <v>25</v>
      </c>
      <c r="H4412" s="4" t="s">
        <v>25</v>
      </c>
    </row>
    <row r="4413" spans="1:9">
      <c r="A4413" t="n">
        <v>38040</v>
      </c>
      <c r="B4413" s="52" t="n">
        <v>48</v>
      </c>
      <c r="C4413" s="7" t="n">
        <v>30</v>
      </c>
      <c r="D4413" s="7" t="n">
        <v>0</v>
      </c>
      <c r="E4413" s="7" t="s">
        <v>335</v>
      </c>
      <c r="F4413" s="7" t="n">
        <v>-1</v>
      </c>
      <c r="G4413" s="7" t="n">
        <v>1</v>
      </c>
      <c r="H4413" s="7" t="n">
        <v>0</v>
      </c>
    </row>
    <row r="4414" spans="1:9">
      <c r="A4414" t="s">
        <v>4</v>
      </c>
      <c r="B4414" s="4" t="s">
        <v>5</v>
      </c>
      <c r="C4414" s="4" t="s">
        <v>10</v>
      </c>
      <c r="D4414" s="4" t="s">
        <v>14</v>
      </c>
      <c r="E4414" s="4" t="s">
        <v>6</v>
      </c>
      <c r="F4414" s="4" t="s">
        <v>25</v>
      </c>
      <c r="G4414" s="4" t="s">
        <v>25</v>
      </c>
      <c r="H4414" s="4" t="s">
        <v>25</v>
      </c>
    </row>
    <row r="4415" spans="1:9">
      <c r="A4415" t="n">
        <v>38066</v>
      </c>
      <c r="B4415" s="52" t="n">
        <v>48</v>
      </c>
      <c r="C4415" s="7" t="n">
        <v>89</v>
      </c>
      <c r="D4415" s="7" t="n">
        <v>0</v>
      </c>
      <c r="E4415" s="7" t="s">
        <v>335</v>
      </c>
      <c r="F4415" s="7" t="n">
        <v>-1</v>
      </c>
      <c r="G4415" s="7" t="n">
        <v>1</v>
      </c>
      <c r="H4415" s="7" t="n">
        <v>0</v>
      </c>
    </row>
    <row r="4416" spans="1:9">
      <c r="A4416" t="s">
        <v>4</v>
      </c>
      <c r="B4416" s="4" t="s">
        <v>5</v>
      </c>
      <c r="C4416" s="4" t="s">
        <v>14</v>
      </c>
      <c r="D4416" s="4" t="s">
        <v>10</v>
      </c>
      <c r="E4416" s="4" t="s">
        <v>10</v>
      </c>
      <c r="F4416" s="4" t="s">
        <v>9</v>
      </c>
    </row>
    <row r="4417" spans="1:8">
      <c r="A4417" t="n">
        <v>38092</v>
      </c>
      <c r="B4417" s="85" t="n">
        <v>84</v>
      </c>
      <c r="C4417" s="7" t="n">
        <v>0</v>
      </c>
      <c r="D4417" s="7" t="n">
        <v>0</v>
      </c>
      <c r="E4417" s="7" t="n">
        <v>0</v>
      </c>
      <c r="F4417" s="7" t="n">
        <v>1050253722</v>
      </c>
    </row>
    <row r="4418" spans="1:8">
      <c r="A4418" t="s">
        <v>4</v>
      </c>
      <c r="B4418" s="4" t="s">
        <v>5</v>
      </c>
      <c r="C4418" s="4" t="s">
        <v>14</v>
      </c>
      <c r="D4418" s="4" t="s">
        <v>14</v>
      </c>
      <c r="E4418" s="4" t="s">
        <v>25</v>
      </c>
      <c r="F4418" s="4" t="s">
        <v>25</v>
      </c>
      <c r="G4418" s="4" t="s">
        <v>25</v>
      </c>
      <c r="H4418" s="4" t="s">
        <v>10</v>
      </c>
    </row>
    <row r="4419" spans="1:8">
      <c r="A4419" t="n">
        <v>38102</v>
      </c>
      <c r="B4419" s="34" t="n">
        <v>45</v>
      </c>
      <c r="C4419" s="7" t="n">
        <v>2</v>
      </c>
      <c r="D4419" s="7" t="n">
        <v>3</v>
      </c>
      <c r="E4419" s="7" t="n">
        <v>-104.169998168945</v>
      </c>
      <c r="F4419" s="7" t="n">
        <v>-2.08999991416931</v>
      </c>
      <c r="G4419" s="7" t="n">
        <v>-57.9000015258789</v>
      </c>
      <c r="H4419" s="7" t="n">
        <v>0</v>
      </c>
    </row>
    <row r="4420" spans="1:8">
      <c r="A4420" t="s">
        <v>4</v>
      </c>
      <c r="B4420" s="4" t="s">
        <v>5</v>
      </c>
      <c r="C4420" s="4" t="s">
        <v>14</v>
      </c>
      <c r="D4420" s="4" t="s">
        <v>14</v>
      </c>
      <c r="E4420" s="4" t="s">
        <v>25</v>
      </c>
      <c r="F4420" s="4" t="s">
        <v>25</v>
      </c>
      <c r="G4420" s="4" t="s">
        <v>25</v>
      </c>
      <c r="H4420" s="4" t="s">
        <v>10</v>
      </c>
      <c r="I4420" s="4" t="s">
        <v>14</v>
      </c>
    </row>
    <row r="4421" spans="1:8">
      <c r="A4421" t="n">
        <v>38119</v>
      </c>
      <c r="B4421" s="34" t="n">
        <v>45</v>
      </c>
      <c r="C4421" s="7" t="n">
        <v>4</v>
      </c>
      <c r="D4421" s="7" t="n">
        <v>3</v>
      </c>
      <c r="E4421" s="7" t="n">
        <v>5.32000017166138</v>
      </c>
      <c r="F4421" s="7" t="n">
        <v>88.25</v>
      </c>
      <c r="G4421" s="7" t="n">
        <v>0</v>
      </c>
      <c r="H4421" s="7" t="n">
        <v>0</v>
      </c>
      <c r="I4421" s="7" t="n">
        <v>0</v>
      </c>
    </row>
    <row r="4422" spans="1:8">
      <c r="A4422" t="s">
        <v>4</v>
      </c>
      <c r="B4422" s="4" t="s">
        <v>5</v>
      </c>
      <c r="C4422" s="4" t="s">
        <v>14</v>
      </c>
      <c r="D4422" s="4" t="s">
        <v>14</v>
      </c>
      <c r="E4422" s="4" t="s">
        <v>25</v>
      </c>
      <c r="F4422" s="4" t="s">
        <v>10</v>
      </c>
    </row>
    <row r="4423" spans="1:8">
      <c r="A4423" t="n">
        <v>38137</v>
      </c>
      <c r="B4423" s="34" t="n">
        <v>45</v>
      </c>
      <c r="C4423" s="7" t="n">
        <v>5</v>
      </c>
      <c r="D4423" s="7" t="n">
        <v>3</v>
      </c>
      <c r="E4423" s="7" t="n">
        <v>5.5</v>
      </c>
      <c r="F4423" s="7" t="n">
        <v>0</v>
      </c>
    </row>
    <row r="4424" spans="1:8">
      <c r="A4424" t="s">
        <v>4</v>
      </c>
      <c r="B4424" s="4" t="s">
        <v>5</v>
      </c>
      <c r="C4424" s="4" t="s">
        <v>14</v>
      </c>
      <c r="D4424" s="4" t="s">
        <v>14</v>
      </c>
      <c r="E4424" s="4" t="s">
        <v>25</v>
      </c>
      <c r="F4424" s="4" t="s">
        <v>10</v>
      </c>
    </row>
    <row r="4425" spans="1:8">
      <c r="A4425" t="n">
        <v>38146</v>
      </c>
      <c r="B4425" s="34" t="n">
        <v>45</v>
      </c>
      <c r="C4425" s="7" t="n">
        <v>11</v>
      </c>
      <c r="D4425" s="7" t="n">
        <v>3</v>
      </c>
      <c r="E4425" s="7" t="n">
        <v>39.0999984741211</v>
      </c>
      <c r="F4425" s="7" t="n">
        <v>0</v>
      </c>
    </row>
    <row r="4426" spans="1:8">
      <c r="A4426" t="s">
        <v>4</v>
      </c>
      <c r="B4426" s="4" t="s">
        <v>5</v>
      </c>
      <c r="C4426" s="4" t="s">
        <v>14</v>
      </c>
      <c r="D4426" s="4" t="s">
        <v>10</v>
      </c>
      <c r="E4426" s="4" t="s">
        <v>6</v>
      </c>
      <c r="F4426" s="4" t="s">
        <v>6</v>
      </c>
      <c r="G4426" s="4" t="s">
        <v>6</v>
      </c>
      <c r="H4426" s="4" t="s">
        <v>6</v>
      </c>
    </row>
    <row r="4427" spans="1:8">
      <c r="A4427" t="n">
        <v>38155</v>
      </c>
      <c r="B4427" s="36" t="n">
        <v>51</v>
      </c>
      <c r="C4427" s="7" t="n">
        <v>3</v>
      </c>
      <c r="D4427" s="7" t="n">
        <v>0</v>
      </c>
      <c r="E4427" s="7" t="s">
        <v>345</v>
      </c>
      <c r="F4427" s="7" t="s">
        <v>129</v>
      </c>
      <c r="G4427" s="7" t="s">
        <v>130</v>
      </c>
      <c r="H4427" s="7" t="s">
        <v>131</v>
      </c>
    </row>
    <row r="4428" spans="1:8">
      <c r="A4428" t="s">
        <v>4</v>
      </c>
      <c r="B4428" s="4" t="s">
        <v>5</v>
      </c>
      <c r="C4428" s="4" t="s">
        <v>14</v>
      </c>
      <c r="D4428" s="4" t="s">
        <v>10</v>
      </c>
      <c r="E4428" s="4" t="s">
        <v>6</v>
      </c>
      <c r="F4428" s="4" t="s">
        <v>6</v>
      </c>
      <c r="G4428" s="4" t="s">
        <v>6</v>
      </c>
      <c r="H4428" s="4" t="s">
        <v>6</v>
      </c>
    </row>
    <row r="4429" spans="1:8">
      <c r="A4429" t="n">
        <v>38184</v>
      </c>
      <c r="B4429" s="36" t="n">
        <v>51</v>
      </c>
      <c r="C4429" s="7" t="n">
        <v>3</v>
      </c>
      <c r="D4429" s="7" t="n">
        <v>61491</v>
      </c>
      <c r="E4429" s="7" t="s">
        <v>345</v>
      </c>
      <c r="F4429" s="7" t="s">
        <v>129</v>
      </c>
      <c r="G4429" s="7" t="s">
        <v>130</v>
      </c>
      <c r="H4429" s="7" t="s">
        <v>131</v>
      </c>
    </row>
    <row r="4430" spans="1:8">
      <c r="A4430" t="s">
        <v>4</v>
      </c>
      <c r="B4430" s="4" t="s">
        <v>5</v>
      </c>
      <c r="C4430" s="4" t="s">
        <v>14</v>
      </c>
      <c r="D4430" s="4" t="s">
        <v>10</v>
      </c>
      <c r="E4430" s="4" t="s">
        <v>6</v>
      </c>
      <c r="F4430" s="4" t="s">
        <v>6</v>
      </c>
      <c r="G4430" s="4" t="s">
        <v>6</v>
      </c>
      <c r="H4430" s="4" t="s">
        <v>6</v>
      </c>
    </row>
    <row r="4431" spans="1:8">
      <c r="A4431" t="n">
        <v>38213</v>
      </c>
      <c r="B4431" s="36" t="n">
        <v>51</v>
      </c>
      <c r="C4431" s="7" t="n">
        <v>3</v>
      </c>
      <c r="D4431" s="7" t="n">
        <v>30</v>
      </c>
      <c r="E4431" s="7" t="s">
        <v>345</v>
      </c>
      <c r="F4431" s="7" t="s">
        <v>129</v>
      </c>
      <c r="G4431" s="7" t="s">
        <v>130</v>
      </c>
      <c r="H4431" s="7" t="s">
        <v>131</v>
      </c>
    </row>
    <row r="4432" spans="1:8">
      <c r="A4432" t="s">
        <v>4</v>
      </c>
      <c r="B4432" s="4" t="s">
        <v>5</v>
      </c>
      <c r="C4432" s="4" t="s">
        <v>14</v>
      </c>
      <c r="D4432" s="4" t="s">
        <v>10</v>
      </c>
      <c r="E4432" s="4" t="s">
        <v>6</v>
      </c>
      <c r="F4432" s="4" t="s">
        <v>6</v>
      </c>
      <c r="G4432" s="4" t="s">
        <v>6</v>
      </c>
      <c r="H4432" s="4" t="s">
        <v>6</v>
      </c>
    </row>
    <row r="4433" spans="1:9">
      <c r="A4433" t="n">
        <v>38242</v>
      </c>
      <c r="B4433" s="36" t="n">
        <v>51</v>
      </c>
      <c r="C4433" s="7" t="n">
        <v>3</v>
      </c>
      <c r="D4433" s="7" t="n">
        <v>89</v>
      </c>
      <c r="E4433" s="7" t="s">
        <v>345</v>
      </c>
      <c r="F4433" s="7" t="s">
        <v>129</v>
      </c>
      <c r="G4433" s="7" t="s">
        <v>130</v>
      </c>
      <c r="H4433" s="7" t="s">
        <v>131</v>
      </c>
    </row>
    <row r="4434" spans="1:9">
      <c r="A4434" t="s">
        <v>4</v>
      </c>
      <c r="B4434" s="4" t="s">
        <v>5</v>
      </c>
      <c r="C4434" s="4" t="s">
        <v>14</v>
      </c>
      <c r="D4434" s="4" t="s">
        <v>10</v>
      </c>
      <c r="E4434" s="4" t="s">
        <v>10</v>
      </c>
      <c r="F4434" s="4" t="s">
        <v>10</v>
      </c>
      <c r="G4434" s="4" t="s">
        <v>10</v>
      </c>
      <c r="H4434" s="4" t="s">
        <v>10</v>
      </c>
      <c r="I4434" s="4" t="s">
        <v>6</v>
      </c>
      <c r="J4434" s="4" t="s">
        <v>25</v>
      </c>
      <c r="K4434" s="4" t="s">
        <v>25</v>
      </c>
      <c r="L4434" s="4" t="s">
        <v>25</v>
      </c>
      <c r="M4434" s="4" t="s">
        <v>9</v>
      </c>
      <c r="N4434" s="4" t="s">
        <v>9</v>
      </c>
      <c r="O4434" s="4" t="s">
        <v>25</v>
      </c>
      <c r="P4434" s="4" t="s">
        <v>25</v>
      </c>
      <c r="Q4434" s="4" t="s">
        <v>25</v>
      </c>
      <c r="R4434" s="4" t="s">
        <v>25</v>
      </c>
      <c r="S4434" s="4" t="s">
        <v>14</v>
      </c>
    </row>
    <row r="4435" spans="1:9">
      <c r="A4435" t="n">
        <v>38271</v>
      </c>
      <c r="B4435" s="11" t="n">
        <v>39</v>
      </c>
      <c r="C4435" s="7" t="n">
        <v>12</v>
      </c>
      <c r="D4435" s="7" t="n">
        <v>30</v>
      </c>
      <c r="E4435" s="7" t="n">
        <v>203</v>
      </c>
      <c r="F4435" s="7" t="n">
        <v>0</v>
      </c>
      <c r="G4435" s="7" t="n">
        <v>30</v>
      </c>
      <c r="H4435" s="7" t="n">
        <v>3</v>
      </c>
      <c r="I4435" s="7" t="s">
        <v>13</v>
      </c>
      <c r="J4435" s="7" t="n">
        <v>0</v>
      </c>
      <c r="K4435" s="7" t="n">
        <v>0.00999999977648258</v>
      </c>
      <c r="L4435" s="7" t="n">
        <v>0</v>
      </c>
      <c r="M4435" s="7" t="n">
        <v>0</v>
      </c>
      <c r="N4435" s="7" t="n">
        <v>0</v>
      </c>
      <c r="O4435" s="7" t="n">
        <v>0</v>
      </c>
      <c r="P4435" s="7" t="n">
        <v>1</v>
      </c>
      <c r="Q4435" s="7" t="n">
        <v>1</v>
      </c>
      <c r="R4435" s="7" t="n">
        <v>1</v>
      </c>
      <c r="S4435" s="7" t="n">
        <v>103</v>
      </c>
    </row>
    <row r="4436" spans="1:9">
      <c r="A4436" t="s">
        <v>4</v>
      </c>
      <c r="B4436" s="4" t="s">
        <v>5</v>
      </c>
      <c r="C4436" s="4" t="s">
        <v>14</v>
      </c>
      <c r="D4436" s="4" t="s">
        <v>10</v>
      </c>
      <c r="E4436" s="4" t="s">
        <v>10</v>
      </c>
      <c r="F4436" s="4" t="s">
        <v>10</v>
      </c>
      <c r="G4436" s="4" t="s">
        <v>10</v>
      </c>
      <c r="H4436" s="4" t="s">
        <v>10</v>
      </c>
      <c r="I4436" s="4" t="s">
        <v>6</v>
      </c>
      <c r="J4436" s="4" t="s">
        <v>25</v>
      </c>
      <c r="K4436" s="4" t="s">
        <v>25</v>
      </c>
      <c r="L4436" s="4" t="s">
        <v>25</v>
      </c>
      <c r="M4436" s="4" t="s">
        <v>9</v>
      </c>
      <c r="N4436" s="4" t="s">
        <v>9</v>
      </c>
      <c r="O4436" s="4" t="s">
        <v>25</v>
      </c>
      <c r="P4436" s="4" t="s">
        <v>25</v>
      </c>
      <c r="Q4436" s="4" t="s">
        <v>25</v>
      </c>
      <c r="R4436" s="4" t="s">
        <v>25</v>
      </c>
      <c r="S4436" s="4" t="s">
        <v>14</v>
      </c>
    </row>
    <row r="4437" spans="1:9">
      <c r="A4437" t="n">
        <v>38321</v>
      </c>
      <c r="B4437" s="11" t="n">
        <v>39</v>
      </c>
      <c r="C4437" s="7" t="n">
        <v>12</v>
      </c>
      <c r="D4437" s="7" t="n">
        <v>30</v>
      </c>
      <c r="E4437" s="7" t="n">
        <v>204</v>
      </c>
      <c r="F4437" s="7" t="n">
        <v>0</v>
      </c>
      <c r="G4437" s="7" t="n">
        <v>30</v>
      </c>
      <c r="H4437" s="7" t="n">
        <v>3</v>
      </c>
      <c r="I4437" s="7" t="s">
        <v>13</v>
      </c>
      <c r="J4437" s="7" t="n">
        <v>0</v>
      </c>
      <c r="K4437" s="7" t="n">
        <v>0.00999999977648258</v>
      </c>
      <c r="L4437" s="7" t="n">
        <v>0</v>
      </c>
      <c r="M4437" s="7" t="n">
        <v>0</v>
      </c>
      <c r="N4437" s="7" t="n">
        <v>0</v>
      </c>
      <c r="O4437" s="7" t="n">
        <v>0</v>
      </c>
      <c r="P4437" s="7" t="n">
        <v>1</v>
      </c>
      <c r="Q4437" s="7" t="n">
        <v>1</v>
      </c>
      <c r="R4437" s="7" t="n">
        <v>1</v>
      </c>
      <c r="S4437" s="7" t="n">
        <v>104</v>
      </c>
    </row>
    <row r="4438" spans="1:9">
      <c r="A4438" t="s">
        <v>4</v>
      </c>
      <c r="B4438" s="4" t="s">
        <v>5</v>
      </c>
      <c r="C4438" s="4" t="s">
        <v>14</v>
      </c>
      <c r="D4438" s="4" t="s">
        <v>10</v>
      </c>
      <c r="E4438" s="4" t="s">
        <v>10</v>
      </c>
      <c r="F4438" s="4" t="s">
        <v>10</v>
      </c>
      <c r="G4438" s="4" t="s">
        <v>10</v>
      </c>
      <c r="H4438" s="4" t="s">
        <v>10</v>
      </c>
      <c r="I4438" s="4" t="s">
        <v>6</v>
      </c>
      <c r="J4438" s="4" t="s">
        <v>25</v>
      </c>
      <c r="K4438" s="4" t="s">
        <v>25</v>
      </c>
      <c r="L4438" s="4" t="s">
        <v>25</v>
      </c>
      <c r="M4438" s="4" t="s">
        <v>9</v>
      </c>
      <c r="N4438" s="4" t="s">
        <v>9</v>
      </c>
      <c r="O4438" s="4" t="s">
        <v>25</v>
      </c>
      <c r="P4438" s="4" t="s">
        <v>25</v>
      </c>
      <c r="Q4438" s="4" t="s">
        <v>25</v>
      </c>
      <c r="R4438" s="4" t="s">
        <v>25</v>
      </c>
      <c r="S4438" s="4" t="s">
        <v>14</v>
      </c>
    </row>
    <row r="4439" spans="1:9">
      <c r="A4439" t="n">
        <v>38371</v>
      </c>
      <c r="B4439" s="11" t="n">
        <v>39</v>
      </c>
      <c r="C4439" s="7" t="n">
        <v>12</v>
      </c>
      <c r="D4439" s="7" t="n">
        <v>89</v>
      </c>
      <c r="E4439" s="7" t="n">
        <v>203</v>
      </c>
      <c r="F4439" s="7" t="n">
        <v>0</v>
      </c>
      <c r="G4439" s="7" t="n">
        <v>89</v>
      </c>
      <c r="H4439" s="7" t="n">
        <v>3</v>
      </c>
      <c r="I4439" s="7" t="s">
        <v>13</v>
      </c>
      <c r="J4439" s="7" t="n">
        <v>0</v>
      </c>
      <c r="K4439" s="7" t="n">
        <v>0.00999999977648258</v>
      </c>
      <c r="L4439" s="7" t="n">
        <v>0</v>
      </c>
      <c r="M4439" s="7" t="n">
        <v>0</v>
      </c>
      <c r="N4439" s="7" t="n">
        <v>0</v>
      </c>
      <c r="O4439" s="7" t="n">
        <v>0</v>
      </c>
      <c r="P4439" s="7" t="n">
        <v>1</v>
      </c>
      <c r="Q4439" s="7" t="n">
        <v>1</v>
      </c>
      <c r="R4439" s="7" t="n">
        <v>1</v>
      </c>
      <c r="S4439" s="7" t="n">
        <v>105</v>
      </c>
    </row>
    <row r="4440" spans="1:9">
      <c r="A4440" t="s">
        <v>4</v>
      </c>
      <c r="B4440" s="4" t="s">
        <v>5</v>
      </c>
      <c r="C4440" s="4" t="s">
        <v>14</v>
      </c>
      <c r="D4440" s="4" t="s">
        <v>10</v>
      </c>
      <c r="E4440" s="4" t="s">
        <v>10</v>
      </c>
      <c r="F4440" s="4" t="s">
        <v>10</v>
      </c>
      <c r="G4440" s="4" t="s">
        <v>10</v>
      </c>
      <c r="H4440" s="4" t="s">
        <v>10</v>
      </c>
      <c r="I4440" s="4" t="s">
        <v>6</v>
      </c>
      <c r="J4440" s="4" t="s">
        <v>25</v>
      </c>
      <c r="K4440" s="4" t="s">
        <v>25</v>
      </c>
      <c r="L4440" s="4" t="s">
        <v>25</v>
      </c>
      <c r="M4440" s="4" t="s">
        <v>9</v>
      </c>
      <c r="N4440" s="4" t="s">
        <v>9</v>
      </c>
      <c r="O4440" s="4" t="s">
        <v>25</v>
      </c>
      <c r="P4440" s="4" t="s">
        <v>25</v>
      </c>
      <c r="Q4440" s="4" t="s">
        <v>25</v>
      </c>
      <c r="R4440" s="4" t="s">
        <v>25</v>
      </c>
      <c r="S4440" s="4" t="s">
        <v>14</v>
      </c>
    </row>
    <row r="4441" spans="1:9">
      <c r="A4441" t="n">
        <v>38421</v>
      </c>
      <c r="B4441" s="11" t="n">
        <v>39</v>
      </c>
      <c r="C4441" s="7" t="n">
        <v>12</v>
      </c>
      <c r="D4441" s="7" t="n">
        <v>89</v>
      </c>
      <c r="E4441" s="7" t="n">
        <v>204</v>
      </c>
      <c r="F4441" s="7" t="n">
        <v>0</v>
      </c>
      <c r="G4441" s="7" t="n">
        <v>89</v>
      </c>
      <c r="H4441" s="7" t="n">
        <v>3</v>
      </c>
      <c r="I4441" s="7" t="s">
        <v>13</v>
      </c>
      <c r="J4441" s="7" t="n">
        <v>0</v>
      </c>
      <c r="K4441" s="7" t="n">
        <v>0.00999999977648258</v>
      </c>
      <c r="L4441" s="7" t="n">
        <v>0</v>
      </c>
      <c r="M4441" s="7" t="n">
        <v>0</v>
      </c>
      <c r="N4441" s="7" t="n">
        <v>0</v>
      </c>
      <c r="O4441" s="7" t="n">
        <v>0</v>
      </c>
      <c r="P4441" s="7" t="n">
        <v>1</v>
      </c>
      <c r="Q4441" s="7" t="n">
        <v>1</v>
      </c>
      <c r="R4441" s="7" t="n">
        <v>1</v>
      </c>
      <c r="S4441" s="7" t="n">
        <v>106</v>
      </c>
    </row>
    <row r="4442" spans="1:9">
      <c r="A4442" t="s">
        <v>4</v>
      </c>
      <c r="B4442" s="4" t="s">
        <v>5</v>
      </c>
      <c r="C4442" s="4" t="s">
        <v>14</v>
      </c>
      <c r="D4442" s="4" t="s">
        <v>10</v>
      </c>
      <c r="E4442" s="4" t="s">
        <v>25</v>
      </c>
      <c r="F4442" s="4" t="s">
        <v>10</v>
      </c>
      <c r="G4442" s="4" t="s">
        <v>9</v>
      </c>
      <c r="H4442" s="4" t="s">
        <v>9</v>
      </c>
      <c r="I4442" s="4" t="s">
        <v>10</v>
      </c>
      <c r="J4442" s="4" t="s">
        <v>10</v>
      </c>
      <c r="K4442" s="4" t="s">
        <v>9</v>
      </c>
      <c r="L4442" s="4" t="s">
        <v>9</v>
      </c>
      <c r="M4442" s="4" t="s">
        <v>9</v>
      </c>
      <c r="N4442" s="4" t="s">
        <v>9</v>
      </c>
      <c r="O4442" s="4" t="s">
        <v>6</v>
      </c>
    </row>
    <row r="4443" spans="1:9">
      <c r="A4443" t="n">
        <v>38471</v>
      </c>
      <c r="B4443" s="13" t="n">
        <v>50</v>
      </c>
      <c r="C4443" s="7" t="n">
        <v>0</v>
      </c>
      <c r="D4443" s="7" t="n">
        <v>14050</v>
      </c>
      <c r="E4443" s="7" t="n">
        <v>0.800000011920929</v>
      </c>
      <c r="F4443" s="7" t="n">
        <v>100</v>
      </c>
      <c r="G4443" s="7" t="n">
        <v>0</v>
      </c>
      <c r="H4443" s="7" t="n">
        <v>0</v>
      </c>
      <c r="I4443" s="7" t="n">
        <v>0</v>
      </c>
      <c r="J4443" s="7" t="n">
        <v>65533</v>
      </c>
      <c r="K4443" s="7" t="n">
        <v>0</v>
      </c>
      <c r="L4443" s="7" t="n">
        <v>0</v>
      </c>
      <c r="M4443" s="7" t="n">
        <v>0</v>
      </c>
      <c r="N4443" s="7" t="n">
        <v>0</v>
      </c>
      <c r="O4443" s="7" t="s">
        <v>13</v>
      </c>
    </row>
    <row r="4444" spans="1:9">
      <c r="A4444" t="s">
        <v>4</v>
      </c>
      <c r="B4444" s="4" t="s">
        <v>5</v>
      </c>
      <c r="C4444" s="4" t="s">
        <v>14</v>
      </c>
      <c r="D4444" s="4" t="s">
        <v>10</v>
      </c>
      <c r="E4444" s="4" t="s">
        <v>10</v>
      </c>
      <c r="F4444" s="4" t="s">
        <v>10</v>
      </c>
      <c r="G4444" s="4" t="s">
        <v>10</v>
      </c>
      <c r="H4444" s="4" t="s">
        <v>10</v>
      </c>
      <c r="I4444" s="4" t="s">
        <v>6</v>
      </c>
      <c r="J4444" s="4" t="s">
        <v>25</v>
      </c>
      <c r="K4444" s="4" t="s">
        <v>25</v>
      </c>
      <c r="L4444" s="4" t="s">
        <v>25</v>
      </c>
      <c r="M4444" s="4" t="s">
        <v>9</v>
      </c>
      <c r="N4444" s="4" t="s">
        <v>9</v>
      </c>
      <c r="O4444" s="4" t="s">
        <v>25</v>
      </c>
      <c r="P4444" s="4" t="s">
        <v>25</v>
      </c>
      <c r="Q4444" s="4" t="s">
        <v>25</v>
      </c>
      <c r="R4444" s="4" t="s">
        <v>25</v>
      </c>
      <c r="S4444" s="4" t="s">
        <v>14</v>
      </c>
    </row>
    <row r="4445" spans="1:9">
      <c r="A4445" t="n">
        <v>38510</v>
      </c>
      <c r="B4445" s="11" t="n">
        <v>39</v>
      </c>
      <c r="C4445" s="7" t="n">
        <v>12</v>
      </c>
      <c r="D4445" s="7" t="n">
        <v>65533</v>
      </c>
      <c r="E4445" s="7" t="n">
        <v>201</v>
      </c>
      <c r="F4445" s="7" t="n">
        <v>0</v>
      </c>
      <c r="G4445" s="7" t="n">
        <v>30</v>
      </c>
      <c r="H4445" s="7" t="n">
        <v>259</v>
      </c>
      <c r="I4445" s="7" t="s">
        <v>13</v>
      </c>
      <c r="J4445" s="7" t="n">
        <v>0</v>
      </c>
      <c r="K4445" s="7" t="n">
        <v>0</v>
      </c>
      <c r="L4445" s="7" t="n">
        <v>0</v>
      </c>
      <c r="M4445" s="7" t="n">
        <v>0</v>
      </c>
      <c r="N4445" s="7" t="n">
        <v>0</v>
      </c>
      <c r="O4445" s="7" t="n">
        <v>0</v>
      </c>
      <c r="P4445" s="7" t="n">
        <v>1</v>
      </c>
      <c r="Q4445" s="7" t="n">
        <v>1</v>
      </c>
      <c r="R4445" s="7" t="n">
        <v>1</v>
      </c>
      <c r="S4445" s="7" t="n">
        <v>100</v>
      </c>
    </row>
    <row r="4446" spans="1:9">
      <c r="A4446" t="s">
        <v>4</v>
      </c>
      <c r="B4446" s="4" t="s">
        <v>5</v>
      </c>
      <c r="C4446" s="4" t="s">
        <v>14</v>
      </c>
      <c r="D4446" s="4" t="s">
        <v>10</v>
      </c>
      <c r="E4446" s="4" t="s">
        <v>10</v>
      </c>
      <c r="F4446" s="4" t="s">
        <v>10</v>
      </c>
      <c r="G4446" s="4" t="s">
        <v>10</v>
      </c>
      <c r="H4446" s="4" t="s">
        <v>10</v>
      </c>
      <c r="I4446" s="4" t="s">
        <v>6</v>
      </c>
      <c r="J4446" s="4" t="s">
        <v>25</v>
      </c>
      <c r="K4446" s="4" t="s">
        <v>25</v>
      </c>
      <c r="L4446" s="4" t="s">
        <v>25</v>
      </c>
      <c r="M4446" s="4" t="s">
        <v>9</v>
      </c>
      <c r="N4446" s="4" t="s">
        <v>9</v>
      </c>
      <c r="O4446" s="4" t="s">
        <v>25</v>
      </c>
      <c r="P4446" s="4" t="s">
        <v>25</v>
      </c>
      <c r="Q4446" s="4" t="s">
        <v>25</v>
      </c>
      <c r="R4446" s="4" t="s">
        <v>25</v>
      </c>
      <c r="S4446" s="4" t="s">
        <v>14</v>
      </c>
    </row>
    <row r="4447" spans="1:9">
      <c r="A4447" t="n">
        <v>38560</v>
      </c>
      <c r="B4447" s="11" t="n">
        <v>39</v>
      </c>
      <c r="C4447" s="7" t="n">
        <v>12</v>
      </c>
      <c r="D4447" s="7" t="n">
        <v>65533</v>
      </c>
      <c r="E4447" s="7" t="n">
        <v>201</v>
      </c>
      <c r="F4447" s="7" t="n">
        <v>0</v>
      </c>
      <c r="G4447" s="7" t="n">
        <v>89</v>
      </c>
      <c r="H4447" s="7" t="n">
        <v>259</v>
      </c>
      <c r="I4447" s="7" t="s">
        <v>13</v>
      </c>
      <c r="J4447" s="7" t="n">
        <v>0</v>
      </c>
      <c r="K4447" s="7" t="n">
        <v>0</v>
      </c>
      <c r="L4447" s="7" t="n">
        <v>0</v>
      </c>
      <c r="M4447" s="7" t="n">
        <v>0</v>
      </c>
      <c r="N4447" s="7" t="n">
        <v>0</v>
      </c>
      <c r="O4447" s="7" t="n">
        <v>0</v>
      </c>
      <c r="P4447" s="7" t="n">
        <v>1</v>
      </c>
      <c r="Q4447" s="7" t="n">
        <v>1</v>
      </c>
      <c r="R4447" s="7" t="n">
        <v>1</v>
      </c>
      <c r="S4447" s="7" t="n">
        <v>101</v>
      </c>
    </row>
    <row r="4448" spans="1:9">
      <c r="A4448" t="s">
        <v>4</v>
      </c>
      <c r="B4448" s="4" t="s">
        <v>5</v>
      </c>
      <c r="C4448" s="4" t="s">
        <v>14</v>
      </c>
      <c r="D4448" s="4" t="s">
        <v>10</v>
      </c>
      <c r="E4448" s="4" t="s">
        <v>25</v>
      </c>
      <c r="F4448" s="4" t="s">
        <v>10</v>
      </c>
      <c r="G4448" s="4" t="s">
        <v>9</v>
      </c>
      <c r="H4448" s="4" t="s">
        <v>9</v>
      </c>
      <c r="I4448" s="4" t="s">
        <v>10</v>
      </c>
      <c r="J4448" s="4" t="s">
        <v>10</v>
      </c>
      <c r="K4448" s="4" t="s">
        <v>9</v>
      </c>
      <c r="L4448" s="4" t="s">
        <v>9</v>
      </c>
      <c r="M4448" s="4" t="s">
        <v>9</v>
      </c>
      <c r="N4448" s="4" t="s">
        <v>9</v>
      </c>
      <c r="O4448" s="4" t="s">
        <v>6</v>
      </c>
    </row>
    <row r="4449" spans="1:19">
      <c r="A4449" t="n">
        <v>38610</v>
      </c>
      <c r="B4449" s="13" t="n">
        <v>50</v>
      </c>
      <c r="C4449" s="7" t="n">
        <v>0</v>
      </c>
      <c r="D4449" s="7" t="n">
        <v>4148</v>
      </c>
      <c r="E4449" s="7" t="n">
        <v>0.400000005960464</v>
      </c>
      <c r="F4449" s="7" t="n">
        <v>300</v>
      </c>
      <c r="G4449" s="7" t="n">
        <v>0</v>
      </c>
      <c r="H4449" s="7" t="n">
        <v>0</v>
      </c>
      <c r="I4449" s="7" t="n">
        <v>0</v>
      </c>
      <c r="J4449" s="7" t="n">
        <v>65533</v>
      </c>
      <c r="K4449" s="7" t="n">
        <v>0</v>
      </c>
      <c r="L4449" s="7" t="n">
        <v>0</v>
      </c>
      <c r="M4449" s="7" t="n">
        <v>0</v>
      </c>
      <c r="N4449" s="7" t="n">
        <v>0</v>
      </c>
      <c r="O4449" s="7" t="s">
        <v>13</v>
      </c>
    </row>
    <row r="4450" spans="1:19">
      <c r="A4450" t="s">
        <v>4</v>
      </c>
      <c r="B4450" s="4" t="s">
        <v>5</v>
      </c>
      <c r="C4450" s="4" t="s">
        <v>14</v>
      </c>
      <c r="D4450" s="4" t="s">
        <v>10</v>
      </c>
      <c r="E4450" s="4" t="s">
        <v>25</v>
      </c>
      <c r="F4450" s="4" t="s">
        <v>10</v>
      </c>
      <c r="G4450" s="4" t="s">
        <v>9</v>
      </c>
      <c r="H4450" s="4" t="s">
        <v>9</v>
      </c>
      <c r="I4450" s="4" t="s">
        <v>10</v>
      </c>
      <c r="J4450" s="4" t="s">
        <v>10</v>
      </c>
      <c r="K4450" s="4" t="s">
        <v>9</v>
      </c>
      <c r="L4450" s="4" t="s">
        <v>9</v>
      </c>
      <c r="M4450" s="4" t="s">
        <v>9</v>
      </c>
      <c r="N4450" s="4" t="s">
        <v>9</v>
      </c>
      <c r="O4450" s="4" t="s">
        <v>6</v>
      </c>
    </row>
    <row r="4451" spans="1:19">
      <c r="A4451" t="n">
        <v>38649</v>
      </c>
      <c r="B4451" s="13" t="n">
        <v>50</v>
      </c>
      <c r="C4451" s="7" t="n">
        <v>0</v>
      </c>
      <c r="D4451" s="7" t="n">
        <v>2243</v>
      </c>
      <c r="E4451" s="7" t="n">
        <v>0.0700000002980232</v>
      </c>
      <c r="F4451" s="7" t="n">
        <v>300</v>
      </c>
      <c r="G4451" s="7" t="n">
        <v>0</v>
      </c>
      <c r="H4451" s="7" t="n">
        <v>-1065353216</v>
      </c>
      <c r="I4451" s="7" t="n">
        <v>0</v>
      </c>
      <c r="J4451" s="7" t="n">
        <v>65533</v>
      </c>
      <c r="K4451" s="7" t="n">
        <v>0</v>
      </c>
      <c r="L4451" s="7" t="n">
        <v>0</v>
      </c>
      <c r="M4451" s="7" t="n">
        <v>0</v>
      </c>
      <c r="N4451" s="7" t="n">
        <v>0</v>
      </c>
      <c r="O4451" s="7" t="s">
        <v>13</v>
      </c>
    </row>
    <row r="4452" spans="1:19">
      <c r="A4452" t="s">
        <v>4</v>
      </c>
      <c r="B4452" s="4" t="s">
        <v>5</v>
      </c>
      <c r="C4452" s="4" t="s">
        <v>14</v>
      </c>
      <c r="D4452" s="4" t="s">
        <v>10</v>
      </c>
      <c r="E4452" s="4" t="s">
        <v>14</v>
      </c>
      <c r="F4452" s="4" t="s">
        <v>9</v>
      </c>
      <c r="G4452" s="4" t="s">
        <v>9</v>
      </c>
      <c r="H4452" s="4" t="s">
        <v>9</v>
      </c>
      <c r="I4452" s="4" t="s">
        <v>9</v>
      </c>
    </row>
    <row r="4453" spans="1:19">
      <c r="A4453" t="n">
        <v>38688</v>
      </c>
      <c r="B4453" s="11" t="n">
        <v>39</v>
      </c>
      <c r="C4453" s="7" t="n">
        <v>19</v>
      </c>
      <c r="D4453" s="7" t="n">
        <v>30</v>
      </c>
      <c r="E4453" s="7" t="n">
        <v>100</v>
      </c>
      <c r="F4453" s="7" t="n">
        <v>1065353216</v>
      </c>
      <c r="G4453" s="7" t="n">
        <v>1059816735</v>
      </c>
      <c r="H4453" s="7" t="n">
        <v>1036831949</v>
      </c>
      <c r="I4453" s="7" t="n">
        <v>1065353216</v>
      </c>
    </row>
    <row r="4454" spans="1:19">
      <c r="A4454" t="s">
        <v>4</v>
      </c>
      <c r="B4454" s="4" t="s">
        <v>5</v>
      </c>
      <c r="C4454" s="4" t="s">
        <v>14</v>
      </c>
      <c r="D4454" s="4" t="s">
        <v>10</v>
      </c>
      <c r="E4454" s="4" t="s">
        <v>14</v>
      </c>
      <c r="F4454" s="4" t="s">
        <v>9</v>
      </c>
      <c r="G4454" s="4" t="s">
        <v>9</v>
      </c>
      <c r="H4454" s="4" t="s">
        <v>9</v>
      </c>
      <c r="I4454" s="4" t="s">
        <v>9</v>
      </c>
    </row>
    <row r="4455" spans="1:19">
      <c r="A4455" t="n">
        <v>38709</v>
      </c>
      <c r="B4455" s="11" t="n">
        <v>39</v>
      </c>
      <c r="C4455" s="7" t="n">
        <v>19</v>
      </c>
      <c r="D4455" s="7" t="n">
        <v>89</v>
      </c>
      <c r="E4455" s="7" t="n">
        <v>101</v>
      </c>
      <c r="F4455" s="7" t="n">
        <v>1065353216</v>
      </c>
      <c r="G4455" s="7" t="n">
        <v>1065353216</v>
      </c>
      <c r="H4455" s="7" t="n">
        <v>1065353216</v>
      </c>
      <c r="I4455" s="7" t="n">
        <v>1065353216</v>
      </c>
    </row>
    <row r="4456" spans="1:19">
      <c r="A4456" t="s">
        <v>4</v>
      </c>
      <c r="B4456" s="4" t="s">
        <v>5</v>
      </c>
      <c r="C4456" s="4" t="s">
        <v>14</v>
      </c>
      <c r="D4456" s="4" t="s">
        <v>10</v>
      </c>
    </row>
    <row r="4457" spans="1:19">
      <c r="A4457" t="n">
        <v>38730</v>
      </c>
      <c r="B4457" s="33" t="n">
        <v>58</v>
      </c>
      <c r="C4457" s="7" t="n">
        <v>255</v>
      </c>
      <c r="D4457" s="7" t="n">
        <v>0</v>
      </c>
    </row>
    <row r="4458" spans="1:19">
      <c r="A4458" t="s">
        <v>4</v>
      </c>
      <c r="B4458" s="4" t="s">
        <v>5</v>
      </c>
      <c r="C4458" s="4" t="s">
        <v>14</v>
      </c>
      <c r="D4458" s="4" t="s">
        <v>14</v>
      </c>
      <c r="E4458" s="4" t="s">
        <v>25</v>
      </c>
      <c r="F4458" s="4" t="s">
        <v>10</v>
      </c>
    </row>
    <row r="4459" spans="1:19">
      <c r="A4459" t="n">
        <v>38734</v>
      </c>
      <c r="B4459" s="34" t="n">
        <v>45</v>
      </c>
      <c r="C4459" s="7" t="n">
        <v>5</v>
      </c>
      <c r="D4459" s="7" t="n">
        <v>3</v>
      </c>
      <c r="E4459" s="7" t="n">
        <v>6</v>
      </c>
      <c r="F4459" s="7" t="n">
        <v>1000</v>
      </c>
    </row>
    <row r="4460" spans="1:19">
      <c r="A4460" t="s">
        <v>4</v>
      </c>
      <c r="B4460" s="4" t="s">
        <v>5</v>
      </c>
      <c r="C4460" s="4" t="s">
        <v>14</v>
      </c>
      <c r="D4460" s="4" t="s">
        <v>10</v>
      </c>
    </row>
    <row r="4461" spans="1:19">
      <c r="A4461" t="n">
        <v>38743</v>
      </c>
      <c r="B4461" s="34" t="n">
        <v>45</v>
      </c>
      <c r="C4461" s="7" t="n">
        <v>7</v>
      </c>
      <c r="D4461" s="7" t="n">
        <v>255</v>
      </c>
    </row>
    <row r="4462" spans="1:19">
      <c r="A4462" t="s">
        <v>4</v>
      </c>
      <c r="B4462" s="4" t="s">
        <v>5</v>
      </c>
      <c r="C4462" s="4" t="s">
        <v>10</v>
      </c>
    </row>
    <row r="4463" spans="1:19">
      <c r="A4463" t="n">
        <v>38747</v>
      </c>
      <c r="B4463" s="27" t="n">
        <v>16</v>
      </c>
      <c r="C4463" s="7" t="n">
        <v>1000</v>
      </c>
    </row>
    <row r="4464" spans="1:19">
      <c r="A4464" t="s">
        <v>4</v>
      </c>
      <c r="B4464" s="4" t="s">
        <v>5</v>
      </c>
      <c r="C4464" s="4" t="s">
        <v>14</v>
      </c>
      <c r="D4464" s="4" t="s">
        <v>10</v>
      </c>
      <c r="E4464" s="4" t="s">
        <v>14</v>
      </c>
    </row>
    <row r="4465" spans="1:15">
      <c r="A4465" t="n">
        <v>38750</v>
      </c>
      <c r="B4465" s="72" t="n">
        <v>49</v>
      </c>
      <c r="C4465" s="7" t="n">
        <v>1</v>
      </c>
      <c r="D4465" s="7" t="n">
        <v>3000</v>
      </c>
      <c r="E4465" s="7" t="n">
        <v>0</v>
      </c>
    </row>
    <row r="4466" spans="1:15">
      <c r="A4466" t="s">
        <v>4</v>
      </c>
      <c r="B4466" s="4" t="s">
        <v>5</v>
      </c>
      <c r="C4466" s="4" t="s">
        <v>14</v>
      </c>
      <c r="D4466" s="4" t="s">
        <v>10</v>
      </c>
      <c r="E4466" s="4" t="s">
        <v>25</v>
      </c>
    </row>
    <row r="4467" spans="1:15">
      <c r="A4467" t="n">
        <v>38755</v>
      </c>
      <c r="B4467" s="33" t="n">
        <v>58</v>
      </c>
      <c r="C4467" s="7" t="n">
        <v>101</v>
      </c>
      <c r="D4467" s="7" t="n">
        <v>1000</v>
      </c>
      <c r="E4467" s="7" t="n">
        <v>1</v>
      </c>
    </row>
    <row r="4468" spans="1:15">
      <c r="A4468" t="s">
        <v>4</v>
      </c>
      <c r="B4468" s="4" t="s">
        <v>5</v>
      </c>
      <c r="C4468" s="4" t="s">
        <v>14</v>
      </c>
      <c r="D4468" s="4" t="s">
        <v>10</v>
      </c>
    </row>
    <row r="4469" spans="1:15">
      <c r="A4469" t="n">
        <v>38763</v>
      </c>
      <c r="B4469" s="33" t="n">
        <v>58</v>
      </c>
      <c r="C4469" s="7" t="n">
        <v>254</v>
      </c>
      <c r="D4469" s="7" t="n">
        <v>0</v>
      </c>
    </row>
    <row r="4470" spans="1:15">
      <c r="A4470" t="s">
        <v>4</v>
      </c>
      <c r="B4470" s="4" t="s">
        <v>5</v>
      </c>
      <c r="C4470" s="4" t="s">
        <v>14</v>
      </c>
      <c r="D4470" s="4" t="s">
        <v>10</v>
      </c>
      <c r="E4470" s="4" t="s">
        <v>10</v>
      </c>
      <c r="F4470" s="4" t="s">
        <v>9</v>
      </c>
    </row>
    <row r="4471" spans="1:15">
      <c r="A4471" t="n">
        <v>38767</v>
      </c>
      <c r="B4471" s="85" t="n">
        <v>84</v>
      </c>
      <c r="C4471" s="7" t="n">
        <v>1</v>
      </c>
      <c r="D4471" s="7" t="n">
        <v>0</v>
      </c>
      <c r="E4471" s="7" t="n">
        <v>0</v>
      </c>
      <c r="F4471" s="7" t="n">
        <v>0</v>
      </c>
    </row>
    <row r="4472" spans="1:15">
      <c r="A4472" t="s">
        <v>4</v>
      </c>
      <c r="B4472" s="4" t="s">
        <v>5</v>
      </c>
      <c r="C4472" s="4" t="s">
        <v>14</v>
      </c>
      <c r="D4472" s="4" t="s">
        <v>14</v>
      </c>
      <c r="E4472" s="4" t="s">
        <v>25</v>
      </c>
      <c r="F4472" s="4" t="s">
        <v>25</v>
      </c>
      <c r="G4472" s="4" t="s">
        <v>25</v>
      </c>
      <c r="H4472" s="4" t="s">
        <v>10</v>
      </c>
    </row>
    <row r="4473" spans="1:15">
      <c r="A4473" t="n">
        <v>38777</v>
      </c>
      <c r="B4473" s="34" t="n">
        <v>45</v>
      </c>
      <c r="C4473" s="7" t="n">
        <v>2</v>
      </c>
      <c r="D4473" s="7" t="n">
        <v>3</v>
      </c>
      <c r="E4473" s="7" t="n">
        <v>-99.129997253418</v>
      </c>
      <c r="F4473" s="7" t="n">
        <v>-1.89999997615814</v>
      </c>
      <c r="G4473" s="7" t="n">
        <v>-57.9300003051758</v>
      </c>
      <c r="H4473" s="7" t="n">
        <v>0</v>
      </c>
    </row>
    <row r="4474" spans="1:15">
      <c r="A4474" t="s">
        <v>4</v>
      </c>
      <c r="B4474" s="4" t="s">
        <v>5</v>
      </c>
      <c r="C4474" s="4" t="s">
        <v>14</v>
      </c>
      <c r="D4474" s="4" t="s">
        <v>14</v>
      </c>
      <c r="E4474" s="4" t="s">
        <v>25</v>
      </c>
      <c r="F4474" s="4" t="s">
        <v>25</v>
      </c>
      <c r="G4474" s="4" t="s">
        <v>25</v>
      </c>
      <c r="H4474" s="4" t="s">
        <v>10</v>
      </c>
      <c r="I4474" s="4" t="s">
        <v>14</v>
      </c>
    </row>
    <row r="4475" spans="1:15">
      <c r="A4475" t="n">
        <v>38794</v>
      </c>
      <c r="B4475" s="34" t="n">
        <v>45</v>
      </c>
      <c r="C4475" s="7" t="n">
        <v>4</v>
      </c>
      <c r="D4475" s="7" t="n">
        <v>3</v>
      </c>
      <c r="E4475" s="7" t="n">
        <v>358.839996337891</v>
      </c>
      <c r="F4475" s="7" t="n">
        <v>22.3299999237061</v>
      </c>
      <c r="G4475" s="7" t="n">
        <v>356</v>
      </c>
      <c r="H4475" s="7" t="n">
        <v>0</v>
      </c>
      <c r="I4475" s="7" t="n">
        <v>0</v>
      </c>
    </row>
    <row r="4476" spans="1:15">
      <c r="A4476" t="s">
        <v>4</v>
      </c>
      <c r="B4476" s="4" t="s">
        <v>5</v>
      </c>
      <c r="C4476" s="4" t="s">
        <v>14</v>
      </c>
      <c r="D4476" s="4" t="s">
        <v>14</v>
      </c>
      <c r="E4476" s="4" t="s">
        <v>25</v>
      </c>
      <c r="F4476" s="4" t="s">
        <v>10</v>
      </c>
    </row>
    <row r="4477" spans="1:15">
      <c r="A4477" t="n">
        <v>38812</v>
      </c>
      <c r="B4477" s="34" t="n">
        <v>45</v>
      </c>
      <c r="C4477" s="7" t="n">
        <v>5</v>
      </c>
      <c r="D4477" s="7" t="n">
        <v>3</v>
      </c>
      <c r="E4477" s="7" t="n">
        <v>5.09999990463257</v>
      </c>
      <c r="F4477" s="7" t="n">
        <v>0</v>
      </c>
    </row>
    <row r="4478" spans="1:15">
      <c r="A4478" t="s">
        <v>4</v>
      </c>
      <c r="B4478" s="4" t="s">
        <v>5</v>
      </c>
      <c r="C4478" s="4" t="s">
        <v>14</v>
      </c>
      <c r="D4478" s="4" t="s">
        <v>14</v>
      </c>
      <c r="E4478" s="4" t="s">
        <v>25</v>
      </c>
      <c r="F4478" s="4" t="s">
        <v>10</v>
      </c>
    </row>
    <row r="4479" spans="1:15">
      <c r="A4479" t="n">
        <v>38821</v>
      </c>
      <c r="B4479" s="34" t="n">
        <v>45</v>
      </c>
      <c r="C4479" s="7" t="n">
        <v>11</v>
      </c>
      <c r="D4479" s="7" t="n">
        <v>3</v>
      </c>
      <c r="E4479" s="7" t="n">
        <v>31.6000003814697</v>
      </c>
      <c r="F4479" s="7" t="n">
        <v>0</v>
      </c>
    </row>
    <row r="4480" spans="1:15">
      <c r="A4480" t="s">
        <v>4</v>
      </c>
      <c r="B4480" s="4" t="s">
        <v>5</v>
      </c>
      <c r="C4480" s="4" t="s">
        <v>14</v>
      </c>
      <c r="D4480" s="4" t="s">
        <v>14</v>
      </c>
      <c r="E4480" s="4" t="s">
        <v>25</v>
      </c>
      <c r="F4480" s="4" t="s">
        <v>25</v>
      </c>
      <c r="G4480" s="4" t="s">
        <v>25</v>
      </c>
      <c r="H4480" s="4" t="s">
        <v>10</v>
      </c>
    </row>
    <row r="4481" spans="1:9">
      <c r="A4481" t="n">
        <v>38830</v>
      </c>
      <c r="B4481" s="34" t="n">
        <v>45</v>
      </c>
      <c r="C4481" s="7" t="n">
        <v>2</v>
      </c>
      <c r="D4481" s="7" t="n">
        <v>3</v>
      </c>
      <c r="E4481" s="7" t="n">
        <v>-99</v>
      </c>
      <c r="F4481" s="7" t="n">
        <v>-1.89999997615814</v>
      </c>
      <c r="G4481" s="7" t="n">
        <v>-58.2200012207031</v>
      </c>
      <c r="H4481" s="7" t="n">
        <v>20000</v>
      </c>
    </row>
    <row r="4482" spans="1:9">
      <c r="A4482" t="s">
        <v>4</v>
      </c>
      <c r="B4482" s="4" t="s">
        <v>5</v>
      </c>
      <c r="C4482" s="4" t="s">
        <v>14</v>
      </c>
      <c r="D4482" s="4" t="s">
        <v>14</v>
      </c>
      <c r="E4482" s="4" t="s">
        <v>25</v>
      </c>
      <c r="F4482" s="4" t="s">
        <v>25</v>
      </c>
      <c r="G4482" s="4" t="s">
        <v>25</v>
      </c>
      <c r="H4482" s="4" t="s">
        <v>10</v>
      </c>
      <c r="I4482" s="4" t="s">
        <v>14</v>
      </c>
    </row>
    <row r="4483" spans="1:9">
      <c r="A4483" t="n">
        <v>38847</v>
      </c>
      <c r="B4483" s="34" t="n">
        <v>45</v>
      </c>
      <c r="C4483" s="7" t="n">
        <v>4</v>
      </c>
      <c r="D4483" s="7" t="n">
        <v>3</v>
      </c>
      <c r="E4483" s="7" t="n">
        <v>358.839996337891</v>
      </c>
      <c r="F4483" s="7" t="n">
        <v>59.310001373291</v>
      </c>
      <c r="G4483" s="7" t="n">
        <v>352</v>
      </c>
      <c r="H4483" s="7" t="n">
        <v>20000</v>
      </c>
      <c r="I4483" s="7" t="n">
        <v>1</v>
      </c>
    </row>
    <row r="4484" spans="1:9">
      <c r="A4484" t="s">
        <v>4</v>
      </c>
      <c r="B4484" s="4" t="s">
        <v>5</v>
      </c>
      <c r="C4484" s="4" t="s">
        <v>14</v>
      </c>
      <c r="D4484" s="4" t="s">
        <v>14</v>
      </c>
      <c r="E4484" s="4" t="s">
        <v>25</v>
      </c>
      <c r="F4484" s="4" t="s">
        <v>10</v>
      </c>
    </row>
    <row r="4485" spans="1:9">
      <c r="A4485" t="n">
        <v>38865</v>
      </c>
      <c r="B4485" s="34" t="n">
        <v>45</v>
      </c>
      <c r="C4485" s="7" t="n">
        <v>5</v>
      </c>
      <c r="D4485" s="7" t="n">
        <v>3</v>
      </c>
      <c r="E4485" s="7" t="n">
        <v>5.09999990463257</v>
      </c>
      <c r="F4485" s="7" t="n">
        <v>20000</v>
      </c>
    </row>
    <row r="4486" spans="1:9">
      <c r="A4486" t="s">
        <v>4</v>
      </c>
      <c r="B4486" s="4" t="s">
        <v>5</v>
      </c>
      <c r="C4486" s="4" t="s">
        <v>14</v>
      </c>
      <c r="D4486" s="4" t="s">
        <v>14</v>
      </c>
      <c r="E4486" s="4" t="s">
        <v>25</v>
      </c>
      <c r="F4486" s="4" t="s">
        <v>10</v>
      </c>
    </row>
    <row r="4487" spans="1:9">
      <c r="A4487" t="n">
        <v>38874</v>
      </c>
      <c r="B4487" s="34" t="n">
        <v>45</v>
      </c>
      <c r="C4487" s="7" t="n">
        <v>11</v>
      </c>
      <c r="D4487" s="7" t="n">
        <v>3</v>
      </c>
      <c r="E4487" s="7" t="n">
        <v>31.6000003814697</v>
      </c>
      <c r="F4487" s="7" t="n">
        <v>20000</v>
      </c>
    </row>
    <row r="4488" spans="1:9">
      <c r="A4488" t="s">
        <v>4</v>
      </c>
      <c r="B4488" s="4" t="s">
        <v>5</v>
      </c>
      <c r="C4488" s="4" t="s">
        <v>10</v>
      </c>
      <c r="D4488" s="4" t="s">
        <v>25</v>
      </c>
      <c r="E4488" s="4" t="s">
        <v>25</v>
      </c>
      <c r="F4488" s="4" t="s">
        <v>25</v>
      </c>
      <c r="G4488" s="4" t="s">
        <v>25</v>
      </c>
    </row>
    <row r="4489" spans="1:9">
      <c r="A4489" t="n">
        <v>38883</v>
      </c>
      <c r="B4489" s="45" t="n">
        <v>46</v>
      </c>
      <c r="C4489" s="7" t="n">
        <v>89</v>
      </c>
      <c r="D4489" s="7" t="n">
        <v>-100.949996948242</v>
      </c>
      <c r="E4489" s="7" t="n">
        <v>-3</v>
      </c>
      <c r="F4489" s="7" t="n">
        <v>-58.25</v>
      </c>
      <c r="G4489" s="7" t="n">
        <v>82.3000030517578</v>
      </c>
    </row>
    <row r="4490" spans="1:9">
      <c r="A4490" t="s">
        <v>4</v>
      </c>
      <c r="B4490" s="4" t="s">
        <v>5</v>
      </c>
      <c r="C4490" s="4" t="s">
        <v>10</v>
      </c>
      <c r="D4490" s="4" t="s">
        <v>25</v>
      </c>
      <c r="E4490" s="4" t="s">
        <v>25</v>
      </c>
      <c r="F4490" s="4" t="s">
        <v>25</v>
      </c>
      <c r="G4490" s="4" t="s">
        <v>25</v>
      </c>
    </row>
    <row r="4491" spans="1:9">
      <c r="A4491" t="n">
        <v>38902</v>
      </c>
      <c r="B4491" s="45" t="n">
        <v>46</v>
      </c>
      <c r="C4491" s="7" t="n">
        <v>30</v>
      </c>
      <c r="D4491" s="7" t="n">
        <v>-100.589996337891</v>
      </c>
      <c r="E4491" s="7" t="n">
        <v>-3</v>
      </c>
      <c r="F4491" s="7" t="n">
        <v>-57.1699981689453</v>
      </c>
      <c r="G4491" s="7" t="n">
        <v>87.4000015258789</v>
      </c>
    </row>
    <row r="4492" spans="1:9">
      <c r="A4492" t="s">
        <v>4</v>
      </c>
      <c r="B4492" s="4" t="s">
        <v>5</v>
      </c>
      <c r="C4492" s="4" t="s">
        <v>10</v>
      </c>
      <c r="D4492" s="4" t="s">
        <v>25</v>
      </c>
      <c r="E4492" s="4" t="s">
        <v>25</v>
      </c>
      <c r="F4492" s="4" t="s">
        <v>25</v>
      </c>
      <c r="G4492" s="4" t="s">
        <v>25</v>
      </c>
    </row>
    <row r="4493" spans="1:9">
      <c r="A4493" t="n">
        <v>38921</v>
      </c>
      <c r="B4493" s="45" t="n">
        <v>46</v>
      </c>
      <c r="C4493" s="7" t="n">
        <v>0</v>
      </c>
      <c r="D4493" s="7" t="n">
        <v>-97.6800003051758</v>
      </c>
      <c r="E4493" s="7" t="n">
        <v>-3</v>
      </c>
      <c r="F4493" s="7" t="n">
        <v>-57.3199996948242</v>
      </c>
      <c r="G4493" s="7" t="n">
        <v>270.399993896484</v>
      </c>
    </row>
    <row r="4494" spans="1:9">
      <c r="A4494" t="s">
        <v>4</v>
      </c>
      <c r="B4494" s="4" t="s">
        <v>5</v>
      </c>
      <c r="C4494" s="4" t="s">
        <v>10</v>
      </c>
      <c r="D4494" s="4" t="s">
        <v>25</v>
      </c>
      <c r="E4494" s="4" t="s">
        <v>25</v>
      </c>
      <c r="F4494" s="4" t="s">
        <v>25</v>
      </c>
      <c r="G4494" s="4" t="s">
        <v>25</v>
      </c>
    </row>
    <row r="4495" spans="1:9">
      <c r="A4495" t="n">
        <v>38940</v>
      </c>
      <c r="B4495" s="45" t="n">
        <v>46</v>
      </c>
      <c r="C4495" s="7" t="n">
        <v>61491</v>
      </c>
      <c r="D4495" s="7" t="n">
        <v>-97.1900024414063</v>
      </c>
      <c r="E4495" s="7" t="n">
        <v>-3</v>
      </c>
      <c r="F4495" s="7" t="n">
        <v>-58.6399993896484</v>
      </c>
      <c r="G4495" s="7" t="n">
        <v>276.200012207031</v>
      </c>
    </row>
    <row r="4496" spans="1:9">
      <c r="A4496" t="s">
        <v>4</v>
      </c>
      <c r="B4496" s="4" t="s">
        <v>5</v>
      </c>
      <c r="C4496" s="4" t="s">
        <v>14</v>
      </c>
      <c r="D4496" s="4" t="s">
        <v>10</v>
      </c>
    </row>
    <row r="4497" spans="1:9">
      <c r="A4497" t="n">
        <v>38959</v>
      </c>
      <c r="B4497" s="33" t="n">
        <v>58</v>
      </c>
      <c r="C4497" s="7" t="n">
        <v>255</v>
      </c>
      <c r="D4497" s="7" t="n">
        <v>0</v>
      </c>
    </row>
    <row r="4498" spans="1:9">
      <c r="A4498" t="s">
        <v>4</v>
      </c>
      <c r="B4498" s="4" t="s">
        <v>5</v>
      </c>
      <c r="C4498" s="4" t="s">
        <v>10</v>
      </c>
      <c r="D4498" s="4" t="s">
        <v>14</v>
      </c>
      <c r="E4498" s="4" t="s">
        <v>6</v>
      </c>
      <c r="F4498" s="4" t="s">
        <v>25</v>
      </c>
      <c r="G4498" s="4" t="s">
        <v>25</v>
      </c>
      <c r="H4498" s="4" t="s">
        <v>25</v>
      </c>
    </row>
    <row r="4499" spans="1:9">
      <c r="A4499" t="n">
        <v>38963</v>
      </c>
      <c r="B4499" s="52" t="n">
        <v>48</v>
      </c>
      <c r="C4499" s="7" t="n">
        <v>0</v>
      </c>
      <c r="D4499" s="7" t="n">
        <v>0</v>
      </c>
      <c r="E4499" s="7" t="s">
        <v>335</v>
      </c>
      <c r="F4499" s="7" t="n">
        <v>-1</v>
      </c>
      <c r="G4499" s="7" t="n">
        <v>1</v>
      </c>
      <c r="H4499" s="7" t="n">
        <v>0</v>
      </c>
    </row>
    <row r="4500" spans="1:9">
      <c r="A4500" t="s">
        <v>4</v>
      </c>
      <c r="B4500" s="4" t="s">
        <v>5</v>
      </c>
      <c r="C4500" s="4" t="s">
        <v>10</v>
      </c>
    </row>
    <row r="4501" spans="1:9">
      <c r="A4501" t="n">
        <v>38989</v>
      </c>
      <c r="B4501" s="27" t="n">
        <v>16</v>
      </c>
      <c r="C4501" s="7" t="n">
        <v>100</v>
      </c>
    </row>
    <row r="4502" spans="1:9">
      <c r="A4502" t="s">
        <v>4</v>
      </c>
      <c r="B4502" s="4" t="s">
        <v>5</v>
      </c>
      <c r="C4502" s="4" t="s">
        <v>10</v>
      </c>
      <c r="D4502" s="4" t="s">
        <v>14</v>
      </c>
      <c r="E4502" s="4" t="s">
        <v>6</v>
      </c>
      <c r="F4502" s="4" t="s">
        <v>25</v>
      </c>
      <c r="G4502" s="4" t="s">
        <v>25</v>
      </c>
      <c r="H4502" s="4" t="s">
        <v>25</v>
      </c>
    </row>
    <row r="4503" spans="1:9">
      <c r="A4503" t="n">
        <v>38992</v>
      </c>
      <c r="B4503" s="52" t="n">
        <v>48</v>
      </c>
      <c r="C4503" s="7" t="n">
        <v>61491</v>
      </c>
      <c r="D4503" s="7" t="n">
        <v>0</v>
      </c>
      <c r="E4503" s="7" t="s">
        <v>335</v>
      </c>
      <c r="F4503" s="7" t="n">
        <v>-1</v>
      </c>
      <c r="G4503" s="7" t="n">
        <v>1</v>
      </c>
      <c r="H4503" s="7" t="n">
        <v>0</v>
      </c>
    </row>
    <row r="4504" spans="1:9">
      <c r="A4504" t="s">
        <v>4</v>
      </c>
      <c r="B4504" s="4" t="s">
        <v>5</v>
      </c>
      <c r="C4504" s="4" t="s">
        <v>10</v>
      </c>
    </row>
    <row r="4505" spans="1:9">
      <c r="A4505" t="n">
        <v>39018</v>
      </c>
      <c r="B4505" s="27" t="n">
        <v>16</v>
      </c>
      <c r="C4505" s="7" t="n">
        <v>100</v>
      </c>
    </row>
    <row r="4506" spans="1:9">
      <c r="A4506" t="s">
        <v>4</v>
      </c>
      <c r="B4506" s="4" t="s">
        <v>5</v>
      </c>
      <c r="C4506" s="4" t="s">
        <v>10</v>
      </c>
    </row>
    <row r="4507" spans="1:9">
      <c r="A4507" t="n">
        <v>39021</v>
      </c>
      <c r="B4507" s="27" t="n">
        <v>16</v>
      </c>
      <c r="C4507" s="7" t="n">
        <v>2200</v>
      </c>
    </row>
    <row r="4508" spans="1:9">
      <c r="A4508" t="s">
        <v>4</v>
      </c>
      <c r="B4508" s="4" t="s">
        <v>5</v>
      </c>
      <c r="C4508" s="4" t="s">
        <v>14</v>
      </c>
      <c r="D4508" s="4" t="s">
        <v>14</v>
      </c>
    </row>
    <row r="4509" spans="1:9">
      <c r="A4509" t="n">
        <v>39024</v>
      </c>
      <c r="B4509" s="72" t="n">
        <v>49</v>
      </c>
      <c r="C4509" s="7" t="n">
        <v>2</v>
      </c>
      <c r="D4509" s="7" t="n">
        <v>0</v>
      </c>
    </row>
    <row r="4510" spans="1:9">
      <c r="A4510" t="s">
        <v>4</v>
      </c>
      <c r="B4510" s="4" t="s">
        <v>5</v>
      </c>
      <c r="C4510" s="4" t="s">
        <v>14</v>
      </c>
      <c r="D4510" s="4" t="s">
        <v>10</v>
      </c>
      <c r="E4510" s="4" t="s">
        <v>9</v>
      </c>
      <c r="F4510" s="4" t="s">
        <v>10</v>
      </c>
      <c r="G4510" s="4" t="s">
        <v>9</v>
      </c>
      <c r="H4510" s="4" t="s">
        <v>14</v>
      </c>
    </row>
    <row r="4511" spans="1:9">
      <c r="A4511" t="n">
        <v>39027</v>
      </c>
      <c r="B4511" s="72" t="n">
        <v>49</v>
      </c>
      <c r="C4511" s="7" t="n">
        <v>0</v>
      </c>
      <c r="D4511" s="7" t="n">
        <v>443</v>
      </c>
      <c r="E4511" s="7" t="n">
        <v>1065353216</v>
      </c>
      <c r="F4511" s="7" t="n">
        <v>0</v>
      </c>
      <c r="G4511" s="7" t="n">
        <v>0</v>
      </c>
      <c r="H4511" s="7" t="n">
        <v>0</v>
      </c>
    </row>
    <row r="4512" spans="1:9">
      <c r="A4512" t="s">
        <v>4</v>
      </c>
      <c r="B4512" s="4" t="s">
        <v>5</v>
      </c>
      <c r="C4512" s="4" t="s">
        <v>14</v>
      </c>
      <c r="D4512" s="4" t="s">
        <v>10</v>
      </c>
      <c r="E4512" s="4" t="s">
        <v>6</v>
      </c>
    </row>
    <row r="4513" spans="1:8">
      <c r="A4513" t="n">
        <v>39042</v>
      </c>
      <c r="B4513" s="36" t="n">
        <v>51</v>
      </c>
      <c r="C4513" s="7" t="n">
        <v>4</v>
      </c>
      <c r="D4513" s="7" t="n">
        <v>0</v>
      </c>
      <c r="E4513" s="7" t="s">
        <v>403</v>
      </c>
    </row>
    <row r="4514" spans="1:8">
      <c r="A4514" t="s">
        <v>4</v>
      </c>
      <c r="B4514" s="4" t="s">
        <v>5</v>
      </c>
      <c r="C4514" s="4" t="s">
        <v>10</v>
      </c>
    </row>
    <row r="4515" spans="1:8">
      <c r="A4515" t="n">
        <v>39055</v>
      </c>
      <c r="B4515" s="27" t="n">
        <v>16</v>
      </c>
      <c r="C4515" s="7" t="n">
        <v>0</v>
      </c>
    </row>
    <row r="4516" spans="1:8">
      <c r="A4516" t="s">
        <v>4</v>
      </c>
      <c r="B4516" s="4" t="s">
        <v>5</v>
      </c>
      <c r="C4516" s="4" t="s">
        <v>10</v>
      </c>
      <c r="D4516" s="4" t="s">
        <v>50</v>
      </c>
      <c r="E4516" s="4" t="s">
        <v>14</v>
      </c>
      <c r="F4516" s="4" t="s">
        <v>14</v>
      </c>
      <c r="G4516" s="4" t="s">
        <v>50</v>
      </c>
      <c r="H4516" s="4" t="s">
        <v>14</v>
      </c>
      <c r="I4516" s="4" t="s">
        <v>14</v>
      </c>
      <c r="J4516" s="4" t="s">
        <v>50</v>
      </c>
      <c r="K4516" s="4" t="s">
        <v>14</v>
      </c>
      <c r="L4516" s="4" t="s">
        <v>14</v>
      </c>
    </row>
    <row r="4517" spans="1:8">
      <c r="A4517" t="n">
        <v>39058</v>
      </c>
      <c r="B4517" s="37" t="n">
        <v>26</v>
      </c>
      <c r="C4517" s="7" t="n">
        <v>0</v>
      </c>
      <c r="D4517" s="7" t="s">
        <v>404</v>
      </c>
      <c r="E4517" s="7" t="n">
        <v>2</v>
      </c>
      <c r="F4517" s="7" t="n">
        <v>3</v>
      </c>
      <c r="G4517" s="7" t="s">
        <v>405</v>
      </c>
      <c r="H4517" s="7" t="n">
        <v>2</v>
      </c>
      <c r="I4517" s="7" t="n">
        <v>3</v>
      </c>
      <c r="J4517" s="7" t="s">
        <v>406</v>
      </c>
      <c r="K4517" s="7" t="n">
        <v>2</v>
      </c>
      <c r="L4517" s="7" t="n">
        <v>0</v>
      </c>
    </row>
    <row r="4518" spans="1:8">
      <c r="A4518" t="s">
        <v>4</v>
      </c>
      <c r="B4518" s="4" t="s">
        <v>5</v>
      </c>
    </row>
    <row r="4519" spans="1:8">
      <c r="A4519" t="n">
        <v>39266</v>
      </c>
      <c r="B4519" s="25" t="n">
        <v>28</v>
      </c>
    </row>
    <row r="4520" spans="1:8">
      <c r="A4520" t="s">
        <v>4</v>
      </c>
      <c r="B4520" s="4" t="s">
        <v>5</v>
      </c>
      <c r="C4520" s="4" t="s">
        <v>14</v>
      </c>
      <c r="D4520" s="4" t="s">
        <v>25</v>
      </c>
      <c r="E4520" s="4" t="s">
        <v>25</v>
      </c>
      <c r="F4520" s="4" t="s">
        <v>25</v>
      </c>
    </row>
    <row r="4521" spans="1:8">
      <c r="A4521" t="n">
        <v>39267</v>
      </c>
      <c r="B4521" s="34" t="n">
        <v>45</v>
      </c>
      <c r="C4521" s="7" t="n">
        <v>9</v>
      </c>
      <c r="D4521" s="7" t="n">
        <v>0.0399999991059303</v>
      </c>
      <c r="E4521" s="7" t="n">
        <v>0.0399999991059303</v>
      </c>
      <c r="F4521" s="7" t="n">
        <v>0.349999994039536</v>
      </c>
    </row>
    <row r="4522" spans="1:8">
      <c r="A4522" t="s">
        <v>4</v>
      </c>
      <c r="B4522" s="4" t="s">
        <v>5</v>
      </c>
      <c r="C4522" s="4" t="s">
        <v>14</v>
      </c>
      <c r="D4522" s="41" t="s">
        <v>71</v>
      </c>
      <c r="E4522" s="4" t="s">
        <v>5</v>
      </c>
      <c r="F4522" s="4" t="s">
        <v>14</v>
      </c>
      <c r="G4522" s="4" t="s">
        <v>10</v>
      </c>
      <c r="H4522" s="41" t="s">
        <v>72</v>
      </c>
      <c r="I4522" s="4" t="s">
        <v>14</v>
      </c>
      <c r="J4522" s="4" t="s">
        <v>36</v>
      </c>
    </row>
    <row r="4523" spans="1:8">
      <c r="A4523" t="n">
        <v>39281</v>
      </c>
      <c r="B4523" s="16" t="n">
        <v>5</v>
      </c>
      <c r="C4523" s="7" t="n">
        <v>28</v>
      </c>
      <c r="D4523" s="41" t="s">
        <v>3</v>
      </c>
      <c r="E4523" s="63" t="n">
        <v>64</v>
      </c>
      <c r="F4523" s="7" t="n">
        <v>5</v>
      </c>
      <c r="G4523" s="7" t="n">
        <v>4</v>
      </c>
      <c r="H4523" s="41" t="s">
        <v>3</v>
      </c>
      <c r="I4523" s="7" t="n">
        <v>1</v>
      </c>
      <c r="J4523" s="17" t="n">
        <f t="normal" ca="1">A4533</f>
        <v>0</v>
      </c>
    </row>
    <row r="4524" spans="1:8">
      <c r="A4524" t="s">
        <v>4</v>
      </c>
      <c r="B4524" s="4" t="s">
        <v>5</v>
      </c>
      <c r="C4524" s="4" t="s">
        <v>14</v>
      </c>
      <c r="D4524" s="4" t="s">
        <v>10</v>
      </c>
      <c r="E4524" s="4" t="s">
        <v>6</v>
      </c>
    </row>
    <row r="4525" spans="1:8">
      <c r="A4525" t="n">
        <v>39292</v>
      </c>
      <c r="B4525" s="36" t="n">
        <v>51</v>
      </c>
      <c r="C4525" s="7" t="n">
        <v>4</v>
      </c>
      <c r="D4525" s="7" t="n">
        <v>4</v>
      </c>
      <c r="E4525" s="7" t="s">
        <v>407</v>
      </c>
    </row>
    <row r="4526" spans="1:8">
      <c r="A4526" t="s">
        <v>4</v>
      </c>
      <c r="B4526" s="4" t="s">
        <v>5</v>
      </c>
      <c r="C4526" s="4" t="s">
        <v>10</v>
      </c>
    </row>
    <row r="4527" spans="1:8">
      <c r="A4527" t="n">
        <v>39305</v>
      </c>
      <c r="B4527" s="27" t="n">
        <v>16</v>
      </c>
      <c r="C4527" s="7" t="n">
        <v>0</v>
      </c>
    </row>
    <row r="4528" spans="1:8">
      <c r="A4528" t="s">
        <v>4</v>
      </c>
      <c r="B4528" s="4" t="s">
        <v>5</v>
      </c>
      <c r="C4528" s="4" t="s">
        <v>10</v>
      </c>
      <c r="D4528" s="4" t="s">
        <v>50</v>
      </c>
      <c r="E4528" s="4" t="s">
        <v>14</v>
      </c>
      <c r="F4528" s="4" t="s">
        <v>14</v>
      </c>
    </row>
    <row r="4529" spans="1:12">
      <c r="A4529" t="n">
        <v>39308</v>
      </c>
      <c r="B4529" s="37" t="n">
        <v>26</v>
      </c>
      <c r="C4529" s="7" t="n">
        <v>4</v>
      </c>
      <c r="D4529" s="7" t="s">
        <v>408</v>
      </c>
      <c r="E4529" s="7" t="n">
        <v>2</v>
      </c>
      <c r="F4529" s="7" t="n">
        <v>0</v>
      </c>
    </row>
    <row r="4530" spans="1:12">
      <c r="A4530" t="s">
        <v>4</v>
      </c>
      <c r="B4530" s="4" t="s">
        <v>5</v>
      </c>
    </row>
    <row r="4531" spans="1:12">
      <c r="A4531" t="n">
        <v>39325</v>
      </c>
      <c r="B4531" s="25" t="n">
        <v>28</v>
      </c>
    </row>
    <row r="4532" spans="1:12">
      <c r="A4532" t="s">
        <v>4</v>
      </c>
      <c r="B4532" s="4" t="s">
        <v>5</v>
      </c>
      <c r="C4532" s="4" t="s">
        <v>14</v>
      </c>
      <c r="D4532" s="41" t="s">
        <v>71</v>
      </c>
      <c r="E4532" s="4" t="s">
        <v>5</v>
      </c>
      <c r="F4532" s="4" t="s">
        <v>14</v>
      </c>
      <c r="G4532" s="4" t="s">
        <v>10</v>
      </c>
      <c r="H4532" s="41" t="s">
        <v>72</v>
      </c>
      <c r="I4532" s="4" t="s">
        <v>14</v>
      </c>
      <c r="J4532" s="4" t="s">
        <v>36</v>
      </c>
    </row>
    <row r="4533" spans="1:12">
      <c r="A4533" t="n">
        <v>39326</v>
      </c>
      <c r="B4533" s="16" t="n">
        <v>5</v>
      </c>
      <c r="C4533" s="7" t="n">
        <v>28</v>
      </c>
      <c r="D4533" s="41" t="s">
        <v>3</v>
      </c>
      <c r="E4533" s="63" t="n">
        <v>64</v>
      </c>
      <c r="F4533" s="7" t="n">
        <v>5</v>
      </c>
      <c r="G4533" s="7" t="n">
        <v>2</v>
      </c>
      <c r="H4533" s="41" t="s">
        <v>3</v>
      </c>
      <c r="I4533" s="7" t="n">
        <v>1</v>
      </c>
      <c r="J4533" s="17" t="n">
        <f t="normal" ca="1">A4543</f>
        <v>0</v>
      </c>
    </row>
    <row r="4534" spans="1:12">
      <c r="A4534" t="s">
        <v>4</v>
      </c>
      <c r="B4534" s="4" t="s">
        <v>5</v>
      </c>
      <c r="C4534" s="4" t="s">
        <v>14</v>
      </c>
      <c r="D4534" s="4" t="s">
        <v>10</v>
      </c>
      <c r="E4534" s="4" t="s">
        <v>6</v>
      </c>
    </row>
    <row r="4535" spans="1:12">
      <c r="A4535" t="n">
        <v>39337</v>
      </c>
      <c r="B4535" s="36" t="n">
        <v>51</v>
      </c>
      <c r="C4535" s="7" t="n">
        <v>4</v>
      </c>
      <c r="D4535" s="7" t="n">
        <v>2</v>
      </c>
      <c r="E4535" s="7" t="s">
        <v>364</v>
      </c>
    </row>
    <row r="4536" spans="1:12">
      <c r="A4536" t="s">
        <v>4</v>
      </c>
      <c r="B4536" s="4" t="s">
        <v>5</v>
      </c>
      <c r="C4536" s="4" t="s">
        <v>10</v>
      </c>
    </row>
    <row r="4537" spans="1:12">
      <c r="A4537" t="n">
        <v>39350</v>
      </c>
      <c r="B4537" s="27" t="n">
        <v>16</v>
      </c>
      <c r="C4537" s="7" t="n">
        <v>0</v>
      </c>
    </row>
    <row r="4538" spans="1:12">
      <c r="A4538" t="s">
        <v>4</v>
      </c>
      <c r="B4538" s="4" t="s">
        <v>5</v>
      </c>
      <c r="C4538" s="4" t="s">
        <v>10</v>
      </c>
      <c r="D4538" s="4" t="s">
        <v>50</v>
      </c>
      <c r="E4538" s="4" t="s">
        <v>14</v>
      </c>
      <c r="F4538" s="4" t="s">
        <v>14</v>
      </c>
    </row>
    <row r="4539" spans="1:12">
      <c r="A4539" t="n">
        <v>39353</v>
      </c>
      <c r="B4539" s="37" t="n">
        <v>26</v>
      </c>
      <c r="C4539" s="7" t="n">
        <v>2</v>
      </c>
      <c r="D4539" s="7" t="s">
        <v>409</v>
      </c>
      <c r="E4539" s="7" t="n">
        <v>2</v>
      </c>
      <c r="F4539" s="7" t="n">
        <v>0</v>
      </c>
    </row>
    <row r="4540" spans="1:12">
      <c r="A4540" t="s">
        <v>4</v>
      </c>
      <c r="B4540" s="4" t="s">
        <v>5</v>
      </c>
    </row>
    <row r="4541" spans="1:12">
      <c r="A4541" t="n">
        <v>39369</v>
      </c>
      <c r="B4541" s="25" t="n">
        <v>28</v>
      </c>
    </row>
    <row r="4542" spans="1:12">
      <c r="A4542" t="s">
        <v>4</v>
      </c>
      <c r="B4542" s="4" t="s">
        <v>5</v>
      </c>
      <c r="C4542" s="4" t="s">
        <v>14</v>
      </c>
      <c r="D4542" s="41" t="s">
        <v>71</v>
      </c>
      <c r="E4542" s="4" t="s">
        <v>5</v>
      </c>
      <c r="F4542" s="4" t="s">
        <v>14</v>
      </c>
      <c r="G4542" s="4" t="s">
        <v>10</v>
      </c>
      <c r="H4542" s="41" t="s">
        <v>72</v>
      </c>
      <c r="I4542" s="4" t="s">
        <v>14</v>
      </c>
      <c r="J4542" s="4" t="s">
        <v>36</v>
      </c>
    </row>
    <row r="4543" spans="1:12">
      <c r="A4543" t="n">
        <v>39370</v>
      </c>
      <c r="B4543" s="16" t="n">
        <v>5</v>
      </c>
      <c r="C4543" s="7" t="n">
        <v>28</v>
      </c>
      <c r="D4543" s="41" t="s">
        <v>3</v>
      </c>
      <c r="E4543" s="63" t="n">
        <v>64</v>
      </c>
      <c r="F4543" s="7" t="n">
        <v>5</v>
      </c>
      <c r="G4543" s="7" t="n">
        <v>8</v>
      </c>
      <c r="H4543" s="41" t="s">
        <v>3</v>
      </c>
      <c r="I4543" s="7" t="n">
        <v>1</v>
      </c>
      <c r="J4543" s="17" t="n">
        <f t="normal" ca="1">A4553</f>
        <v>0</v>
      </c>
    </row>
    <row r="4544" spans="1:12">
      <c r="A4544" t="s">
        <v>4</v>
      </c>
      <c r="B4544" s="4" t="s">
        <v>5</v>
      </c>
      <c r="C4544" s="4" t="s">
        <v>14</v>
      </c>
      <c r="D4544" s="4" t="s">
        <v>10</v>
      </c>
      <c r="E4544" s="4" t="s">
        <v>6</v>
      </c>
    </row>
    <row r="4545" spans="1:10">
      <c r="A4545" t="n">
        <v>39381</v>
      </c>
      <c r="B4545" s="36" t="n">
        <v>51</v>
      </c>
      <c r="C4545" s="7" t="n">
        <v>4</v>
      </c>
      <c r="D4545" s="7" t="n">
        <v>8</v>
      </c>
      <c r="E4545" s="7" t="s">
        <v>157</v>
      </c>
    </row>
    <row r="4546" spans="1:10">
      <c r="A4546" t="s">
        <v>4</v>
      </c>
      <c r="B4546" s="4" t="s">
        <v>5</v>
      </c>
      <c r="C4546" s="4" t="s">
        <v>10</v>
      </c>
    </row>
    <row r="4547" spans="1:10">
      <c r="A4547" t="n">
        <v>39394</v>
      </c>
      <c r="B4547" s="27" t="n">
        <v>16</v>
      </c>
      <c r="C4547" s="7" t="n">
        <v>0</v>
      </c>
    </row>
    <row r="4548" spans="1:10">
      <c r="A4548" t="s">
        <v>4</v>
      </c>
      <c r="B4548" s="4" t="s">
        <v>5</v>
      </c>
      <c r="C4548" s="4" t="s">
        <v>10</v>
      </c>
      <c r="D4548" s="4" t="s">
        <v>50</v>
      </c>
      <c r="E4548" s="4" t="s">
        <v>14</v>
      </c>
      <c r="F4548" s="4" t="s">
        <v>14</v>
      </c>
    </row>
    <row r="4549" spans="1:10">
      <c r="A4549" t="n">
        <v>39397</v>
      </c>
      <c r="B4549" s="37" t="n">
        <v>26</v>
      </c>
      <c r="C4549" s="7" t="n">
        <v>8</v>
      </c>
      <c r="D4549" s="7" t="s">
        <v>410</v>
      </c>
      <c r="E4549" s="7" t="n">
        <v>2</v>
      </c>
      <c r="F4549" s="7" t="n">
        <v>0</v>
      </c>
    </row>
    <row r="4550" spans="1:10">
      <c r="A4550" t="s">
        <v>4</v>
      </c>
      <c r="B4550" s="4" t="s">
        <v>5</v>
      </c>
    </row>
    <row r="4551" spans="1:10">
      <c r="A4551" t="n">
        <v>39419</v>
      </c>
      <c r="B4551" s="25" t="n">
        <v>28</v>
      </c>
    </row>
    <row r="4552" spans="1:10">
      <c r="A4552" t="s">
        <v>4</v>
      </c>
      <c r="B4552" s="4" t="s">
        <v>5</v>
      </c>
      <c r="C4552" s="4" t="s">
        <v>14</v>
      </c>
      <c r="D4552" s="41" t="s">
        <v>71</v>
      </c>
      <c r="E4552" s="4" t="s">
        <v>5</v>
      </c>
      <c r="F4552" s="4" t="s">
        <v>14</v>
      </c>
      <c r="G4552" s="4" t="s">
        <v>10</v>
      </c>
      <c r="H4552" s="41" t="s">
        <v>72</v>
      </c>
      <c r="I4552" s="4" t="s">
        <v>14</v>
      </c>
      <c r="J4552" s="4" t="s">
        <v>36</v>
      </c>
    </row>
    <row r="4553" spans="1:10">
      <c r="A4553" t="n">
        <v>39420</v>
      </c>
      <c r="B4553" s="16" t="n">
        <v>5</v>
      </c>
      <c r="C4553" s="7" t="n">
        <v>28</v>
      </c>
      <c r="D4553" s="41" t="s">
        <v>3</v>
      </c>
      <c r="E4553" s="63" t="n">
        <v>64</v>
      </c>
      <c r="F4553" s="7" t="n">
        <v>5</v>
      </c>
      <c r="G4553" s="7" t="n">
        <v>6</v>
      </c>
      <c r="H4553" s="41" t="s">
        <v>3</v>
      </c>
      <c r="I4553" s="7" t="n">
        <v>1</v>
      </c>
      <c r="J4553" s="17" t="n">
        <f t="normal" ca="1">A4563</f>
        <v>0</v>
      </c>
    </row>
    <row r="4554" spans="1:10">
      <c r="A4554" t="s">
        <v>4</v>
      </c>
      <c r="B4554" s="4" t="s">
        <v>5</v>
      </c>
      <c r="C4554" s="4" t="s">
        <v>14</v>
      </c>
      <c r="D4554" s="4" t="s">
        <v>10</v>
      </c>
      <c r="E4554" s="4" t="s">
        <v>6</v>
      </c>
    </row>
    <row r="4555" spans="1:10">
      <c r="A4555" t="n">
        <v>39431</v>
      </c>
      <c r="B4555" s="36" t="n">
        <v>51</v>
      </c>
      <c r="C4555" s="7" t="n">
        <v>4</v>
      </c>
      <c r="D4555" s="7" t="n">
        <v>6</v>
      </c>
      <c r="E4555" s="7" t="s">
        <v>157</v>
      </c>
    </row>
    <row r="4556" spans="1:10">
      <c r="A4556" t="s">
        <v>4</v>
      </c>
      <c r="B4556" s="4" t="s">
        <v>5</v>
      </c>
      <c r="C4556" s="4" t="s">
        <v>10</v>
      </c>
    </row>
    <row r="4557" spans="1:10">
      <c r="A4557" t="n">
        <v>39444</v>
      </c>
      <c r="B4557" s="27" t="n">
        <v>16</v>
      </c>
      <c r="C4557" s="7" t="n">
        <v>0</v>
      </c>
    </row>
    <row r="4558" spans="1:10">
      <c r="A4558" t="s">
        <v>4</v>
      </c>
      <c r="B4558" s="4" t="s">
        <v>5</v>
      </c>
      <c r="C4558" s="4" t="s">
        <v>10</v>
      </c>
      <c r="D4558" s="4" t="s">
        <v>50</v>
      </c>
      <c r="E4558" s="4" t="s">
        <v>14</v>
      </c>
      <c r="F4558" s="4" t="s">
        <v>14</v>
      </c>
    </row>
    <row r="4559" spans="1:10">
      <c r="A4559" t="n">
        <v>39447</v>
      </c>
      <c r="B4559" s="37" t="n">
        <v>26</v>
      </c>
      <c r="C4559" s="7" t="n">
        <v>6</v>
      </c>
      <c r="D4559" s="7" t="s">
        <v>411</v>
      </c>
      <c r="E4559" s="7" t="n">
        <v>2</v>
      </c>
      <c r="F4559" s="7" t="n">
        <v>0</v>
      </c>
    </row>
    <row r="4560" spans="1:10">
      <c r="A4560" t="s">
        <v>4</v>
      </c>
      <c r="B4560" s="4" t="s">
        <v>5</v>
      </c>
    </row>
    <row r="4561" spans="1:10">
      <c r="A4561" t="n">
        <v>39465</v>
      </c>
      <c r="B4561" s="25" t="n">
        <v>28</v>
      </c>
    </row>
    <row r="4562" spans="1:10">
      <c r="A4562" t="s">
        <v>4</v>
      </c>
      <c r="B4562" s="4" t="s">
        <v>5</v>
      </c>
      <c r="C4562" s="4" t="s">
        <v>14</v>
      </c>
      <c r="D4562" s="41" t="s">
        <v>71</v>
      </c>
      <c r="E4562" s="4" t="s">
        <v>5</v>
      </c>
      <c r="F4562" s="4" t="s">
        <v>14</v>
      </c>
      <c r="G4562" s="4" t="s">
        <v>10</v>
      </c>
      <c r="H4562" s="41" t="s">
        <v>72</v>
      </c>
      <c r="I4562" s="4" t="s">
        <v>14</v>
      </c>
      <c r="J4562" s="4" t="s">
        <v>36</v>
      </c>
    </row>
    <row r="4563" spans="1:10">
      <c r="A4563" t="n">
        <v>39466</v>
      </c>
      <c r="B4563" s="16" t="n">
        <v>5</v>
      </c>
      <c r="C4563" s="7" t="n">
        <v>28</v>
      </c>
      <c r="D4563" s="41" t="s">
        <v>3</v>
      </c>
      <c r="E4563" s="63" t="n">
        <v>64</v>
      </c>
      <c r="F4563" s="7" t="n">
        <v>5</v>
      </c>
      <c r="G4563" s="7" t="n">
        <v>1</v>
      </c>
      <c r="H4563" s="41" t="s">
        <v>3</v>
      </c>
      <c r="I4563" s="7" t="n">
        <v>1</v>
      </c>
      <c r="J4563" s="17" t="n">
        <f t="normal" ca="1">A4573</f>
        <v>0</v>
      </c>
    </row>
    <row r="4564" spans="1:10">
      <c r="A4564" t="s">
        <v>4</v>
      </c>
      <c r="B4564" s="4" t="s">
        <v>5</v>
      </c>
      <c r="C4564" s="4" t="s">
        <v>14</v>
      </c>
      <c r="D4564" s="4" t="s">
        <v>10</v>
      </c>
      <c r="E4564" s="4" t="s">
        <v>6</v>
      </c>
    </row>
    <row r="4565" spans="1:10">
      <c r="A4565" t="n">
        <v>39477</v>
      </c>
      <c r="B4565" s="36" t="n">
        <v>51</v>
      </c>
      <c r="C4565" s="7" t="n">
        <v>4</v>
      </c>
      <c r="D4565" s="7" t="n">
        <v>1</v>
      </c>
      <c r="E4565" s="7" t="s">
        <v>157</v>
      </c>
    </row>
    <row r="4566" spans="1:10">
      <c r="A4566" t="s">
        <v>4</v>
      </c>
      <c r="B4566" s="4" t="s">
        <v>5</v>
      </c>
      <c r="C4566" s="4" t="s">
        <v>10</v>
      </c>
    </row>
    <row r="4567" spans="1:10">
      <c r="A4567" t="n">
        <v>39490</v>
      </c>
      <c r="B4567" s="27" t="n">
        <v>16</v>
      </c>
      <c r="C4567" s="7" t="n">
        <v>0</v>
      </c>
    </row>
    <row r="4568" spans="1:10">
      <c r="A4568" t="s">
        <v>4</v>
      </c>
      <c r="B4568" s="4" t="s">
        <v>5</v>
      </c>
      <c r="C4568" s="4" t="s">
        <v>10</v>
      </c>
      <c r="D4568" s="4" t="s">
        <v>50</v>
      </c>
      <c r="E4568" s="4" t="s">
        <v>14</v>
      </c>
      <c r="F4568" s="4" t="s">
        <v>14</v>
      </c>
    </row>
    <row r="4569" spans="1:10">
      <c r="A4569" t="n">
        <v>39493</v>
      </c>
      <c r="B4569" s="37" t="n">
        <v>26</v>
      </c>
      <c r="C4569" s="7" t="n">
        <v>1</v>
      </c>
      <c r="D4569" s="7" t="s">
        <v>412</v>
      </c>
      <c r="E4569" s="7" t="n">
        <v>2</v>
      </c>
      <c r="F4569" s="7" t="n">
        <v>0</v>
      </c>
    </row>
    <row r="4570" spans="1:10">
      <c r="A4570" t="s">
        <v>4</v>
      </c>
      <c r="B4570" s="4" t="s">
        <v>5</v>
      </c>
    </row>
    <row r="4571" spans="1:10">
      <c r="A4571" t="n">
        <v>39510</v>
      </c>
      <c r="B4571" s="25" t="n">
        <v>28</v>
      </c>
    </row>
    <row r="4572" spans="1:10">
      <c r="A4572" t="s">
        <v>4</v>
      </c>
      <c r="B4572" s="4" t="s">
        <v>5</v>
      </c>
      <c r="C4572" s="4" t="s">
        <v>14</v>
      </c>
      <c r="D4572" s="41" t="s">
        <v>71</v>
      </c>
      <c r="E4572" s="4" t="s">
        <v>5</v>
      </c>
      <c r="F4572" s="4" t="s">
        <v>14</v>
      </c>
      <c r="G4572" s="4" t="s">
        <v>10</v>
      </c>
      <c r="H4572" s="41" t="s">
        <v>72</v>
      </c>
      <c r="I4572" s="4" t="s">
        <v>14</v>
      </c>
      <c r="J4572" s="4" t="s">
        <v>36</v>
      </c>
    </row>
    <row r="4573" spans="1:10">
      <c r="A4573" t="n">
        <v>39511</v>
      </c>
      <c r="B4573" s="16" t="n">
        <v>5</v>
      </c>
      <c r="C4573" s="7" t="n">
        <v>28</v>
      </c>
      <c r="D4573" s="41" t="s">
        <v>3</v>
      </c>
      <c r="E4573" s="63" t="n">
        <v>64</v>
      </c>
      <c r="F4573" s="7" t="n">
        <v>5</v>
      </c>
      <c r="G4573" s="7" t="n">
        <v>3</v>
      </c>
      <c r="H4573" s="41" t="s">
        <v>3</v>
      </c>
      <c r="I4573" s="7" t="n">
        <v>1</v>
      </c>
      <c r="J4573" s="17" t="n">
        <f t="normal" ca="1">A4583</f>
        <v>0</v>
      </c>
    </row>
    <row r="4574" spans="1:10">
      <c r="A4574" t="s">
        <v>4</v>
      </c>
      <c r="B4574" s="4" t="s">
        <v>5</v>
      </c>
      <c r="C4574" s="4" t="s">
        <v>14</v>
      </c>
      <c r="D4574" s="4" t="s">
        <v>10</v>
      </c>
      <c r="E4574" s="4" t="s">
        <v>6</v>
      </c>
    </row>
    <row r="4575" spans="1:10">
      <c r="A4575" t="n">
        <v>39522</v>
      </c>
      <c r="B4575" s="36" t="n">
        <v>51</v>
      </c>
      <c r="C4575" s="7" t="n">
        <v>4</v>
      </c>
      <c r="D4575" s="7" t="n">
        <v>3</v>
      </c>
      <c r="E4575" s="7" t="s">
        <v>157</v>
      </c>
    </row>
    <row r="4576" spans="1:10">
      <c r="A4576" t="s">
        <v>4</v>
      </c>
      <c r="B4576" s="4" t="s">
        <v>5</v>
      </c>
      <c r="C4576" s="4" t="s">
        <v>10</v>
      </c>
    </row>
    <row r="4577" spans="1:10">
      <c r="A4577" t="n">
        <v>39535</v>
      </c>
      <c r="B4577" s="27" t="n">
        <v>16</v>
      </c>
      <c r="C4577" s="7" t="n">
        <v>0</v>
      </c>
    </row>
    <row r="4578" spans="1:10">
      <c r="A4578" t="s">
        <v>4</v>
      </c>
      <c r="B4578" s="4" t="s">
        <v>5</v>
      </c>
      <c r="C4578" s="4" t="s">
        <v>10</v>
      </c>
      <c r="D4578" s="4" t="s">
        <v>50</v>
      </c>
      <c r="E4578" s="4" t="s">
        <v>14</v>
      </c>
      <c r="F4578" s="4" t="s">
        <v>14</v>
      </c>
    </row>
    <row r="4579" spans="1:10">
      <c r="A4579" t="n">
        <v>39538</v>
      </c>
      <c r="B4579" s="37" t="n">
        <v>26</v>
      </c>
      <c r="C4579" s="7" t="n">
        <v>3</v>
      </c>
      <c r="D4579" s="7" t="s">
        <v>413</v>
      </c>
      <c r="E4579" s="7" t="n">
        <v>2</v>
      </c>
      <c r="F4579" s="7" t="n">
        <v>0</v>
      </c>
    </row>
    <row r="4580" spans="1:10">
      <c r="A4580" t="s">
        <v>4</v>
      </c>
      <c r="B4580" s="4" t="s">
        <v>5</v>
      </c>
    </row>
    <row r="4581" spans="1:10">
      <c r="A4581" t="n">
        <v>39553</v>
      </c>
      <c r="B4581" s="25" t="n">
        <v>28</v>
      </c>
    </row>
    <row r="4582" spans="1:10">
      <c r="A4582" t="s">
        <v>4</v>
      </c>
      <c r="B4582" s="4" t="s">
        <v>5</v>
      </c>
      <c r="C4582" s="4" t="s">
        <v>14</v>
      </c>
      <c r="D4582" s="41" t="s">
        <v>71</v>
      </c>
      <c r="E4582" s="4" t="s">
        <v>5</v>
      </c>
      <c r="F4582" s="4" t="s">
        <v>14</v>
      </c>
      <c r="G4582" s="4" t="s">
        <v>10</v>
      </c>
      <c r="H4582" s="41" t="s">
        <v>72</v>
      </c>
      <c r="I4582" s="4" t="s">
        <v>14</v>
      </c>
      <c r="J4582" s="4" t="s">
        <v>36</v>
      </c>
    </row>
    <row r="4583" spans="1:10">
      <c r="A4583" t="n">
        <v>39554</v>
      </c>
      <c r="B4583" s="16" t="n">
        <v>5</v>
      </c>
      <c r="C4583" s="7" t="n">
        <v>28</v>
      </c>
      <c r="D4583" s="41" t="s">
        <v>3</v>
      </c>
      <c r="E4583" s="63" t="n">
        <v>64</v>
      </c>
      <c r="F4583" s="7" t="n">
        <v>5</v>
      </c>
      <c r="G4583" s="7" t="n">
        <v>7</v>
      </c>
      <c r="H4583" s="41" t="s">
        <v>3</v>
      </c>
      <c r="I4583" s="7" t="n">
        <v>1</v>
      </c>
      <c r="J4583" s="17" t="n">
        <f t="normal" ca="1">A4593</f>
        <v>0</v>
      </c>
    </row>
    <row r="4584" spans="1:10">
      <c r="A4584" t="s">
        <v>4</v>
      </c>
      <c r="B4584" s="4" t="s">
        <v>5</v>
      </c>
      <c r="C4584" s="4" t="s">
        <v>14</v>
      </c>
      <c r="D4584" s="4" t="s">
        <v>10</v>
      </c>
      <c r="E4584" s="4" t="s">
        <v>6</v>
      </c>
    </row>
    <row r="4585" spans="1:10">
      <c r="A4585" t="n">
        <v>39565</v>
      </c>
      <c r="B4585" s="36" t="n">
        <v>51</v>
      </c>
      <c r="C4585" s="7" t="n">
        <v>4</v>
      </c>
      <c r="D4585" s="7" t="n">
        <v>7</v>
      </c>
      <c r="E4585" s="7" t="s">
        <v>403</v>
      </c>
    </row>
    <row r="4586" spans="1:10">
      <c r="A4586" t="s">
        <v>4</v>
      </c>
      <c r="B4586" s="4" t="s">
        <v>5</v>
      </c>
      <c r="C4586" s="4" t="s">
        <v>10</v>
      </c>
    </row>
    <row r="4587" spans="1:10">
      <c r="A4587" t="n">
        <v>39578</v>
      </c>
      <c r="B4587" s="27" t="n">
        <v>16</v>
      </c>
      <c r="C4587" s="7" t="n">
        <v>0</v>
      </c>
    </row>
    <row r="4588" spans="1:10">
      <c r="A4588" t="s">
        <v>4</v>
      </c>
      <c r="B4588" s="4" t="s">
        <v>5</v>
      </c>
      <c r="C4588" s="4" t="s">
        <v>10</v>
      </c>
      <c r="D4588" s="4" t="s">
        <v>50</v>
      </c>
      <c r="E4588" s="4" t="s">
        <v>14</v>
      </c>
      <c r="F4588" s="4" t="s">
        <v>14</v>
      </c>
    </row>
    <row r="4589" spans="1:10">
      <c r="A4589" t="n">
        <v>39581</v>
      </c>
      <c r="B4589" s="37" t="n">
        <v>26</v>
      </c>
      <c r="C4589" s="7" t="n">
        <v>7</v>
      </c>
      <c r="D4589" s="7" t="s">
        <v>414</v>
      </c>
      <c r="E4589" s="7" t="n">
        <v>2</v>
      </c>
      <c r="F4589" s="7" t="n">
        <v>0</v>
      </c>
    </row>
    <row r="4590" spans="1:10">
      <c r="A4590" t="s">
        <v>4</v>
      </c>
      <c r="B4590" s="4" t="s">
        <v>5</v>
      </c>
    </row>
    <row r="4591" spans="1:10">
      <c r="A4591" t="n">
        <v>39598</v>
      </c>
      <c r="B4591" s="25" t="n">
        <v>28</v>
      </c>
    </row>
    <row r="4592" spans="1:10">
      <c r="A4592" t="s">
        <v>4</v>
      </c>
      <c r="B4592" s="4" t="s">
        <v>5</v>
      </c>
      <c r="C4592" s="4" t="s">
        <v>14</v>
      </c>
      <c r="D4592" s="41" t="s">
        <v>71</v>
      </c>
      <c r="E4592" s="4" t="s">
        <v>5</v>
      </c>
      <c r="F4592" s="4" t="s">
        <v>14</v>
      </c>
      <c r="G4592" s="4" t="s">
        <v>10</v>
      </c>
      <c r="H4592" s="41" t="s">
        <v>72</v>
      </c>
      <c r="I4592" s="4" t="s">
        <v>14</v>
      </c>
      <c r="J4592" s="4" t="s">
        <v>36</v>
      </c>
    </row>
    <row r="4593" spans="1:10">
      <c r="A4593" t="n">
        <v>39599</v>
      </c>
      <c r="B4593" s="16" t="n">
        <v>5</v>
      </c>
      <c r="C4593" s="7" t="n">
        <v>28</v>
      </c>
      <c r="D4593" s="41" t="s">
        <v>3</v>
      </c>
      <c r="E4593" s="63" t="n">
        <v>64</v>
      </c>
      <c r="F4593" s="7" t="n">
        <v>5</v>
      </c>
      <c r="G4593" s="7" t="n">
        <v>5</v>
      </c>
      <c r="H4593" s="41" t="s">
        <v>3</v>
      </c>
      <c r="I4593" s="7" t="n">
        <v>1</v>
      </c>
      <c r="J4593" s="17" t="n">
        <f t="normal" ca="1">A4603</f>
        <v>0</v>
      </c>
    </row>
    <row r="4594" spans="1:10">
      <c r="A4594" t="s">
        <v>4</v>
      </c>
      <c r="B4594" s="4" t="s">
        <v>5</v>
      </c>
      <c r="C4594" s="4" t="s">
        <v>14</v>
      </c>
      <c r="D4594" s="4" t="s">
        <v>10</v>
      </c>
      <c r="E4594" s="4" t="s">
        <v>6</v>
      </c>
    </row>
    <row r="4595" spans="1:10">
      <c r="A4595" t="n">
        <v>39610</v>
      </c>
      <c r="B4595" s="36" t="n">
        <v>51</v>
      </c>
      <c r="C4595" s="7" t="n">
        <v>4</v>
      </c>
      <c r="D4595" s="7" t="n">
        <v>5</v>
      </c>
      <c r="E4595" s="7" t="s">
        <v>403</v>
      </c>
    </row>
    <row r="4596" spans="1:10">
      <c r="A4596" t="s">
        <v>4</v>
      </c>
      <c r="B4596" s="4" t="s">
        <v>5</v>
      </c>
      <c r="C4596" s="4" t="s">
        <v>10</v>
      </c>
    </row>
    <row r="4597" spans="1:10">
      <c r="A4597" t="n">
        <v>39623</v>
      </c>
      <c r="B4597" s="27" t="n">
        <v>16</v>
      </c>
      <c r="C4597" s="7" t="n">
        <v>0</v>
      </c>
    </row>
    <row r="4598" spans="1:10">
      <c r="A4598" t="s">
        <v>4</v>
      </c>
      <c r="B4598" s="4" t="s">
        <v>5</v>
      </c>
      <c r="C4598" s="4" t="s">
        <v>10</v>
      </c>
      <c r="D4598" s="4" t="s">
        <v>50</v>
      </c>
      <c r="E4598" s="4" t="s">
        <v>14</v>
      </c>
      <c r="F4598" s="4" t="s">
        <v>14</v>
      </c>
    </row>
    <row r="4599" spans="1:10">
      <c r="A4599" t="n">
        <v>39626</v>
      </c>
      <c r="B4599" s="37" t="n">
        <v>26</v>
      </c>
      <c r="C4599" s="7" t="n">
        <v>5</v>
      </c>
      <c r="D4599" s="7" t="s">
        <v>415</v>
      </c>
      <c r="E4599" s="7" t="n">
        <v>2</v>
      </c>
      <c r="F4599" s="7" t="n">
        <v>0</v>
      </c>
    </row>
    <row r="4600" spans="1:10">
      <c r="A4600" t="s">
        <v>4</v>
      </c>
      <c r="B4600" s="4" t="s">
        <v>5</v>
      </c>
    </row>
    <row r="4601" spans="1:10">
      <c r="A4601" t="n">
        <v>39647</v>
      </c>
      <c r="B4601" s="25" t="n">
        <v>28</v>
      </c>
    </row>
    <row r="4602" spans="1:10">
      <c r="A4602" t="s">
        <v>4</v>
      </c>
      <c r="B4602" s="4" t="s">
        <v>5</v>
      </c>
      <c r="C4602" s="4" t="s">
        <v>14</v>
      </c>
      <c r="D4602" s="41" t="s">
        <v>71</v>
      </c>
      <c r="E4602" s="4" t="s">
        <v>5</v>
      </c>
      <c r="F4602" s="4" t="s">
        <v>14</v>
      </c>
      <c r="G4602" s="4" t="s">
        <v>10</v>
      </c>
      <c r="H4602" s="41" t="s">
        <v>72</v>
      </c>
      <c r="I4602" s="4" t="s">
        <v>14</v>
      </c>
      <c r="J4602" s="4" t="s">
        <v>36</v>
      </c>
    </row>
    <row r="4603" spans="1:10">
      <c r="A4603" t="n">
        <v>39648</v>
      </c>
      <c r="B4603" s="16" t="n">
        <v>5</v>
      </c>
      <c r="C4603" s="7" t="n">
        <v>28</v>
      </c>
      <c r="D4603" s="41" t="s">
        <v>3</v>
      </c>
      <c r="E4603" s="63" t="n">
        <v>64</v>
      </c>
      <c r="F4603" s="7" t="n">
        <v>5</v>
      </c>
      <c r="G4603" s="7" t="n">
        <v>9</v>
      </c>
      <c r="H4603" s="41" t="s">
        <v>3</v>
      </c>
      <c r="I4603" s="7" t="n">
        <v>1</v>
      </c>
      <c r="J4603" s="17" t="n">
        <f t="normal" ca="1">A4613</f>
        <v>0</v>
      </c>
    </row>
    <row r="4604" spans="1:10">
      <c r="A4604" t="s">
        <v>4</v>
      </c>
      <c r="B4604" s="4" t="s">
        <v>5</v>
      </c>
      <c r="C4604" s="4" t="s">
        <v>14</v>
      </c>
      <c r="D4604" s="4" t="s">
        <v>10</v>
      </c>
      <c r="E4604" s="4" t="s">
        <v>6</v>
      </c>
    </row>
    <row r="4605" spans="1:10">
      <c r="A4605" t="n">
        <v>39659</v>
      </c>
      <c r="B4605" s="36" t="n">
        <v>51</v>
      </c>
      <c r="C4605" s="7" t="n">
        <v>4</v>
      </c>
      <c r="D4605" s="7" t="n">
        <v>9</v>
      </c>
      <c r="E4605" s="7" t="s">
        <v>251</v>
      </c>
    </row>
    <row r="4606" spans="1:10">
      <c r="A4606" t="s">
        <v>4</v>
      </c>
      <c r="B4606" s="4" t="s">
        <v>5</v>
      </c>
      <c r="C4606" s="4" t="s">
        <v>10</v>
      </c>
    </row>
    <row r="4607" spans="1:10">
      <c r="A4607" t="n">
        <v>39673</v>
      </c>
      <c r="B4607" s="27" t="n">
        <v>16</v>
      </c>
      <c r="C4607" s="7" t="n">
        <v>0</v>
      </c>
    </row>
    <row r="4608" spans="1:10">
      <c r="A4608" t="s">
        <v>4</v>
      </c>
      <c r="B4608" s="4" t="s">
        <v>5</v>
      </c>
      <c r="C4608" s="4" t="s">
        <v>10</v>
      </c>
      <c r="D4608" s="4" t="s">
        <v>50</v>
      </c>
      <c r="E4608" s="4" t="s">
        <v>14</v>
      </c>
      <c r="F4608" s="4" t="s">
        <v>14</v>
      </c>
    </row>
    <row r="4609" spans="1:10">
      <c r="A4609" t="n">
        <v>39676</v>
      </c>
      <c r="B4609" s="37" t="n">
        <v>26</v>
      </c>
      <c r="C4609" s="7" t="n">
        <v>9</v>
      </c>
      <c r="D4609" s="7" t="s">
        <v>416</v>
      </c>
      <c r="E4609" s="7" t="n">
        <v>2</v>
      </c>
      <c r="F4609" s="7" t="n">
        <v>0</v>
      </c>
    </row>
    <row r="4610" spans="1:10">
      <c r="A4610" t="s">
        <v>4</v>
      </c>
      <c r="B4610" s="4" t="s">
        <v>5</v>
      </c>
    </row>
    <row r="4611" spans="1:10">
      <c r="A4611" t="n">
        <v>39701</v>
      </c>
      <c r="B4611" s="25" t="n">
        <v>28</v>
      </c>
    </row>
    <row r="4612" spans="1:10">
      <c r="A4612" t="s">
        <v>4</v>
      </c>
      <c r="B4612" s="4" t="s">
        <v>5</v>
      </c>
      <c r="C4612" s="4" t="s">
        <v>10</v>
      </c>
      <c r="D4612" s="4" t="s">
        <v>14</v>
      </c>
    </row>
    <row r="4613" spans="1:10">
      <c r="A4613" t="n">
        <v>39702</v>
      </c>
      <c r="B4613" s="38" t="n">
        <v>89</v>
      </c>
      <c r="C4613" s="7" t="n">
        <v>65533</v>
      </c>
      <c r="D4613" s="7" t="n">
        <v>1</v>
      </c>
    </row>
    <row r="4614" spans="1:10">
      <c r="A4614" t="s">
        <v>4</v>
      </c>
      <c r="B4614" s="4" t="s">
        <v>5</v>
      </c>
      <c r="C4614" s="4" t="s">
        <v>10</v>
      </c>
    </row>
    <row r="4615" spans="1:10">
      <c r="A4615" t="n">
        <v>39706</v>
      </c>
      <c r="B4615" s="39" t="n">
        <v>12</v>
      </c>
      <c r="C4615" s="7" t="n">
        <v>6465</v>
      </c>
    </row>
    <row r="4616" spans="1:10">
      <c r="A4616" t="s">
        <v>4</v>
      </c>
      <c r="B4616" s="4" t="s">
        <v>5</v>
      </c>
      <c r="C4616" s="4" t="s">
        <v>10</v>
      </c>
    </row>
    <row r="4617" spans="1:10">
      <c r="A4617" t="n">
        <v>39709</v>
      </c>
      <c r="B4617" s="39" t="n">
        <v>12</v>
      </c>
      <c r="C4617" s="7" t="n">
        <v>6447</v>
      </c>
    </row>
    <row r="4618" spans="1:10">
      <c r="A4618" t="s">
        <v>4</v>
      </c>
      <c r="B4618" s="4" t="s">
        <v>5</v>
      </c>
      <c r="C4618" s="4" t="s">
        <v>14</v>
      </c>
      <c r="D4618" s="4" t="s">
        <v>9</v>
      </c>
      <c r="E4618" s="4" t="s">
        <v>14</v>
      </c>
      <c r="F4618" s="4" t="s">
        <v>14</v>
      </c>
      <c r="G4618" s="4" t="s">
        <v>9</v>
      </c>
      <c r="H4618" s="4" t="s">
        <v>14</v>
      </c>
      <c r="I4618" s="4" t="s">
        <v>9</v>
      </c>
      <c r="J4618" s="4" t="s">
        <v>14</v>
      </c>
    </row>
    <row r="4619" spans="1:10">
      <c r="A4619" t="n">
        <v>39712</v>
      </c>
      <c r="B4619" s="86" t="n">
        <v>33</v>
      </c>
      <c r="C4619" s="7" t="n">
        <v>0</v>
      </c>
      <c r="D4619" s="7" t="n">
        <v>1</v>
      </c>
      <c r="E4619" s="7" t="n">
        <v>0</v>
      </c>
      <c r="F4619" s="7" t="n">
        <v>0</v>
      </c>
      <c r="G4619" s="7" t="n">
        <v>-1</v>
      </c>
      <c r="H4619" s="7" t="n">
        <v>0</v>
      </c>
      <c r="I4619" s="7" t="n">
        <v>-1</v>
      </c>
      <c r="J4619" s="7" t="n">
        <v>0</v>
      </c>
    </row>
    <row r="4620" spans="1:10">
      <c r="A4620" t="s">
        <v>4</v>
      </c>
      <c r="B4620" s="4" t="s">
        <v>5</v>
      </c>
      <c r="C4620" s="4" t="s">
        <v>36</v>
      </c>
    </row>
    <row r="4621" spans="1:10">
      <c r="A4621" t="n">
        <v>39730</v>
      </c>
      <c r="B4621" s="21" t="n">
        <v>3</v>
      </c>
      <c r="C4621" s="17" t="n">
        <f t="normal" ca="1">A4625</f>
        <v>0</v>
      </c>
    </row>
    <row r="4622" spans="1:10">
      <c r="A4622" t="s">
        <v>4</v>
      </c>
      <c r="B4622" s="4" t="s">
        <v>5</v>
      </c>
      <c r="C4622" s="4" t="s">
        <v>14</v>
      </c>
      <c r="D4622" s="4" t="s">
        <v>6</v>
      </c>
    </row>
    <row r="4623" spans="1:10">
      <c r="A4623" t="n">
        <v>39735</v>
      </c>
      <c r="B4623" s="87" t="n">
        <v>4</v>
      </c>
      <c r="C4623" s="7" t="n">
        <v>11</v>
      </c>
      <c r="D4623" s="7" t="s">
        <v>417</v>
      </c>
    </row>
    <row r="4624" spans="1:10">
      <c r="A4624" t="s">
        <v>4</v>
      </c>
      <c r="B4624" s="4" t="s">
        <v>5</v>
      </c>
    </row>
    <row r="4625" spans="1:10">
      <c r="A4625" t="n">
        <v>39750</v>
      </c>
      <c r="B4625" s="5" t="n">
        <v>1</v>
      </c>
    </row>
    <row r="4626" spans="1:10" s="3" customFormat="1" customHeight="0">
      <c r="A4626" s="3" t="s">
        <v>2</v>
      </c>
      <c r="B4626" s="3" t="s">
        <v>418</v>
      </c>
    </row>
    <row r="4627" spans="1:10">
      <c r="A4627" t="s">
        <v>4</v>
      </c>
      <c r="B4627" s="4" t="s">
        <v>5</v>
      </c>
      <c r="C4627" s="4" t="s">
        <v>14</v>
      </c>
      <c r="D4627" s="4" t="s">
        <v>10</v>
      </c>
      <c r="E4627" s="4" t="s">
        <v>6</v>
      </c>
    </row>
    <row r="4628" spans="1:10">
      <c r="A4628" t="n">
        <v>39752</v>
      </c>
      <c r="B4628" s="36" t="n">
        <v>51</v>
      </c>
      <c r="C4628" s="7" t="n">
        <v>4</v>
      </c>
      <c r="D4628" s="7" t="n">
        <v>0</v>
      </c>
      <c r="E4628" s="7" t="s">
        <v>355</v>
      </c>
    </row>
    <row r="4629" spans="1:10">
      <c r="A4629" t="s">
        <v>4</v>
      </c>
      <c r="B4629" s="4" t="s">
        <v>5</v>
      </c>
      <c r="C4629" s="4" t="s">
        <v>10</v>
      </c>
    </row>
    <row r="4630" spans="1:10">
      <c r="A4630" t="n">
        <v>39766</v>
      </c>
      <c r="B4630" s="27" t="n">
        <v>16</v>
      </c>
      <c r="C4630" s="7" t="n">
        <v>0</v>
      </c>
    </row>
    <row r="4631" spans="1:10">
      <c r="A4631" t="s">
        <v>4</v>
      </c>
      <c r="B4631" s="4" t="s">
        <v>5</v>
      </c>
      <c r="C4631" s="4" t="s">
        <v>10</v>
      </c>
      <c r="D4631" s="4" t="s">
        <v>50</v>
      </c>
      <c r="E4631" s="4" t="s">
        <v>14</v>
      </c>
      <c r="F4631" s="4" t="s">
        <v>14</v>
      </c>
    </row>
    <row r="4632" spans="1:10">
      <c r="A4632" t="n">
        <v>39769</v>
      </c>
      <c r="B4632" s="37" t="n">
        <v>26</v>
      </c>
      <c r="C4632" s="7" t="n">
        <v>0</v>
      </c>
      <c r="D4632" s="7" t="s">
        <v>419</v>
      </c>
      <c r="E4632" s="7" t="n">
        <v>2</v>
      </c>
      <c r="F4632" s="7" t="n">
        <v>0</v>
      </c>
    </row>
    <row r="4633" spans="1:10">
      <c r="A4633" t="s">
        <v>4</v>
      </c>
      <c r="B4633" s="4" t="s">
        <v>5</v>
      </c>
    </row>
    <row r="4634" spans="1:10">
      <c r="A4634" t="n">
        <v>39844</v>
      </c>
      <c r="B4634" s="25" t="n">
        <v>28</v>
      </c>
    </row>
    <row r="4635" spans="1:10">
      <c r="A4635" t="s">
        <v>4</v>
      </c>
      <c r="B4635" s="4" t="s">
        <v>5</v>
      </c>
      <c r="C4635" s="4" t="s">
        <v>14</v>
      </c>
      <c r="D4635" s="4" t="s">
        <v>10</v>
      </c>
      <c r="E4635" s="4" t="s">
        <v>6</v>
      </c>
    </row>
    <row r="4636" spans="1:10">
      <c r="A4636" t="n">
        <v>39845</v>
      </c>
      <c r="B4636" s="36" t="n">
        <v>51</v>
      </c>
      <c r="C4636" s="7" t="n">
        <v>4</v>
      </c>
      <c r="D4636" s="7" t="n">
        <v>30</v>
      </c>
      <c r="E4636" s="7" t="s">
        <v>355</v>
      </c>
    </row>
    <row r="4637" spans="1:10">
      <c r="A4637" t="s">
        <v>4</v>
      </c>
      <c r="B4637" s="4" t="s">
        <v>5</v>
      </c>
      <c r="C4637" s="4" t="s">
        <v>10</v>
      </c>
    </row>
    <row r="4638" spans="1:10">
      <c r="A4638" t="n">
        <v>39859</v>
      </c>
      <c r="B4638" s="27" t="n">
        <v>16</v>
      </c>
      <c r="C4638" s="7" t="n">
        <v>0</v>
      </c>
    </row>
    <row r="4639" spans="1:10">
      <c r="A4639" t="s">
        <v>4</v>
      </c>
      <c r="B4639" s="4" t="s">
        <v>5</v>
      </c>
      <c r="C4639" s="4" t="s">
        <v>10</v>
      </c>
      <c r="D4639" s="4" t="s">
        <v>50</v>
      </c>
      <c r="E4639" s="4" t="s">
        <v>14</v>
      </c>
      <c r="F4639" s="4" t="s">
        <v>14</v>
      </c>
      <c r="G4639" s="4" t="s">
        <v>50</v>
      </c>
      <c r="H4639" s="4" t="s">
        <v>14</v>
      </c>
      <c r="I4639" s="4" t="s">
        <v>14</v>
      </c>
    </row>
    <row r="4640" spans="1:10">
      <c r="A4640" t="n">
        <v>39862</v>
      </c>
      <c r="B4640" s="37" t="n">
        <v>26</v>
      </c>
      <c r="C4640" s="7" t="n">
        <v>30</v>
      </c>
      <c r="D4640" s="7" t="s">
        <v>420</v>
      </c>
      <c r="E4640" s="7" t="n">
        <v>2</v>
      </c>
      <c r="F4640" s="7" t="n">
        <v>3</v>
      </c>
      <c r="G4640" s="7" t="s">
        <v>421</v>
      </c>
      <c r="H4640" s="7" t="n">
        <v>2</v>
      </c>
      <c r="I4640" s="7" t="n">
        <v>0</v>
      </c>
    </row>
    <row r="4641" spans="1:9">
      <c r="A4641" t="s">
        <v>4</v>
      </c>
      <c r="B4641" s="4" t="s">
        <v>5</v>
      </c>
    </row>
    <row r="4642" spans="1:9">
      <c r="A4642" t="n">
        <v>40079</v>
      </c>
      <c r="B4642" s="25" t="n">
        <v>28</v>
      </c>
    </row>
    <row r="4643" spans="1:9">
      <c r="A4643" t="s">
        <v>4</v>
      </c>
      <c r="B4643" s="4" t="s">
        <v>5</v>
      </c>
      <c r="C4643" s="4" t="s">
        <v>14</v>
      </c>
      <c r="D4643" s="4" t="s">
        <v>10</v>
      </c>
      <c r="E4643" s="4" t="s">
        <v>25</v>
      </c>
    </row>
    <row r="4644" spans="1:9">
      <c r="A4644" t="n">
        <v>40080</v>
      </c>
      <c r="B4644" s="33" t="n">
        <v>58</v>
      </c>
      <c r="C4644" s="7" t="n">
        <v>0</v>
      </c>
      <c r="D4644" s="7" t="n">
        <v>1000</v>
      </c>
      <c r="E4644" s="7" t="n">
        <v>1</v>
      </c>
    </row>
    <row r="4645" spans="1:9">
      <c r="A4645" t="s">
        <v>4</v>
      </c>
      <c r="B4645" s="4" t="s">
        <v>5</v>
      </c>
      <c r="C4645" s="4" t="s">
        <v>14</v>
      </c>
      <c r="D4645" s="4" t="s">
        <v>10</v>
      </c>
    </row>
    <row r="4646" spans="1:9">
      <c r="A4646" t="n">
        <v>40088</v>
      </c>
      <c r="B4646" s="33" t="n">
        <v>58</v>
      </c>
      <c r="C4646" s="7" t="n">
        <v>255</v>
      </c>
      <c r="D4646" s="7" t="n">
        <v>0</v>
      </c>
    </row>
    <row r="4647" spans="1:9">
      <c r="A4647" t="s">
        <v>4</v>
      </c>
      <c r="B4647" s="4" t="s">
        <v>5</v>
      </c>
      <c r="C4647" s="4" t="s">
        <v>14</v>
      </c>
      <c r="D4647" s="4" t="s">
        <v>10</v>
      </c>
      <c r="E4647" s="4" t="s">
        <v>14</v>
      </c>
    </row>
    <row r="4648" spans="1:9">
      <c r="A4648" t="n">
        <v>40092</v>
      </c>
      <c r="B4648" s="50" t="n">
        <v>36</v>
      </c>
      <c r="C4648" s="7" t="n">
        <v>9</v>
      </c>
      <c r="D4648" s="7" t="n">
        <v>30</v>
      </c>
      <c r="E4648" s="7" t="n">
        <v>0</v>
      </c>
    </row>
    <row r="4649" spans="1:9">
      <c r="A4649" t="s">
        <v>4</v>
      </c>
      <c r="B4649" s="4" t="s">
        <v>5</v>
      </c>
      <c r="C4649" s="4" t="s">
        <v>14</v>
      </c>
      <c r="D4649" s="4" t="s">
        <v>10</v>
      </c>
      <c r="E4649" s="4" t="s">
        <v>14</v>
      </c>
    </row>
    <row r="4650" spans="1:9">
      <c r="A4650" t="n">
        <v>40097</v>
      </c>
      <c r="B4650" s="50" t="n">
        <v>36</v>
      </c>
      <c r="C4650" s="7" t="n">
        <v>9</v>
      </c>
      <c r="D4650" s="7" t="n">
        <v>89</v>
      </c>
      <c r="E4650" s="7" t="n">
        <v>0</v>
      </c>
    </row>
    <row r="4651" spans="1:9">
      <c r="A4651" t="s">
        <v>4</v>
      </c>
      <c r="B4651" s="4" t="s">
        <v>5</v>
      </c>
      <c r="C4651" s="4" t="s">
        <v>14</v>
      </c>
      <c r="D4651" s="4" t="s">
        <v>10</v>
      </c>
      <c r="E4651" s="4" t="s">
        <v>14</v>
      </c>
    </row>
    <row r="4652" spans="1:9">
      <c r="A4652" t="n">
        <v>40102</v>
      </c>
      <c r="B4652" s="50" t="n">
        <v>36</v>
      </c>
      <c r="C4652" s="7" t="n">
        <v>9</v>
      </c>
      <c r="D4652" s="7" t="n">
        <v>0</v>
      </c>
      <c r="E4652" s="7" t="n">
        <v>0</v>
      </c>
    </row>
    <row r="4653" spans="1:9">
      <c r="A4653" t="s">
        <v>4</v>
      </c>
      <c r="B4653" s="4" t="s">
        <v>5</v>
      </c>
      <c r="C4653" s="4" t="s">
        <v>14</v>
      </c>
    </row>
    <row r="4654" spans="1:9">
      <c r="A4654" t="n">
        <v>40107</v>
      </c>
      <c r="B4654" s="12" t="n">
        <v>74</v>
      </c>
      <c r="C4654" s="7" t="n">
        <v>17</v>
      </c>
    </row>
    <row r="4655" spans="1:9">
      <c r="A4655" t="s">
        <v>4</v>
      </c>
      <c r="B4655" s="4" t="s">
        <v>5</v>
      </c>
      <c r="C4655" s="4" t="s">
        <v>14</v>
      </c>
      <c r="D4655" s="4" t="s">
        <v>10</v>
      </c>
      <c r="E4655" s="4" t="s">
        <v>6</v>
      </c>
      <c r="F4655" s="4" t="s">
        <v>6</v>
      </c>
      <c r="G4655" s="4" t="s">
        <v>6</v>
      </c>
      <c r="H4655" s="4" t="s">
        <v>6</v>
      </c>
    </row>
    <row r="4656" spans="1:9">
      <c r="A4656" t="n">
        <v>40109</v>
      </c>
      <c r="B4656" s="36" t="n">
        <v>51</v>
      </c>
      <c r="C4656" s="7" t="n">
        <v>3</v>
      </c>
      <c r="D4656" s="7" t="n">
        <v>30</v>
      </c>
      <c r="E4656" s="7" t="s">
        <v>345</v>
      </c>
      <c r="F4656" s="7" t="s">
        <v>129</v>
      </c>
      <c r="G4656" s="7" t="s">
        <v>130</v>
      </c>
      <c r="H4656" s="7" t="s">
        <v>131</v>
      </c>
    </row>
    <row r="4657" spans="1:8">
      <c r="A4657" t="s">
        <v>4</v>
      </c>
      <c r="B4657" s="4" t="s">
        <v>5</v>
      </c>
      <c r="C4657" s="4" t="s">
        <v>14</v>
      </c>
      <c r="D4657" s="4" t="s">
        <v>10</v>
      </c>
      <c r="E4657" s="4" t="s">
        <v>6</v>
      </c>
      <c r="F4657" s="4" t="s">
        <v>6</v>
      </c>
      <c r="G4657" s="4" t="s">
        <v>6</v>
      </c>
      <c r="H4657" s="4" t="s">
        <v>6</v>
      </c>
    </row>
    <row r="4658" spans="1:8">
      <c r="A4658" t="n">
        <v>40138</v>
      </c>
      <c r="B4658" s="36" t="n">
        <v>51</v>
      </c>
      <c r="C4658" s="7" t="n">
        <v>3</v>
      </c>
      <c r="D4658" s="7" t="n">
        <v>89</v>
      </c>
      <c r="E4658" s="7" t="s">
        <v>345</v>
      </c>
      <c r="F4658" s="7" t="s">
        <v>129</v>
      </c>
      <c r="G4658" s="7" t="s">
        <v>130</v>
      </c>
      <c r="H4658" s="7" t="s">
        <v>131</v>
      </c>
    </row>
    <row r="4659" spans="1:8">
      <c r="A4659" t="s">
        <v>4</v>
      </c>
      <c r="B4659" s="4" t="s">
        <v>5</v>
      </c>
      <c r="C4659" s="4" t="s">
        <v>10</v>
      </c>
      <c r="D4659" s="4" t="s">
        <v>25</v>
      </c>
      <c r="E4659" s="4" t="s">
        <v>25</v>
      </c>
      <c r="F4659" s="4" t="s">
        <v>25</v>
      </c>
      <c r="G4659" s="4" t="s">
        <v>10</v>
      </c>
      <c r="H4659" s="4" t="s">
        <v>10</v>
      </c>
    </row>
    <row r="4660" spans="1:8">
      <c r="A4660" t="n">
        <v>40167</v>
      </c>
      <c r="B4660" s="29" t="n">
        <v>60</v>
      </c>
      <c r="C4660" s="7" t="n">
        <v>30</v>
      </c>
      <c r="D4660" s="7" t="n">
        <v>0</v>
      </c>
      <c r="E4660" s="7" t="n">
        <v>0</v>
      </c>
      <c r="F4660" s="7" t="n">
        <v>0</v>
      </c>
      <c r="G4660" s="7" t="n">
        <v>0</v>
      </c>
      <c r="H4660" s="7" t="n">
        <v>1</v>
      </c>
    </row>
    <row r="4661" spans="1:8">
      <c r="A4661" t="s">
        <v>4</v>
      </c>
      <c r="B4661" s="4" t="s">
        <v>5</v>
      </c>
      <c r="C4661" s="4" t="s">
        <v>10</v>
      </c>
      <c r="D4661" s="4" t="s">
        <v>25</v>
      </c>
      <c r="E4661" s="4" t="s">
        <v>25</v>
      </c>
      <c r="F4661" s="4" t="s">
        <v>25</v>
      </c>
      <c r="G4661" s="4" t="s">
        <v>10</v>
      </c>
      <c r="H4661" s="4" t="s">
        <v>10</v>
      </c>
    </row>
    <row r="4662" spans="1:8">
      <c r="A4662" t="n">
        <v>40186</v>
      </c>
      <c r="B4662" s="29" t="n">
        <v>60</v>
      </c>
      <c r="C4662" s="7" t="n">
        <v>30</v>
      </c>
      <c r="D4662" s="7" t="n">
        <v>0</v>
      </c>
      <c r="E4662" s="7" t="n">
        <v>0</v>
      </c>
      <c r="F4662" s="7" t="n">
        <v>0</v>
      </c>
      <c r="G4662" s="7" t="n">
        <v>0</v>
      </c>
      <c r="H4662" s="7" t="n">
        <v>0</v>
      </c>
    </row>
    <row r="4663" spans="1:8">
      <c r="A4663" t="s">
        <v>4</v>
      </c>
      <c r="B4663" s="4" t="s">
        <v>5</v>
      </c>
      <c r="C4663" s="4" t="s">
        <v>10</v>
      </c>
      <c r="D4663" s="4" t="s">
        <v>10</v>
      </c>
      <c r="E4663" s="4" t="s">
        <v>10</v>
      </c>
    </row>
    <row r="4664" spans="1:8">
      <c r="A4664" t="n">
        <v>40205</v>
      </c>
      <c r="B4664" s="30" t="n">
        <v>61</v>
      </c>
      <c r="C4664" s="7" t="n">
        <v>30</v>
      </c>
      <c r="D4664" s="7" t="n">
        <v>65533</v>
      </c>
      <c r="E4664" s="7" t="n">
        <v>0</v>
      </c>
    </row>
    <row r="4665" spans="1:8">
      <c r="A4665" t="s">
        <v>4</v>
      </c>
      <c r="B4665" s="4" t="s">
        <v>5</v>
      </c>
      <c r="C4665" s="4" t="s">
        <v>10</v>
      </c>
      <c r="D4665" s="4" t="s">
        <v>25</v>
      </c>
      <c r="E4665" s="4" t="s">
        <v>25</v>
      </c>
      <c r="F4665" s="4" t="s">
        <v>25</v>
      </c>
      <c r="G4665" s="4" t="s">
        <v>10</v>
      </c>
      <c r="H4665" s="4" t="s">
        <v>10</v>
      </c>
    </row>
    <row r="4666" spans="1:8">
      <c r="A4666" t="n">
        <v>40212</v>
      </c>
      <c r="B4666" s="29" t="n">
        <v>60</v>
      </c>
      <c r="C4666" s="7" t="n">
        <v>89</v>
      </c>
      <c r="D4666" s="7" t="n">
        <v>0</v>
      </c>
      <c r="E4666" s="7" t="n">
        <v>0</v>
      </c>
      <c r="F4666" s="7" t="n">
        <v>0</v>
      </c>
      <c r="G4666" s="7" t="n">
        <v>0</v>
      </c>
      <c r="H4666" s="7" t="n">
        <v>1</v>
      </c>
    </row>
    <row r="4667" spans="1:8">
      <c r="A4667" t="s">
        <v>4</v>
      </c>
      <c r="B4667" s="4" t="s">
        <v>5</v>
      </c>
      <c r="C4667" s="4" t="s">
        <v>10</v>
      </c>
      <c r="D4667" s="4" t="s">
        <v>25</v>
      </c>
      <c r="E4667" s="4" t="s">
        <v>25</v>
      </c>
      <c r="F4667" s="4" t="s">
        <v>25</v>
      </c>
      <c r="G4667" s="4" t="s">
        <v>10</v>
      </c>
      <c r="H4667" s="4" t="s">
        <v>10</v>
      </c>
    </row>
    <row r="4668" spans="1:8">
      <c r="A4668" t="n">
        <v>40231</v>
      </c>
      <c r="B4668" s="29" t="n">
        <v>60</v>
      </c>
      <c r="C4668" s="7" t="n">
        <v>89</v>
      </c>
      <c r="D4668" s="7" t="n">
        <v>0</v>
      </c>
      <c r="E4668" s="7" t="n">
        <v>0</v>
      </c>
      <c r="F4668" s="7" t="n">
        <v>0</v>
      </c>
      <c r="G4668" s="7" t="n">
        <v>0</v>
      </c>
      <c r="H4668" s="7" t="n">
        <v>0</v>
      </c>
    </row>
    <row r="4669" spans="1:8">
      <c r="A4669" t="s">
        <v>4</v>
      </c>
      <c r="B4669" s="4" t="s">
        <v>5</v>
      </c>
      <c r="C4669" s="4" t="s">
        <v>10</v>
      </c>
      <c r="D4669" s="4" t="s">
        <v>10</v>
      </c>
      <c r="E4669" s="4" t="s">
        <v>10</v>
      </c>
    </row>
    <row r="4670" spans="1:8">
      <c r="A4670" t="n">
        <v>40250</v>
      </c>
      <c r="B4670" s="30" t="n">
        <v>61</v>
      </c>
      <c r="C4670" s="7" t="n">
        <v>89</v>
      </c>
      <c r="D4670" s="7" t="n">
        <v>65533</v>
      </c>
      <c r="E4670" s="7" t="n">
        <v>0</v>
      </c>
    </row>
    <row r="4671" spans="1:8">
      <c r="A4671" t="s">
        <v>4</v>
      </c>
      <c r="B4671" s="4" t="s">
        <v>5</v>
      </c>
      <c r="C4671" s="4" t="s">
        <v>10</v>
      </c>
      <c r="D4671" s="4" t="s">
        <v>25</v>
      </c>
      <c r="E4671" s="4" t="s">
        <v>25</v>
      </c>
      <c r="F4671" s="4" t="s">
        <v>25</v>
      </c>
      <c r="G4671" s="4" t="s">
        <v>25</v>
      </c>
    </row>
    <row r="4672" spans="1:8">
      <c r="A4672" t="n">
        <v>40257</v>
      </c>
      <c r="B4672" s="45" t="n">
        <v>46</v>
      </c>
      <c r="C4672" s="7" t="n">
        <v>61456</v>
      </c>
      <c r="D4672" s="7" t="n">
        <v>-98.4199981689453</v>
      </c>
      <c r="E4672" s="7" t="n">
        <v>-3</v>
      </c>
      <c r="F4672" s="7" t="n">
        <v>-57.1300010681152</v>
      </c>
      <c r="G4672" s="7" t="n">
        <v>80.6999969482422</v>
      </c>
    </row>
    <row r="4673" spans="1:8">
      <c r="A4673" t="s">
        <v>4</v>
      </c>
      <c r="B4673" s="4" t="s">
        <v>5</v>
      </c>
      <c r="C4673" s="4" t="s">
        <v>14</v>
      </c>
      <c r="D4673" s="4" t="s">
        <v>14</v>
      </c>
      <c r="E4673" s="4" t="s">
        <v>25</v>
      </c>
      <c r="F4673" s="4" t="s">
        <v>25</v>
      </c>
      <c r="G4673" s="4" t="s">
        <v>25</v>
      </c>
      <c r="H4673" s="4" t="s">
        <v>10</v>
      </c>
      <c r="I4673" s="4" t="s">
        <v>14</v>
      </c>
    </row>
    <row r="4674" spans="1:8">
      <c r="A4674" t="n">
        <v>40276</v>
      </c>
      <c r="B4674" s="34" t="n">
        <v>45</v>
      </c>
      <c r="C4674" s="7" t="n">
        <v>4</v>
      </c>
      <c r="D4674" s="7" t="n">
        <v>3</v>
      </c>
      <c r="E4674" s="7" t="n">
        <v>4.46000003814697</v>
      </c>
      <c r="F4674" s="7" t="n">
        <v>54.4700012207031</v>
      </c>
      <c r="G4674" s="7" t="n">
        <v>0</v>
      </c>
      <c r="H4674" s="7" t="n">
        <v>0</v>
      </c>
      <c r="I4674" s="7" t="n">
        <v>0</v>
      </c>
    </row>
    <row r="4675" spans="1:8">
      <c r="A4675" t="s">
        <v>4</v>
      </c>
      <c r="B4675" s="4" t="s">
        <v>5</v>
      </c>
      <c r="C4675" s="4" t="s">
        <v>14</v>
      </c>
      <c r="D4675" s="4" t="s">
        <v>6</v>
      </c>
    </row>
    <row r="4676" spans="1:8">
      <c r="A4676" t="n">
        <v>40294</v>
      </c>
      <c r="B4676" s="8" t="n">
        <v>2</v>
      </c>
      <c r="C4676" s="7" t="n">
        <v>10</v>
      </c>
      <c r="D4676" s="7" t="s">
        <v>285</v>
      </c>
    </row>
    <row r="4677" spans="1:8">
      <c r="A4677" t="s">
        <v>4</v>
      </c>
      <c r="B4677" s="4" t="s">
        <v>5</v>
      </c>
      <c r="C4677" s="4" t="s">
        <v>10</v>
      </c>
    </row>
    <row r="4678" spans="1:8">
      <c r="A4678" t="n">
        <v>40309</v>
      </c>
      <c r="B4678" s="27" t="n">
        <v>16</v>
      </c>
      <c r="C4678" s="7" t="n">
        <v>0</v>
      </c>
    </row>
    <row r="4679" spans="1:8">
      <c r="A4679" t="s">
        <v>4</v>
      </c>
      <c r="B4679" s="4" t="s">
        <v>5</v>
      </c>
      <c r="C4679" s="4" t="s">
        <v>14</v>
      </c>
      <c r="D4679" s="4" t="s">
        <v>10</v>
      </c>
    </row>
    <row r="4680" spans="1:8">
      <c r="A4680" t="n">
        <v>40312</v>
      </c>
      <c r="B4680" s="33" t="n">
        <v>58</v>
      </c>
      <c r="C4680" s="7" t="n">
        <v>105</v>
      </c>
      <c r="D4680" s="7" t="n">
        <v>300</v>
      </c>
    </row>
    <row r="4681" spans="1:8">
      <c r="A4681" t="s">
        <v>4</v>
      </c>
      <c r="B4681" s="4" t="s">
        <v>5</v>
      </c>
      <c r="C4681" s="4" t="s">
        <v>25</v>
      </c>
      <c r="D4681" s="4" t="s">
        <v>10</v>
      </c>
    </row>
    <row r="4682" spans="1:8">
      <c r="A4682" t="n">
        <v>40316</v>
      </c>
      <c r="B4682" s="62" t="n">
        <v>103</v>
      </c>
      <c r="C4682" s="7" t="n">
        <v>1</v>
      </c>
      <c r="D4682" s="7" t="n">
        <v>300</v>
      </c>
    </row>
    <row r="4683" spans="1:8">
      <c r="A4683" t="s">
        <v>4</v>
      </c>
      <c r="B4683" s="4" t="s">
        <v>5</v>
      </c>
      <c r="C4683" s="4" t="s">
        <v>14</v>
      </c>
      <c r="D4683" s="4" t="s">
        <v>10</v>
      </c>
    </row>
    <row r="4684" spans="1:8">
      <c r="A4684" t="n">
        <v>40323</v>
      </c>
      <c r="B4684" s="64" t="n">
        <v>72</v>
      </c>
      <c r="C4684" s="7" t="n">
        <v>4</v>
      </c>
      <c r="D4684" s="7" t="n">
        <v>0</v>
      </c>
    </row>
    <row r="4685" spans="1:8">
      <c r="A4685" t="s">
        <v>4</v>
      </c>
      <c r="B4685" s="4" t="s">
        <v>5</v>
      </c>
      <c r="C4685" s="4" t="s">
        <v>9</v>
      </c>
    </row>
    <row r="4686" spans="1:8">
      <c r="A4686" t="n">
        <v>40327</v>
      </c>
      <c r="B4686" s="74" t="n">
        <v>15</v>
      </c>
      <c r="C4686" s="7" t="n">
        <v>1073741824</v>
      </c>
    </row>
    <row r="4687" spans="1:8">
      <c r="A4687" t="s">
        <v>4</v>
      </c>
      <c r="B4687" s="4" t="s">
        <v>5</v>
      </c>
      <c r="C4687" s="4" t="s">
        <v>14</v>
      </c>
    </row>
    <row r="4688" spans="1:8">
      <c r="A4688" t="n">
        <v>40332</v>
      </c>
      <c r="B4688" s="63" t="n">
        <v>64</v>
      </c>
      <c r="C4688" s="7" t="n">
        <v>3</v>
      </c>
    </row>
    <row r="4689" spans="1:9">
      <c r="A4689" t="s">
        <v>4</v>
      </c>
      <c r="B4689" s="4" t="s">
        <v>5</v>
      </c>
      <c r="C4689" s="4" t="s">
        <v>14</v>
      </c>
    </row>
    <row r="4690" spans="1:9">
      <c r="A4690" t="n">
        <v>40334</v>
      </c>
      <c r="B4690" s="12" t="n">
        <v>74</v>
      </c>
      <c r="C4690" s="7" t="n">
        <v>67</v>
      </c>
    </row>
    <row r="4691" spans="1:9">
      <c r="A4691" t="s">
        <v>4</v>
      </c>
      <c r="B4691" s="4" t="s">
        <v>5</v>
      </c>
      <c r="C4691" s="4" t="s">
        <v>14</v>
      </c>
      <c r="D4691" s="4" t="s">
        <v>14</v>
      </c>
      <c r="E4691" s="4" t="s">
        <v>10</v>
      </c>
    </row>
    <row r="4692" spans="1:9">
      <c r="A4692" t="n">
        <v>40336</v>
      </c>
      <c r="B4692" s="34" t="n">
        <v>45</v>
      </c>
      <c r="C4692" s="7" t="n">
        <v>8</v>
      </c>
      <c r="D4692" s="7" t="n">
        <v>1</v>
      </c>
      <c r="E4692" s="7" t="n">
        <v>0</v>
      </c>
    </row>
    <row r="4693" spans="1:9">
      <c r="A4693" t="s">
        <v>4</v>
      </c>
      <c r="B4693" s="4" t="s">
        <v>5</v>
      </c>
      <c r="C4693" s="4" t="s">
        <v>10</v>
      </c>
    </row>
    <row r="4694" spans="1:9">
      <c r="A4694" t="n">
        <v>40341</v>
      </c>
      <c r="B4694" s="66" t="n">
        <v>13</v>
      </c>
      <c r="C4694" s="7" t="n">
        <v>6409</v>
      </c>
    </row>
    <row r="4695" spans="1:9">
      <c r="A4695" t="s">
        <v>4</v>
      </c>
      <c r="B4695" s="4" t="s">
        <v>5</v>
      </c>
      <c r="C4695" s="4" t="s">
        <v>10</v>
      </c>
    </row>
    <row r="4696" spans="1:9">
      <c r="A4696" t="n">
        <v>40344</v>
      </c>
      <c r="B4696" s="66" t="n">
        <v>13</v>
      </c>
      <c r="C4696" s="7" t="n">
        <v>6408</v>
      </c>
    </row>
    <row r="4697" spans="1:9">
      <c r="A4697" t="s">
        <v>4</v>
      </c>
      <c r="B4697" s="4" t="s">
        <v>5</v>
      </c>
      <c r="C4697" s="4" t="s">
        <v>10</v>
      </c>
    </row>
    <row r="4698" spans="1:9">
      <c r="A4698" t="n">
        <v>40347</v>
      </c>
      <c r="B4698" s="39" t="n">
        <v>12</v>
      </c>
      <c r="C4698" s="7" t="n">
        <v>6464</v>
      </c>
    </row>
    <row r="4699" spans="1:9">
      <c r="A4699" t="s">
        <v>4</v>
      </c>
      <c r="B4699" s="4" t="s">
        <v>5</v>
      </c>
      <c r="C4699" s="4" t="s">
        <v>10</v>
      </c>
    </row>
    <row r="4700" spans="1:9">
      <c r="A4700" t="n">
        <v>40350</v>
      </c>
      <c r="B4700" s="66" t="n">
        <v>13</v>
      </c>
      <c r="C4700" s="7" t="n">
        <v>6465</v>
      </c>
    </row>
    <row r="4701" spans="1:9">
      <c r="A4701" t="s">
        <v>4</v>
      </c>
      <c r="B4701" s="4" t="s">
        <v>5</v>
      </c>
      <c r="C4701" s="4" t="s">
        <v>10</v>
      </c>
    </row>
    <row r="4702" spans="1:9">
      <c r="A4702" t="n">
        <v>40353</v>
      </c>
      <c r="B4702" s="66" t="n">
        <v>13</v>
      </c>
      <c r="C4702" s="7" t="n">
        <v>6466</v>
      </c>
    </row>
    <row r="4703" spans="1:9">
      <c r="A4703" t="s">
        <v>4</v>
      </c>
      <c r="B4703" s="4" t="s">
        <v>5</v>
      </c>
      <c r="C4703" s="4" t="s">
        <v>10</v>
      </c>
    </row>
    <row r="4704" spans="1:9">
      <c r="A4704" t="n">
        <v>40356</v>
      </c>
      <c r="B4704" s="66" t="n">
        <v>13</v>
      </c>
      <c r="C4704" s="7" t="n">
        <v>6467</v>
      </c>
    </row>
    <row r="4705" spans="1:5">
      <c r="A4705" t="s">
        <v>4</v>
      </c>
      <c r="B4705" s="4" t="s">
        <v>5</v>
      </c>
      <c r="C4705" s="4" t="s">
        <v>10</v>
      </c>
    </row>
    <row r="4706" spans="1:5">
      <c r="A4706" t="n">
        <v>40359</v>
      </c>
      <c r="B4706" s="66" t="n">
        <v>13</v>
      </c>
      <c r="C4706" s="7" t="n">
        <v>6468</v>
      </c>
    </row>
    <row r="4707" spans="1:5">
      <c r="A4707" t="s">
        <v>4</v>
      </c>
      <c r="B4707" s="4" t="s">
        <v>5</v>
      </c>
      <c r="C4707" s="4" t="s">
        <v>10</v>
      </c>
    </row>
    <row r="4708" spans="1:5">
      <c r="A4708" t="n">
        <v>40362</v>
      </c>
      <c r="B4708" s="66" t="n">
        <v>13</v>
      </c>
      <c r="C4708" s="7" t="n">
        <v>6469</v>
      </c>
    </row>
    <row r="4709" spans="1:5">
      <c r="A4709" t="s">
        <v>4</v>
      </c>
      <c r="B4709" s="4" t="s">
        <v>5</v>
      </c>
      <c r="C4709" s="4" t="s">
        <v>10</v>
      </c>
    </row>
    <row r="4710" spans="1:5">
      <c r="A4710" t="n">
        <v>40365</v>
      </c>
      <c r="B4710" s="66" t="n">
        <v>13</v>
      </c>
      <c r="C4710" s="7" t="n">
        <v>6470</v>
      </c>
    </row>
    <row r="4711" spans="1:5">
      <c r="A4711" t="s">
        <v>4</v>
      </c>
      <c r="B4711" s="4" t="s">
        <v>5</v>
      </c>
      <c r="C4711" s="4" t="s">
        <v>10</v>
      </c>
    </row>
    <row r="4712" spans="1:5">
      <c r="A4712" t="n">
        <v>40368</v>
      </c>
      <c r="B4712" s="66" t="n">
        <v>13</v>
      </c>
      <c r="C4712" s="7" t="n">
        <v>6471</v>
      </c>
    </row>
    <row r="4713" spans="1:5">
      <c r="A4713" t="s">
        <v>4</v>
      </c>
      <c r="B4713" s="4" t="s">
        <v>5</v>
      </c>
      <c r="C4713" s="4" t="s">
        <v>14</v>
      </c>
    </row>
    <row r="4714" spans="1:5">
      <c r="A4714" t="n">
        <v>40371</v>
      </c>
      <c r="B4714" s="12" t="n">
        <v>74</v>
      </c>
      <c r="C4714" s="7" t="n">
        <v>18</v>
      </c>
    </row>
    <row r="4715" spans="1:5">
      <c r="A4715" t="s">
        <v>4</v>
      </c>
      <c r="B4715" s="4" t="s">
        <v>5</v>
      </c>
      <c r="C4715" s="4" t="s">
        <v>14</v>
      </c>
    </row>
    <row r="4716" spans="1:5">
      <c r="A4716" t="n">
        <v>40373</v>
      </c>
      <c r="B4716" s="12" t="n">
        <v>74</v>
      </c>
      <c r="C4716" s="7" t="n">
        <v>45</v>
      </c>
    </row>
    <row r="4717" spans="1:5">
      <c r="A4717" t="s">
        <v>4</v>
      </c>
      <c r="B4717" s="4" t="s">
        <v>5</v>
      </c>
      <c r="C4717" s="4" t="s">
        <v>10</v>
      </c>
    </row>
    <row r="4718" spans="1:5">
      <c r="A4718" t="n">
        <v>40375</v>
      </c>
      <c r="B4718" s="27" t="n">
        <v>16</v>
      </c>
      <c r="C4718" s="7" t="n">
        <v>0</v>
      </c>
    </row>
    <row r="4719" spans="1:5">
      <c r="A4719" t="s">
        <v>4</v>
      </c>
      <c r="B4719" s="4" t="s">
        <v>5</v>
      </c>
      <c r="C4719" s="4" t="s">
        <v>14</v>
      </c>
      <c r="D4719" s="4" t="s">
        <v>14</v>
      </c>
      <c r="E4719" s="4" t="s">
        <v>14</v>
      </c>
      <c r="F4719" s="4" t="s">
        <v>14</v>
      </c>
    </row>
    <row r="4720" spans="1:5">
      <c r="A4720" t="n">
        <v>40378</v>
      </c>
      <c r="B4720" s="10" t="n">
        <v>14</v>
      </c>
      <c r="C4720" s="7" t="n">
        <v>0</v>
      </c>
      <c r="D4720" s="7" t="n">
        <v>8</v>
      </c>
      <c r="E4720" s="7" t="n">
        <v>0</v>
      </c>
      <c r="F4720" s="7" t="n">
        <v>0</v>
      </c>
    </row>
    <row r="4721" spans="1:6">
      <c r="A4721" t="s">
        <v>4</v>
      </c>
      <c r="B4721" s="4" t="s">
        <v>5</v>
      </c>
      <c r="C4721" s="4" t="s">
        <v>14</v>
      </c>
      <c r="D4721" s="4" t="s">
        <v>6</v>
      </c>
    </row>
    <row r="4722" spans="1:6">
      <c r="A4722" t="n">
        <v>40383</v>
      </c>
      <c r="B4722" s="8" t="n">
        <v>2</v>
      </c>
      <c r="C4722" s="7" t="n">
        <v>11</v>
      </c>
      <c r="D4722" s="7" t="s">
        <v>28</v>
      </c>
    </row>
    <row r="4723" spans="1:6">
      <c r="A4723" t="s">
        <v>4</v>
      </c>
      <c r="B4723" s="4" t="s">
        <v>5</v>
      </c>
      <c r="C4723" s="4" t="s">
        <v>10</v>
      </c>
    </row>
    <row r="4724" spans="1:6">
      <c r="A4724" t="n">
        <v>40397</v>
      </c>
      <c r="B4724" s="27" t="n">
        <v>16</v>
      </c>
      <c r="C4724" s="7" t="n">
        <v>0</v>
      </c>
    </row>
    <row r="4725" spans="1:6">
      <c r="A4725" t="s">
        <v>4</v>
      </c>
      <c r="B4725" s="4" t="s">
        <v>5</v>
      </c>
      <c r="C4725" s="4" t="s">
        <v>14</v>
      </c>
      <c r="D4725" s="4" t="s">
        <v>6</v>
      </c>
    </row>
    <row r="4726" spans="1:6">
      <c r="A4726" t="n">
        <v>40400</v>
      </c>
      <c r="B4726" s="8" t="n">
        <v>2</v>
      </c>
      <c r="C4726" s="7" t="n">
        <v>11</v>
      </c>
      <c r="D4726" s="7" t="s">
        <v>286</v>
      </c>
    </row>
    <row r="4727" spans="1:6">
      <c r="A4727" t="s">
        <v>4</v>
      </c>
      <c r="B4727" s="4" t="s">
        <v>5</v>
      </c>
      <c r="C4727" s="4" t="s">
        <v>10</v>
      </c>
    </row>
    <row r="4728" spans="1:6">
      <c r="A4728" t="n">
        <v>40409</v>
      </c>
      <c r="B4728" s="27" t="n">
        <v>16</v>
      </c>
      <c r="C4728" s="7" t="n">
        <v>0</v>
      </c>
    </row>
    <row r="4729" spans="1:6">
      <c r="A4729" t="s">
        <v>4</v>
      </c>
      <c r="B4729" s="4" t="s">
        <v>5</v>
      </c>
      <c r="C4729" s="4" t="s">
        <v>9</v>
      </c>
    </row>
    <row r="4730" spans="1:6">
      <c r="A4730" t="n">
        <v>40412</v>
      </c>
      <c r="B4730" s="74" t="n">
        <v>15</v>
      </c>
      <c r="C4730" s="7" t="n">
        <v>2048</v>
      </c>
    </row>
    <row r="4731" spans="1:6">
      <c r="A4731" t="s">
        <v>4</v>
      </c>
      <c r="B4731" s="4" t="s">
        <v>5</v>
      </c>
      <c r="C4731" s="4" t="s">
        <v>14</v>
      </c>
      <c r="D4731" s="4" t="s">
        <v>6</v>
      </c>
    </row>
    <row r="4732" spans="1:6">
      <c r="A4732" t="n">
        <v>40417</v>
      </c>
      <c r="B4732" s="8" t="n">
        <v>2</v>
      </c>
      <c r="C4732" s="7" t="n">
        <v>10</v>
      </c>
      <c r="D4732" s="7" t="s">
        <v>53</v>
      </c>
    </row>
    <row r="4733" spans="1:6">
      <c r="A4733" t="s">
        <v>4</v>
      </c>
      <c r="B4733" s="4" t="s">
        <v>5</v>
      </c>
      <c r="C4733" s="4" t="s">
        <v>10</v>
      </c>
    </row>
    <row r="4734" spans="1:6">
      <c r="A4734" t="n">
        <v>40435</v>
      </c>
      <c r="B4734" s="27" t="n">
        <v>16</v>
      </c>
      <c r="C4734" s="7" t="n">
        <v>0</v>
      </c>
    </row>
    <row r="4735" spans="1:6">
      <c r="A4735" t="s">
        <v>4</v>
      </c>
      <c r="B4735" s="4" t="s">
        <v>5</v>
      </c>
      <c r="C4735" s="4" t="s">
        <v>14</v>
      </c>
      <c r="D4735" s="4" t="s">
        <v>6</v>
      </c>
    </row>
    <row r="4736" spans="1:6">
      <c r="A4736" t="n">
        <v>40438</v>
      </c>
      <c r="B4736" s="8" t="n">
        <v>2</v>
      </c>
      <c r="C4736" s="7" t="n">
        <v>10</v>
      </c>
      <c r="D4736" s="7" t="s">
        <v>54</v>
      </c>
    </row>
    <row r="4737" spans="1:4">
      <c r="A4737" t="s">
        <v>4</v>
      </c>
      <c r="B4737" s="4" t="s">
        <v>5</v>
      </c>
      <c r="C4737" s="4" t="s">
        <v>10</v>
      </c>
    </row>
    <row r="4738" spans="1:4">
      <c r="A4738" t="n">
        <v>40457</v>
      </c>
      <c r="B4738" s="27" t="n">
        <v>16</v>
      </c>
      <c r="C4738" s="7" t="n">
        <v>0</v>
      </c>
    </row>
    <row r="4739" spans="1:4">
      <c r="A4739" t="s">
        <v>4</v>
      </c>
      <c r="B4739" s="4" t="s">
        <v>5</v>
      </c>
      <c r="C4739" s="4" t="s">
        <v>14</v>
      </c>
      <c r="D4739" s="4" t="s">
        <v>10</v>
      </c>
      <c r="E4739" s="4" t="s">
        <v>25</v>
      </c>
    </row>
    <row r="4740" spans="1:4">
      <c r="A4740" t="n">
        <v>40460</v>
      </c>
      <c r="B4740" s="33" t="n">
        <v>58</v>
      </c>
      <c r="C4740" s="7" t="n">
        <v>100</v>
      </c>
      <c r="D4740" s="7" t="n">
        <v>300</v>
      </c>
      <c r="E4740" s="7" t="n">
        <v>1</v>
      </c>
    </row>
    <row r="4741" spans="1:4">
      <c r="A4741" t="s">
        <v>4</v>
      </c>
      <c r="B4741" s="4" t="s">
        <v>5</v>
      </c>
      <c r="C4741" s="4" t="s">
        <v>14</v>
      </c>
      <c r="D4741" s="4" t="s">
        <v>10</v>
      </c>
    </row>
    <row r="4742" spans="1:4">
      <c r="A4742" t="n">
        <v>40468</v>
      </c>
      <c r="B4742" s="33" t="n">
        <v>58</v>
      </c>
      <c r="C4742" s="7" t="n">
        <v>255</v>
      </c>
      <c r="D4742" s="7" t="n">
        <v>0</v>
      </c>
    </row>
    <row r="4743" spans="1:4">
      <c r="A4743" t="s">
        <v>4</v>
      </c>
      <c r="B4743" s="4" t="s">
        <v>5</v>
      </c>
      <c r="C4743" s="4" t="s">
        <v>14</v>
      </c>
    </row>
    <row r="4744" spans="1:4">
      <c r="A4744" t="n">
        <v>40472</v>
      </c>
      <c r="B4744" s="28" t="n">
        <v>23</v>
      </c>
      <c r="C4744" s="7" t="n">
        <v>0</v>
      </c>
    </row>
    <row r="4745" spans="1:4">
      <c r="A4745" t="s">
        <v>4</v>
      </c>
      <c r="B4745" s="4" t="s">
        <v>5</v>
      </c>
    </row>
    <row r="4746" spans="1:4">
      <c r="A4746" t="n">
        <v>40474</v>
      </c>
      <c r="B4746" s="5" t="n">
        <v>1</v>
      </c>
    </row>
    <row r="4747" spans="1:4" s="3" customFormat="1" customHeight="0">
      <c r="A4747" s="3" t="s">
        <v>2</v>
      </c>
      <c r="B4747" s="3" t="s">
        <v>422</v>
      </c>
    </row>
    <row r="4748" spans="1:4">
      <c r="A4748" t="s">
        <v>4</v>
      </c>
      <c r="B4748" s="4" t="s">
        <v>5</v>
      </c>
      <c r="C4748" s="4" t="s">
        <v>14</v>
      </c>
      <c r="D4748" s="4" t="s">
        <v>9</v>
      </c>
      <c r="E4748" s="4" t="s">
        <v>14</v>
      </c>
      <c r="F4748" s="4" t="s">
        <v>14</v>
      </c>
      <c r="G4748" s="4" t="s">
        <v>14</v>
      </c>
      <c r="H4748" s="4" t="s">
        <v>14</v>
      </c>
      <c r="I4748" s="4" t="s">
        <v>9</v>
      </c>
      <c r="J4748" s="4" t="s">
        <v>14</v>
      </c>
      <c r="K4748" s="41" t="s">
        <v>71</v>
      </c>
      <c r="L4748" s="4" t="s">
        <v>5</v>
      </c>
      <c r="M4748" s="4" t="s">
        <v>14</v>
      </c>
      <c r="N4748" s="4" t="s">
        <v>10</v>
      </c>
      <c r="O4748" s="41" t="s">
        <v>72</v>
      </c>
      <c r="P4748" s="4" t="s">
        <v>14</v>
      </c>
      <c r="Q4748" s="4" t="s">
        <v>14</v>
      </c>
      <c r="R4748" s="4" t="s">
        <v>14</v>
      </c>
      <c r="S4748" s="4" t="s">
        <v>9</v>
      </c>
      <c r="T4748" s="4" t="s">
        <v>14</v>
      </c>
      <c r="U4748" s="4" t="s">
        <v>14</v>
      </c>
      <c r="V4748" s="4" t="s">
        <v>14</v>
      </c>
      <c r="W4748" s="4" t="s">
        <v>14</v>
      </c>
      <c r="X4748" s="4" t="s">
        <v>9</v>
      </c>
      <c r="Y4748" s="4" t="s">
        <v>14</v>
      </c>
      <c r="Z4748" s="41" t="s">
        <v>71</v>
      </c>
      <c r="AA4748" s="4" t="s">
        <v>5</v>
      </c>
      <c r="AB4748" s="4" t="s">
        <v>14</v>
      </c>
      <c r="AC4748" s="4" t="s">
        <v>10</v>
      </c>
      <c r="AD4748" s="41" t="s">
        <v>72</v>
      </c>
      <c r="AE4748" s="4" t="s">
        <v>14</v>
      </c>
      <c r="AF4748" s="4" t="s">
        <v>14</v>
      </c>
      <c r="AG4748" s="4" t="s">
        <v>14</v>
      </c>
      <c r="AH4748" s="4" t="s">
        <v>14</v>
      </c>
      <c r="AI4748" s="4" t="s">
        <v>36</v>
      </c>
    </row>
    <row r="4749" spans="1:4">
      <c r="A4749" t="n">
        <v>40476</v>
      </c>
      <c r="B4749" s="16" t="n">
        <v>5</v>
      </c>
      <c r="C4749" s="7" t="n">
        <v>0</v>
      </c>
      <c r="D4749" s="7" t="n">
        <v>61440</v>
      </c>
      <c r="E4749" s="7" t="n">
        <v>35</v>
      </c>
      <c r="F4749" s="7" t="n">
        <v>0</v>
      </c>
      <c r="G4749" s="7" t="n">
        <v>12</v>
      </c>
      <c r="H4749" s="7" t="n">
        <v>0</v>
      </c>
      <c r="I4749" s="7" t="n">
        <v>61440</v>
      </c>
      <c r="J4749" s="7" t="n">
        <v>28</v>
      </c>
      <c r="K4749" s="41" t="s">
        <v>3</v>
      </c>
      <c r="L4749" s="63" t="n">
        <v>64</v>
      </c>
      <c r="M4749" s="7" t="n">
        <v>9</v>
      </c>
      <c r="N4749" s="7" t="n">
        <v>0</v>
      </c>
      <c r="O4749" s="41" t="s">
        <v>3</v>
      </c>
      <c r="P4749" s="7" t="n">
        <v>12</v>
      </c>
      <c r="Q4749" s="7" t="n">
        <v>3</v>
      </c>
      <c r="R4749" s="7" t="n">
        <v>0</v>
      </c>
      <c r="S4749" s="7" t="n">
        <v>61440</v>
      </c>
      <c r="T4749" s="7" t="n">
        <v>35</v>
      </c>
      <c r="U4749" s="7" t="n">
        <v>0</v>
      </c>
      <c r="V4749" s="7" t="n">
        <v>12</v>
      </c>
      <c r="W4749" s="7" t="n">
        <v>0</v>
      </c>
      <c r="X4749" s="7" t="n">
        <v>61440</v>
      </c>
      <c r="Y4749" s="7" t="n">
        <v>28</v>
      </c>
      <c r="Z4749" s="41" t="s">
        <v>3</v>
      </c>
      <c r="AA4749" s="63" t="n">
        <v>64</v>
      </c>
      <c r="AB4749" s="7" t="n">
        <v>9</v>
      </c>
      <c r="AC4749" s="7" t="n">
        <v>3</v>
      </c>
      <c r="AD4749" s="41" t="s">
        <v>3</v>
      </c>
      <c r="AE4749" s="7" t="n">
        <v>12</v>
      </c>
      <c r="AF4749" s="7" t="n">
        <v>3</v>
      </c>
      <c r="AG4749" s="7" t="n">
        <v>9</v>
      </c>
      <c r="AH4749" s="7" t="n">
        <v>1</v>
      </c>
      <c r="AI4749" s="17" t="n">
        <f t="normal" ca="1">A4771</f>
        <v>0</v>
      </c>
    </row>
    <row r="4750" spans="1:4">
      <c r="A4750" t="s">
        <v>4</v>
      </c>
      <c r="B4750" s="4" t="s">
        <v>5</v>
      </c>
      <c r="C4750" s="4" t="s">
        <v>14</v>
      </c>
      <c r="D4750" s="4" t="s">
        <v>14</v>
      </c>
      <c r="E4750" s="4" t="s">
        <v>14</v>
      </c>
      <c r="F4750" s="4" t="s">
        <v>14</v>
      </c>
      <c r="G4750" s="4" t="s">
        <v>10</v>
      </c>
      <c r="H4750" s="4" t="s">
        <v>36</v>
      </c>
      <c r="I4750" s="4" t="s">
        <v>10</v>
      </c>
      <c r="J4750" s="4" t="s">
        <v>36</v>
      </c>
      <c r="K4750" s="4" t="s">
        <v>36</v>
      </c>
    </row>
    <row r="4751" spans="1:4">
      <c r="A4751" t="n">
        <v>40523</v>
      </c>
      <c r="B4751" s="49" t="n">
        <v>6</v>
      </c>
      <c r="C4751" s="7" t="n">
        <v>35</v>
      </c>
      <c r="D4751" s="7" t="n">
        <v>1</v>
      </c>
      <c r="E4751" s="7" t="n">
        <v>1</v>
      </c>
      <c r="F4751" s="7" t="n">
        <v>2</v>
      </c>
      <c r="G4751" s="7" t="n">
        <v>0</v>
      </c>
      <c r="H4751" s="17" t="n">
        <f t="normal" ca="1">A4753</f>
        <v>0</v>
      </c>
      <c r="I4751" s="7" t="n">
        <v>1</v>
      </c>
      <c r="J4751" s="17" t="n">
        <f t="normal" ca="1">A4763</f>
        <v>0</v>
      </c>
      <c r="K4751" s="17" t="n">
        <f t="normal" ca="1">A4767</f>
        <v>0</v>
      </c>
    </row>
    <row r="4752" spans="1:4">
      <c r="A4752" t="s">
        <v>4</v>
      </c>
      <c r="B4752" s="4" t="s">
        <v>5</v>
      </c>
      <c r="C4752" s="4" t="s">
        <v>14</v>
      </c>
      <c r="D4752" s="41" t="s">
        <v>71</v>
      </c>
      <c r="E4752" s="4" t="s">
        <v>5</v>
      </c>
      <c r="F4752" s="4" t="s">
        <v>14</v>
      </c>
      <c r="G4752" s="4" t="s">
        <v>10</v>
      </c>
      <c r="H4752" s="41" t="s">
        <v>72</v>
      </c>
      <c r="I4752" s="4" t="s">
        <v>14</v>
      </c>
      <c r="J4752" s="4" t="s">
        <v>9</v>
      </c>
      <c r="K4752" s="4" t="s">
        <v>14</v>
      </c>
      <c r="L4752" s="4" t="s">
        <v>14</v>
      </c>
      <c r="M4752" s="4" t="s">
        <v>14</v>
      </c>
      <c r="N4752" s="4" t="s">
        <v>14</v>
      </c>
      <c r="O4752" s="4" t="s">
        <v>9</v>
      </c>
      <c r="P4752" s="4" t="s">
        <v>14</v>
      </c>
      <c r="Q4752" s="41" t="s">
        <v>71</v>
      </c>
      <c r="R4752" s="4" t="s">
        <v>5</v>
      </c>
      <c r="S4752" s="4" t="s">
        <v>14</v>
      </c>
      <c r="T4752" s="4" t="s">
        <v>10</v>
      </c>
      <c r="U4752" s="41" t="s">
        <v>72</v>
      </c>
      <c r="V4752" s="4" t="s">
        <v>14</v>
      </c>
      <c r="W4752" s="4" t="s">
        <v>14</v>
      </c>
      <c r="X4752" s="4" t="s">
        <v>14</v>
      </c>
      <c r="Y4752" s="4" t="s">
        <v>14</v>
      </c>
      <c r="Z4752" s="4" t="s">
        <v>36</v>
      </c>
    </row>
    <row r="4753" spans="1:35">
      <c r="A4753" t="n">
        <v>40544</v>
      </c>
      <c r="B4753" s="16" t="n">
        <v>5</v>
      </c>
      <c r="C4753" s="7" t="n">
        <v>28</v>
      </c>
      <c r="D4753" s="41" t="s">
        <v>3</v>
      </c>
      <c r="E4753" s="63" t="n">
        <v>64</v>
      </c>
      <c r="F4753" s="7" t="n">
        <v>5</v>
      </c>
      <c r="G4753" s="7" t="n">
        <v>3</v>
      </c>
      <c r="H4753" s="41" t="s">
        <v>3</v>
      </c>
      <c r="I4753" s="7" t="n">
        <v>0</v>
      </c>
      <c r="J4753" s="7" t="n">
        <v>61440</v>
      </c>
      <c r="K4753" s="7" t="n">
        <v>35</v>
      </c>
      <c r="L4753" s="7" t="n">
        <v>0</v>
      </c>
      <c r="M4753" s="7" t="n">
        <v>12</v>
      </c>
      <c r="N4753" s="7" t="n">
        <v>0</v>
      </c>
      <c r="O4753" s="7" t="n">
        <v>61440</v>
      </c>
      <c r="P4753" s="7" t="n">
        <v>28</v>
      </c>
      <c r="Q4753" s="41" t="s">
        <v>3</v>
      </c>
      <c r="R4753" s="63" t="n">
        <v>64</v>
      </c>
      <c r="S4753" s="7" t="n">
        <v>9</v>
      </c>
      <c r="T4753" s="7" t="n">
        <v>3</v>
      </c>
      <c r="U4753" s="41" t="s">
        <v>3</v>
      </c>
      <c r="V4753" s="7" t="n">
        <v>12</v>
      </c>
      <c r="W4753" s="7" t="n">
        <v>3</v>
      </c>
      <c r="X4753" s="7" t="n">
        <v>9</v>
      </c>
      <c r="Y4753" s="7" t="n">
        <v>1</v>
      </c>
      <c r="Z4753" s="17" t="n">
        <f t="normal" ca="1">A4759</f>
        <v>0</v>
      </c>
    </row>
    <row r="4754" spans="1:35">
      <c r="A4754" t="s">
        <v>4</v>
      </c>
      <c r="B4754" s="4" t="s">
        <v>5</v>
      </c>
      <c r="C4754" s="4" t="s">
        <v>10</v>
      </c>
      <c r="D4754" s="4" t="s">
        <v>25</v>
      </c>
      <c r="E4754" s="4" t="s">
        <v>25</v>
      </c>
      <c r="F4754" s="4" t="s">
        <v>25</v>
      </c>
      <c r="G4754" s="4" t="s">
        <v>25</v>
      </c>
    </row>
    <row r="4755" spans="1:35">
      <c r="A4755" t="n">
        <v>40576</v>
      </c>
      <c r="B4755" s="45" t="n">
        <v>46</v>
      </c>
      <c r="C4755" s="7" t="n">
        <v>65534</v>
      </c>
      <c r="D4755" s="7" t="n">
        <v>-97.879997253418</v>
      </c>
      <c r="E4755" s="7" t="n">
        <v>-3</v>
      </c>
      <c r="F4755" s="7" t="n">
        <v>-54.2099990844727</v>
      </c>
      <c r="G4755" s="7" t="n">
        <v>353.5</v>
      </c>
    </row>
    <row r="4756" spans="1:35">
      <c r="A4756" t="s">
        <v>4</v>
      </c>
      <c r="B4756" s="4" t="s">
        <v>5</v>
      </c>
      <c r="C4756" s="4" t="s">
        <v>36</v>
      </c>
    </row>
    <row r="4757" spans="1:35">
      <c r="A4757" t="n">
        <v>40595</v>
      </c>
      <c r="B4757" s="21" t="n">
        <v>3</v>
      </c>
      <c r="C4757" s="17" t="n">
        <f t="normal" ca="1">A4761</f>
        <v>0</v>
      </c>
    </row>
    <row r="4758" spans="1:35">
      <c r="A4758" t="s">
        <v>4</v>
      </c>
      <c r="B4758" s="4" t="s">
        <v>5</v>
      </c>
      <c r="C4758" s="4" t="s">
        <v>10</v>
      </c>
      <c r="D4758" s="4" t="s">
        <v>25</v>
      </c>
      <c r="E4758" s="4" t="s">
        <v>25</v>
      </c>
      <c r="F4758" s="4" t="s">
        <v>25</v>
      </c>
      <c r="G4758" s="4" t="s">
        <v>25</v>
      </c>
    </row>
    <row r="4759" spans="1:35">
      <c r="A4759" t="n">
        <v>40600</v>
      </c>
      <c r="B4759" s="45" t="n">
        <v>46</v>
      </c>
      <c r="C4759" s="7" t="n">
        <v>65534</v>
      </c>
      <c r="D4759" s="7" t="n">
        <v>-100.050003051758</v>
      </c>
      <c r="E4759" s="7" t="n">
        <v>-3</v>
      </c>
      <c r="F4759" s="7" t="n">
        <v>-54.3300018310547</v>
      </c>
      <c r="G4759" s="7" t="n">
        <v>7.80000019073486</v>
      </c>
    </row>
    <row r="4760" spans="1:35">
      <c r="A4760" t="s">
        <v>4</v>
      </c>
      <c r="B4760" s="4" t="s">
        <v>5</v>
      </c>
      <c r="C4760" s="4" t="s">
        <v>36</v>
      </c>
    </row>
    <row r="4761" spans="1:35">
      <c r="A4761" t="n">
        <v>40619</v>
      </c>
      <c r="B4761" s="21" t="n">
        <v>3</v>
      </c>
      <c r="C4761" s="17" t="n">
        <f t="normal" ca="1">A4767</f>
        <v>0</v>
      </c>
    </row>
    <row r="4762" spans="1:35">
      <c r="A4762" t="s">
        <v>4</v>
      </c>
      <c r="B4762" s="4" t="s">
        <v>5</v>
      </c>
      <c r="C4762" s="4" t="s">
        <v>10</v>
      </c>
      <c r="D4762" s="4" t="s">
        <v>25</v>
      </c>
      <c r="E4762" s="4" t="s">
        <v>25</v>
      </c>
      <c r="F4762" s="4" t="s">
        <v>25</v>
      </c>
      <c r="G4762" s="4" t="s">
        <v>25</v>
      </c>
    </row>
    <row r="4763" spans="1:35">
      <c r="A4763" t="n">
        <v>40624</v>
      </c>
      <c r="B4763" s="45" t="n">
        <v>46</v>
      </c>
      <c r="C4763" s="7" t="n">
        <v>65534</v>
      </c>
      <c r="D4763" s="7" t="n">
        <v>-97.879997253418</v>
      </c>
      <c r="E4763" s="7" t="n">
        <v>-3</v>
      </c>
      <c r="F4763" s="7" t="n">
        <v>-54.2099990844727</v>
      </c>
      <c r="G4763" s="7" t="n">
        <v>353.5</v>
      </c>
    </row>
    <row r="4764" spans="1:35">
      <c r="A4764" t="s">
        <v>4</v>
      </c>
      <c r="B4764" s="4" t="s">
        <v>5</v>
      </c>
      <c r="C4764" s="4" t="s">
        <v>36</v>
      </c>
    </row>
    <row r="4765" spans="1:35">
      <c r="A4765" t="n">
        <v>40643</v>
      </c>
      <c r="B4765" s="21" t="n">
        <v>3</v>
      </c>
      <c r="C4765" s="17" t="n">
        <f t="normal" ca="1">A4767</f>
        <v>0</v>
      </c>
    </row>
    <row r="4766" spans="1:35">
      <c r="A4766" t="s">
        <v>4</v>
      </c>
      <c r="B4766" s="4" t="s">
        <v>5</v>
      </c>
      <c r="C4766" s="4" t="s">
        <v>14</v>
      </c>
      <c r="D4766" s="4" t="s">
        <v>14</v>
      </c>
      <c r="E4766" s="4" t="s">
        <v>14</v>
      </c>
      <c r="F4766" s="4" t="s">
        <v>14</v>
      </c>
      <c r="G4766" s="4" t="s">
        <v>9</v>
      </c>
      <c r="H4766" s="4" t="s">
        <v>14</v>
      </c>
      <c r="I4766" s="4" t="s">
        <v>14</v>
      </c>
      <c r="J4766" s="4" t="s">
        <v>14</v>
      </c>
    </row>
    <row r="4767" spans="1:35">
      <c r="A4767" t="n">
        <v>40648</v>
      </c>
      <c r="B4767" s="35" t="n">
        <v>18</v>
      </c>
      <c r="C4767" s="7" t="n">
        <v>1</v>
      </c>
      <c r="D4767" s="7" t="n">
        <v>35</v>
      </c>
      <c r="E4767" s="7" t="n">
        <v>1</v>
      </c>
      <c r="F4767" s="7" t="n">
        <v>0</v>
      </c>
      <c r="G4767" s="7" t="n">
        <v>1</v>
      </c>
      <c r="H4767" s="7" t="n">
        <v>12</v>
      </c>
      <c r="I4767" s="7" t="n">
        <v>19</v>
      </c>
      <c r="J4767" s="7" t="n">
        <v>1</v>
      </c>
    </row>
    <row r="4768" spans="1:35">
      <c r="A4768" t="s">
        <v>4</v>
      </c>
      <c r="B4768" s="4" t="s">
        <v>5</v>
      </c>
      <c r="C4768" s="4" t="s">
        <v>36</v>
      </c>
    </row>
    <row r="4769" spans="1:26">
      <c r="A4769" t="n">
        <v>40660</v>
      </c>
      <c r="B4769" s="21" t="n">
        <v>3</v>
      </c>
      <c r="C4769" s="17" t="n">
        <f t="normal" ca="1">A4775</f>
        <v>0</v>
      </c>
    </row>
    <row r="4770" spans="1:26">
      <c r="A4770" t="s">
        <v>4</v>
      </c>
      <c r="B4770" s="4" t="s">
        <v>5</v>
      </c>
      <c r="C4770" s="4" t="s">
        <v>14</v>
      </c>
      <c r="D4770" s="4" t="s">
        <v>9</v>
      </c>
      <c r="E4770" s="4" t="s">
        <v>14</v>
      </c>
      <c r="F4770" s="4" t="s">
        <v>14</v>
      </c>
      <c r="G4770" s="4" t="s">
        <v>14</v>
      </c>
      <c r="H4770" s="4" t="s">
        <v>14</v>
      </c>
      <c r="I4770" s="4" t="s">
        <v>9</v>
      </c>
      <c r="J4770" s="4" t="s">
        <v>14</v>
      </c>
      <c r="K4770" s="41" t="s">
        <v>71</v>
      </c>
      <c r="L4770" s="4" t="s">
        <v>5</v>
      </c>
      <c r="M4770" s="4" t="s">
        <v>14</v>
      </c>
      <c r="N4770" s="4" t="s">
        <v>10</v>
      </c>
      <c r="O4770" s="41" t="s">
        <v>72</v>
      </c>
      <c r="P4770" s="4" t="s">
        <v>14</v>
      </c>
      <c r="Q4770" s="4" t="s">
        <v>14</v>
      </c>
      <c r="R4770" s="4" t="s">
        <v>14</v>
      </c>
      <c r="S4770" s="4" t="s">
        <v>36</v>
      </c>
    </row>
    <row r="4771" spans="1:26">
      <c r="A4771" t="n">
        <v>40665</v>
      </c>
      <c r="B4771" s="16" t="n">
        <v>5</v>
      </c>
      <c r="C4771" s="7" t="n">
        <v>0</v>
      </c>
      <c r="D4771" s="7" t="n">
        <v>61440</v>
      </c>
      <c r="E4771" s="7" t="n">
        <v>35</v>
      </c>
      <c r="F4771" s="7" t="n">
        <v>0</v>
      </c>
      <c r="G4771" s="7" t="n">
        <v>12</v>
      </c>
      <c r="H4771" s="7" t="n">
        <v>0</v>
      </c>
      <c r="I4771" s="7" t="n">
        <v>61440</v>
      </c>
      <c r="J4771" s="7" t="n">
        <v>28</v>
      </c>
      <c r="K4771" s="41" t="s">
        <v>3</v>
      </c>
      <c r="L4771" s="63" t="n">
        <v>64</v>
      </c>
      <c r="M4771" s="7" t="n">
        <v>9</v>
      </c>
      <c r="N4771" s="7" t="n">
        <v>3</v>
      </c>
      <c r="O4771" s="41" t="s">
        <v>3</v>
      </c>
      <c r="P4771" s="7" t="n">
        <v>12</v>
      </c>
      <c r="Q4771" s="7" t="n">
        <v>2</v>
      </c>
      <c r="R4771" s="7" t="n">
        <v>1</v>
      </c>
      <c r="S4771" s="17" t="n">
        <f t="normal" ca="1">A4775</f>
        <v>0</v>
      </c>
    </row>
    <row r="4772" spans="1:26">
      <c r="A4772" t="s">
        <v>4</v>
      </c>
      <c r="B4772" s="4" t="s">
        <v>5</v>
      </c>
      <c r="C4772" s="4" t="s">
        <v>10</v>
      </c>
      <c r="D4772" s="4" t="s">
        <v>25</v>
      </c>
      <c r="E4772" s="4" t="s">
        <v>25</v>
      </c>
      <c r="F4772" s="4" t="s">
        <v>25</v>
      </c>
      <c r="G4772" s="4" t="s">
        <v>25</v>
      </c>
    </row>
    <row r="4773" spans="1:26">
      <c r="A4773" t="n">
        <v>40691</v>
      </c>
      <c r="B4773" s="45" t="n">
        <v>46</v>
      </c>
      <c r="C4773" s="7" t="n">
        <v>65534</v>
      </c>
      <c r="D4773" s="7" t="n">
        <v>-100.050003051758</v>
      </c>
      <c r="E4773" s="7" t="n">
        <v>-3</v>
      </c>
      <c r="F4773" s="7" t="n">
        <v>-54.3300018310547</v>
      </c>
      <c r="G4773" s="7" t="n">
        <v>7.80000019073486</v>
      </c>
    </row>
    <row r="4774" spans="1:26">
      <c r="A4774" t="s">
        <v>4</v>
      </c>
      <c r="B4774" s="4" t="s">
        <v>5</v>
      </c>
      <c r="C4774" s="4" t="s">
        <v>14</v>
      </c>
      <c r="D4774" s="4" t="s">
        <v>14</v>
      </c>
      <c r="E4774" s="4" t="s">
        <v>14</v>
      </c>
      <c r="F4774" s="4" t="s">
        <v>14</v>
      </c>
      <c r="G4774" s="4" t="s">
        <v>9</v>
      </c>
      <c r="H4774" s="4" t="s">
        <v>14</v>
      </c>
      <c r="I4774" s="4" t="s">
        <v>14</v>
      </c>
      <c r="J4774" s="4" t="s">
        <v>14</v>
      </c>
    </row>
    <row r="4775" spans="1:26">
      <c r="A4775" t="n">
        <v>40710</v>
      </c>
      <c r="B4775" s="35" t="n">
        <v>18</v>
      </c>
      <c r="C4775" s="7" t="n">
        <v>0</v>
      </c>
      <c r="D4775" s="7" t="n">
        <v>35</v>
      </c>
      <c r="E4775" s="7" t="n">
        <v>0</v>
      </c>
      <c r="F4775" s="7" t="n">
        <v>0</v>
      </c>
      <c r="G4775" s="7" t="n">
        <v>1</v>
      </c>
      <c r="H4775" s="7" t="n">
        <v>12</v>
      </c>
      <c r="I4775" s="7" t="n">
        <v>19</v>
      </c>
      <c r="J4775" s="7" t="n">
        <v>1</v>
      </c>
    </row>
    <row r="4776" spans="1:26">
      <c r="A4776" t="s">
        <v>4</v>
      </c>
      <c r="B4776" s="4" t="s">
        <v>5</v>
      </c>
    </row>
    <row r="4777" spans="1:26">
      <c r="A4777" t="n">
        <v>40722</v>
      </c>
      <c r="B4777" s="5" t="n">
        <v>1</v>
      </c>
    </row>
    <row r="4778" spans="1:26" s="3" customFormat="1" customHeight="0">
      <c r="A4778" s="3" t="s">
        <v>2</v>
      </c>
      <c r="B4778" s="3" t="s">
        <v>423</v>
      </c>
    </row>
    <row r="4779" spans="1:26">
      <c r="A4779" t="s">
        <v>4</v>
      </c>
      <c r="B4779" s="4" t="s">
        <v>5</v>
      </c>
      <c r="C4779" s="4" t="s">
        <v>14</v>
      </c>
      <c r="D4779" s="4" t="s">
        <v>9</v>
      </c>
      <c r="E4779" s="4" t="s">
        <v>14</v>
      </c>
      <c r="F4779" s="4" t="s">
        <v>14</v>
      </c>
      <c r="G4779" s="4" t="s">
        <v>14</v>
      </c>
      <c r="H4779" s="4" t="s">
        <v>14</v>
      </c>
      <c r="I4779" s="4" t="s">
        <v>9</v>
      </c>
      <c r="J4779" s="4" t="s">
        <v>14</v>
      </c>
      <c r="K4779" s="41" t="s">
        <v>71</v>
      </c>
      <c r="L4779" s="4" t="s">
        <v>5</v>
      </c>
      <c r="M4779" s="4" t="s">
        <v>14</v>
      </c>
      <c r="N4779" s="4" t="s">
        <v>10</v>
      </c>
      <c r="O4779" s="41" t="s">
        <v>72</v>
      </c>
      <c r="P4779" s="4" t="s">
        <v>14</v>
      </c>
      <c r="Q4779" s="4" t="s">
        <v>14</v>
      </c>
      <c r="R4779" s="4" t="s">
        <v>14</v>
      </c>
      <c r="S4779" s="4" t="s">
        <v>9</v>
      </c>
      <c r="T4779" s="4" t="s">
        <v>14</v>
      </c>
      <c r="U4779" s="4" t="s">
        <v>14</v>
      </c>
      <c r="V4779" s="4" t="s">
        <v>14</v>
      </c>
      <c r="W4779" s="4" t="s">
        <v>14</v>
      </c>
      <c r="X4779" s="4" t="s">
        <v>9</v>
      </c>
      <c r="Y4779" s="4" t="s">
        <v>14</v>
      </c>
      <c r="Z4779" s="41" t="s">
        <v>71</v>
      </c>
      <c r="AA4779" s="4" t="s">
        <v>5</v>
      </c>
      <c r="AB4779" s="4" t="s">
        <v>14</v>
      </c>
      <c r="AC4779" s="4" t="s">
        <v>10</v>
      </c>
      <c r="AD4779" s="41" t="s">
        <v>72</v>
      </c>
      <c r="AE4779" s="4" t="s">
        <v>14</v>
      </c>
      <c r="AF4779" s="4" t="s">
        <v>14</v>
      </c>
      <c r="AG4779" s="4" t="s">
        <v>14</v>
      </c>
      <c r="AH4779" s="4" t="s">
        <v>14</v>
      </c>
      <c r="AI4779" s="4" t="s">
        <v>36</v>
      </c>
    </row>
    <row r="4780" spans="1:26">
      <c r="A4780" t="n">
        <v>40724</v>
      </c>
      <c r="B4780" s="16" t="n">
        <v>5</v>
      </c>
      <c r="C4780" s="7" t="n">
        <v>0</v>
      </c>
      <c r="D4780" s="7" t="n">
        <v>61440</v>
      </c>
      <c r="E4780" s="7" t="n">
        <v>35</v>
      </c>
      <c r="F4780" s="7" t="n">
        <v>0</v>
      </c>
      <c r="G4780" s="7" t="n">
        <v>12</v>
      </c>
      <c r="H4780" s="7" t="n">
        <v>0</v>
      </c>
      <c r="I4780" s="7" t="n">
        <v>61440</v>
      </c>
      <c r="J4780" s="7" t="n">
        <v>28</v>
      </c>
      <c r="K4780" s="41" t="s">
        <v>3</v>
      </c>
      <c r="L4780" s="63" t="n">
        <v>64</v>
      </c>
      <c r="M4780" s="7" t="n">
        <v>9</v>
      </c>
      <c r="N4780" s="7" t="n">
        <v>0</v>
      </c>
      <c r="O4780" s="41" t="s">
        <v>3</v>
      </c>
      <c r="P4780" s="7" t="n">
        <v>12</v>
      </c>
      <c r="Q4780" s="7" t="n">
        <v>3</v>
      </c>
      <c r="R4780" s="7" t="n">
        <v>0</v>
      </c>
      <c r="S4780" s="7" t="n">
        <v>61440</v>
      </c>
      <c r="T4780" s="7" t="n">
        <v>35</v>
      </c>
      <c r="U4780" s="7" t="n">
        <v>0</v>
      </c>
      <c r="V4780" s="7" t="n">
        <v>12</v>
      </c>
      <c r="W4780" s="7" t="n">
        <v>0</v>
      </c>
      <c r="X4780" s="7" t="n">
        <v>61440</v>
      </c>
      <c r="Y4780" s="7" t="n">
        <v>28</v>
      </c>
      <c r="Z4780" s="41" t="s">
        <v>3</v>
      </c>
      <c r="AA4780" s="63" t="n">
        <v>64</v>
      </c>
      <c r="AB4780" s="7" t="n">
        <v>9</v>
      </c>
      <c r="AC4780" s="7" t="n">
        <v>3</v>
      </c>
      <c r="AD4780" s="41" t="s">
        <v>3</v>
      </c>
      <c r="AE4780" s="7" t="n">
        <v>12</v>
      </c>
      <c r="AF4780" s="7" t="n">
        <v>3</v>
      </c>
      <c r="AG4780" s="7" t="n">
        <v>9</v>
      </c>
      <c r="AH4780" s="7" t="n">
        <v>1</v>
      </c>
      <c r="AI4780" s="17" t="n">
        <f t="normal" ca="1">A4802</f>
        <v>0</v>
      </c>
    </row>
    <row r="4781" spans="1:26">
      <c r="A4781" t="s">
        <v>4</v>
      </c>
      <c r="B4781" s="4" t="s">
        <v>5</v>
      </c>
      <c r="C4781" s="4" t="s">
        <v>14</v>
      </c>
      <c r="D4781" s="4" t="s">
        <v>14</v>
      </c>
      <c r="E4781" s="4" t="s">
        <v>14</v>
      </c>
      <c r="F4781" s="4" t="s">
        <v>14</v>
      </c>
      <c r="G4781" s="4" t="s">
        <v>10</v>
      </c>
      <c r="H4781" s="4" t="s">
        <v>36</v>
      </c>
      <c r="I4781" s="4" t="s">
        <v>10</v>
      </c>
      <c r="J4781" s="4" t="s">
        <v>36</v>
      </c>
      <c r="K4781" s="4" t="s">
        <v>36</v>
      </c>
    </row>
    <row r="4782" spans="1:26">
      <c r="A4782" t="n">
        <v>40771</v>
      </c>
      <c r="B4782" s="49" t="n">
        <v>6</v>
      </c>
      <c r="C4782" s="7" t="n">
        <v>35</v>
      </c>
      <c r="D4782" s="7" t="n">
        <v>1</v>
      </c>
      <c r="E4782" s="7" t="n">
        <v>1</v>
      </c>
      <c r="F4782" s="7" t="n">
        <v>2</v>
      </c>
      <c r="G4782" s="7" t="n">
        <v>0</v>
      </c>
      <c r="H4782" s="17" t="n">
        <f t="normal" ca="1">A4784</f>
        <v>0</v>
      </c>
      <c r="I4782" s="7" t="n">
        <v>1</v>
      </c>
      <c r="J4782" s="17" t="n">
        <f t="normal" ca="1">A4794</f>
        <v>0</v>
      </c>
      <c r="K4782" s="17" t="n">
        <f t="normal" ca="1">A4798</f>
        <v>0</v>
      </c>
    </row>
    <row r="4783" spans="1:26">
      <c r="A4783" t="s">
        <v>4</v>
      </c>
      <c r="B4783" s="4" t="s">
        <v>5</v>
      </c>
      <c r="C4783" s="4" t="s">
        <v>14</v>
      </c>
      <c r="D4783" s="41" t="s">
        <v>71</v>
      </c>
      <c r="E4783" s="4" t="s">
        <v>5</v>
      </c>
      <c r="F4783" s="4" t="s">
        <v>14</v>
      </c>
      <c r="G4783" s="4" t="s">
        <v>10</v>
      </c>
      <c r="H4783" s="41" t="s">
        <v>72</v>
      </c>
      <c r="I4783" s="4" t="s">
        <v>14</v>
      </c>
      <c r="J4783" s="4" t="s">
        <v>9</v>
      </c>
      <c r="K4783" s="4" t="s">
        <v>14</v>
      </c>
      <c r="L4783" s="4" t="s">
        <v>14</v>
      </c>
      <c r="M4783" s="4" t="s">
        <v>14</v>
      </c>
      <c r="N4783" s="4" t="s">
        <v>14</v>
      </c>
      <c r="O4783" s="4" t="s">
        <v>9</v>
      </c>
      <c r="P4783" s="4" t="s">
        <v>14</v>
      </c>
      <c r="Q4783" s="41" t="s">
        <v>71</v>
      </c>
      <c r="R4783" s="4" t="s">
        <v>5</v>
      </c>
      <c r="S4783" s="4" t="s">
        <v>14</v>
      </c>
      <c r="T4783" s="4" t="s">
        <v>10</v>
      </c>
      <c r="U4783" s="41" t="s">
        <v>72</v>
      </c>
      <c r="V4783" s="4" t="s">
        <v>14</v>
      </c>
      <c r="W4783" s="4" t="s">
        <v>14</v>
      </c>
      <c r="X4783" s="4" t="s">
        <v>14</v>
      </c>
      <c r="Y4783" s="4" t="s">
        <v>14</v>
      </c>
      <c r="Z4783" s="4" t="s">
        <v>36</v>
      </c>
    </row>
    <row r="4784" spans="1:26">
      <c r="A4784" t="n">
        <v>40792</v>
      </c>
      <c r="B4784" s="16" t="n">
        <v>5</v>
      </c>
      <c r="C4784" s="7" t="n">
        <v>28</v>
      </c>
      <c r="D4784" s="41" t="s">
        <v>3</v>
      </c>
      <c r="E4784" s="63" t="n">
        <v>64</v>
      </c>
      <c r="F4784" s="7" t="n">
        <v>5</v>
      </c>
      <c r="G4784" s="7" t="n">
        <v>3</v>
      </c>
      <c r="H4784" s="41" t="s">
        <v>3</v>
      </c>
      <c r="I4784" s="7" t="n">
        <v>0</v>
      </c>
      <c r="J4784" s="7" t="n">
        <v>61440</v>
      </c>
      <c r="K4784" s="7" t="n">
        <v>35</v>
      </c>
      <c r="L4784" s="7" t="n">
        <v>0</v>
      </c>
      <c r="M4784" s="7" t="n">
        <v>12</v>
      </c>
      <c r="N4784" s="7" t="n">
        <v>0</v>
      </c>
      <c r="O4784" s="7" t="n">
        <v>61440</v>
      </c>
      <c r="P4784" s="7" t="n">
        <v>28</v>
      </c>
      <c r="Q4784" s="41" t="s">
        <v>3</v>
      </c>
      <c r="R4784" s="63" t="n">
        <v>64</v>
      </c>
      <c r="S4784" s="7" t="n">
        <v>9</v>
      </c>
      <c r="T4784" s="7" t="n">
        <v>3</v>
      </c>
      <c r="U4784" s="41" t="s">
        <v>3</v>
      </c>
      <c r="V4784" s="7" t="n">
        <v>12</v>
      </c>
      <c r="W4784" s="7" t="n">
        <v>3</v>
      </c>
      <c r="X4784" s="7" t="n">
        <v>9</v>
      </c>
      <c r="Y4784" s="7" t="n">
        <v>1</v>
      </c>
      <c r="Z4784" s="17" t="n">
        <f t="normal" ca="1">A4790</f>
        <v>0</v>
      </c>
    </row>
    <row r="4785" spans="1:35">
      <c r="A4785" t="s">
        <v>4</v>
      </c>
      <c r="B4785" s="4" t="s">
        <v>5</v>
      </c>
      <c r="C4785" s="4" t="s">
        <v>10</v>
      </c>
      <c r="D4785" s="4" t="s">
        <v>25</v>
      </c>
      <c r="E4785" s="4" t="s">
        <v>25</v>
      </c>
      <c r="F4785" s="4" t="s">
        <v>25</v>
      </c>
      <c r="G4785" s="4" t="s">
        <v>25</v>
      </c>
    </row>
    <row r="4786" spans="1:35">
      <c r="A4786" t="n">
        <v>40824</v>
      </c>
      <c r="B4786" s="45" t="n">
        <v>46</v>
      </c>
      <c r="C4786" s="7" t="n">
        <v>65534</v>
      </c>
      <c r="D4786" s="7" t="n">
        <v>-96.870002746582</v>
      </c>
      <c r="E4786" s="7" t="n">
        <v>-3</v>
      </c>
      <c r="F4786" s="7" t="n">
        <v>-53.25</v>
      </c>
      <c r="G4786" s="7" t="n">
        <v>353.5</v>
      </c>
    </row>
    <row r="4787" spans="1:35">
      <c r="A4787" t="s">
        <v>4</v>
      </c>
      <c r="B4787" s="4" t="s">
        <v>5</v>
      </c>
      <c r="C4787" s="4" t="s">
        <v>36</v>
      </c>
    </row>
    <row r="4788" spans="1:35">
      <c r="A4788" t="n">
        <v>40843</v>
      </c>
      <c r="B4788" s="21" t="n">
        <v>3</v>
      </c>
      <c r="C4788" s="17" t="n">
        <f t="normal" ca="1">A4792</f>
        <v>0</v>
      </c>
    </row>
    <row r="4789" spans="1:35">
      <c r="A4789" t="s">
        <v>4</v>
      </c>
      <c r="B4789" s="4" t="s">
        <v>5</v>
      </c>
      <c r="C4789" s="4" t="s">
        <v>10</v>
      </c>
      <c r="D4789" s="4" t="s">
        <v>25</v>
      </c>
      <c r="E4789" s="4" t="s">
        <v>25</v>
      </c>
      <c r="F4789" s="4" t="s">
        <v>25</v>
      </c>
      <c r="G4789" s="4" t="s">
        <v>25</v>
      </c>
    </row>
    <row r="4790" spans="1:35">
      <c r="A4790" t="n">
        <v>40848</v>
      </c>
      <c r="B4790" s="45" t="n">
        <v>46</v>
      </c>
      <c r="C4790" s="7" t="n">
        <v>65534</v>
      </c>
      <c r="D4790" s="7" t="n">
        <v>-99.3399963378906</v>
      </c>
      <c r="E4790" s="7" t="n">
        <v>-3</v>
      </c>
      <c r="F4790" s="7" t="n">
        <v>-54.5800018310547</v>
      </c>
      <c r="G4790" s="7" t="n">
        <v>7.80000019073486</v>
      </c>
    </row>
    <row r="4791" spans="1:35">
      <c r="A4791" t="s">
        <v>4</v>
      </c>
      <c r="B4791" s="4" t="s">
        <v>5</v>
      </c>
      <c r="C4791" s="4" t="s">
        <v>36</v>
      </c>
    </row>
    <row r="4792" spans="1:35">
      <c r="A4792" t="n">
        <v>40867</v>
      </c>
      <c r="B4792" s="21" t="n">
        <v>3</v>
      </c>
      <c r="C4792" s="17" t="n">
        <f t="normal" ca="1">A4798</f>
        <v>0</v>
      </c>
    </row>
    <row r="4793" spans="1:35">
      <c r="A4793" t="s">
        <v>4</v>
      </c>
      <c r="B4793" s="4" t="s">
        <v>5</v>
      </c>
      <c r="C4793" s="4" t="s">
        <v>10</v>
      </c>
      <c r="D4793" s="4" t="s">
        <v>25</v>
      </c>
      <c r="E4793" s="4" t="s">
        <v>25</v>
      </c>
      <c r="F4793" s="4" t="s">
        <v>25</v>
      </c>
      <c r="G4793" s="4" t="s">
        <v>25</v>
      </c>
    </row>
    <row r="4794" spans="1:35">
      <c r="A4794" t="n">
        <v>40872</v>
      </c>
      <c r="B4794" s="45" t="n">
        <v>46</v>
      </c>
      <c r="C4794" s="7" t="n">
        <v>65534</v>
      </c>
      <c r="D4794" s="7" t="n">
        <v>-96.870002746582</v>
      </c>
      <c r="E4794" s="7" t="n">
        <v>-3</v>
      </c>
      <c r="F4794" s="7" t="n">
        <v>-53.25</v>
      </c>
      <c r="G4794" s="7" t="n">
        <v>353.5</v>
      </c>
    </row>
    <row r="4795" spans="1:35">
      <c r="A4795" t="s">
        <v>4</v>
      </c>
      <c r="B4795" s="4" t="s">
        <v>5</v>
      </c>
      <c r="C4795" s="4" t="s">
        <v>36</v>
      </c>
    </row>
    <row r="4796" spans="1:35">
      <c r="A4796" t="n">
        <v>40891</v>
      </c>
      <c r="B4796" s="21" t="n">
        <v>3</v>
      </c>
      <c r="C4796" s="17" t="n">
        <f t="normal" ca="1">A4798</f>
        <v>0</v>
      </c>
    </row>
    <row r="4797" spans="1:35">
      <c r="A4797" t="s">
        <v>4</v>
      </c>
      <c r="B4797" s="4" t="s">
        <v>5</v>
      </c>
      <c r="C4797" s="4" t="s">
        <v>14</v>
      </c>
      <c r="D4797" s="4" t="s">
        <v>14</v>
      </c>
      <c r="E4797" s="4" t="s">
        <v>14</v>
      </c>
      <c r="F4797" s="4" t="s">
        <v>14</v>
      </c>
      <c r="G4797" s="4" t="s">
        <v>9</v>
      </c>
      <c r="H4797" s="4" t="s">
        <v>14</v>
      </c>
      <c r="I4797" s="4" t="s">
        <v>14</v>
      </c>
      <c r="J4797" s="4" t="s">
        <v>14</v>
      </c>
    </row>
    <row r="4798" spans="1:35">
      <c r="A4798" t="n">
        <v>40896</v>
      </c>
      <c r="B4798" s="35" t="n">
        <v>18</v>
      </c>
      <c r="C4798" s="7" t="n">
        <v>1</v>
      </c>
      <c r="D4798" s="7" t="n">
        <v>35</v>
      </c>
      <c r="E4798" s="7" t="n">
        <v>1</v>
      </c>
      <c r="F4798" s="7" t="n">
        <v>0</v>
      </c>
      <c r="G4798" s="7" t="n">
        <v>1</v>
      </c>
      <c r="H4798" s="7" t="n">
        <v>12</v>
      </c>
      <c r="I4798" s="7" t="n">
        <v>19</v>
      </c>
      <c r="J4798" s="7" t="n">
        <v>1</v>
      </c>
    </row>
    <row r="4799" spans="1:35">
      <c r="A4799" t="s">
        <v>4</v>
      </c>
      <c r="B4799" s="4" t="s">
        <v>5</v>
      </c>
      <c r="C4799" s="4" t="s">
        <v>36</v>
      </c>
    </row>
    <row r="4800" spans="1:35">
      <c r="A4800" t="n">
        <v>40908</v>
      </c>
      <c r="B4800" s="21" t="n">
        <v>3</v>
      </c>
      <c r="C4800" s="17" t="n">
        <f t="normal" ca="1">A4806</f>
        <v>0</v>
      </c>
    </row>
    <row r="4801" spans="1:10">
      <c r="A4801" t="s">
        <v>4</v>
      </c>
      <c r="B4801" s="4" t="s">
        <v>5</v>
      </c>
      <c r="C4801" s="4" t="s">
        <v>14</v>
      </c>
      <c r="D4801" s="4" t="s">
        <v>9</v>
      </c>
      <c r="E4801" s="4" t="s">
        <v>14</v>
      </c>
      <c r="F4801" s="4" t="s">
        <v>14</v>
      </c>
      <c r="G4801" s="4" t="s">
        <v>14</v>
      </c>
      <c r="H4801" s="4" t="s">
        <v>14</v>
      </c>
      <c r="I4801" s="4" t="s">
        <v>9</v>
      </c>
      <c r="J4801" s="4" t="s">
        <v>14</v>
      </c>
      <c r="K4801" s="41" t="s">
        <v>71</v>
      </c>
      <c r="L4801" s="4" t="s">
        <v>5</v>
      </c>
      <c r="M4801" s="4" t="s">
        <v>14</v>
      </c>
      <c r="N4801" s="4" t="s">
        <v>10</v>
      </c>
      <c r="O4801" s="41" t="s">
        <v>72</v>
      </c>
      <c r="P4801" s="4" t="s">
        <v>14</v>
      </c>
      <c r="Q4801" s="4" t="s">
        <v>14</v>
      </c>
      <c r="R4801" s="4" t="s">
        <v>14</v>
      </c>
      <c r="S4801" s="4" t="s">
        <v>36</v>
      </c>
    </row>
    <row r="4802" spans="1:10">
      <c r="A4802" t="n">
        <v>40913</v>
      </c>
      <c r="B4802" s="16" t="n">
        <v>5</v>
      </c>
      <c r="C4802" s="7" t="n">
        <v>0</v>
      </c>
      <c r="D4802" s="7" t="n">
        <v>61440</v>
      </c>
      <c r="E4802" s="7" t="n">
        <v>35</v>
      </c>
      <c r="F4802" s="7" t="n">
        <v>0</v>
      </c>
      <c r="G4802" s="7" t="n">
        <v>12</v>
      </c>
      <c r="H4802" s="7" t="n">
        <v>0</v>
      </c>
      <c r="I4802" s="7" t="n">
        <v>61440</v>
      </c>
      <c r="J4802" s="7" t="n">
        <v>28</v>
      </c>
      <c r="K4802" s="41" t="s">
        <v>3</v>
      </c>
      <c r="L4802" s="63" t="n">
        <v>64</v>
      </c>
      <c r="M4802" s="7" t="n">
        <v>9</v>
      </c>
      <c r="N4802" s="7" t="n">
        <v>3</v>
      </c>
      <c r="O4802" s="41" t="s">
        <v>3</v>
      </c>
      <c r="P4802" s="7" t="n">
        <v>12</v>
      </c>
      <c r="Q4802" s="7" t="n">
        <v>2</v>
      </c>
      <c r="R4802" s="7" t="n">
        <v>1</v>
      </c>
      <c r="S4802" s="17" t="n">
        <f t="normal" ca="1">A4806</f>
        <v>0</v>
      </c>
    </row>
    <row r="4803" spans="1:10">
      <c r="A4803" t="s">
        <v>4</v>
      </c>
      <c r="B4803" s="4" t="s">
        <v>5</v>
      </c>
      <c r="C4803" s="4" t="s">
        <v>10</v>
      </c>
      <c r="D4803" s="4" t="s">
        <v>25</v>
      </c>
      <c r="E4803" s="4" t="s">
        <v>25</v>
      </c>
      <c r="F4803" s="4" t="s">
        <v>25</v>
      </c>
      <c r="G4803" s="4" t="s">
        <v>25</v>
      </c>
    </row>
    <row r="4804" spans="1:10">
      <c r="A4804" t="n">
        <v>40939</v>
      </c>
      <c r="B4804" s="45" t="n">
        <v>46</v>
      </c>
      <c r="C4804" s="7" t="n">
        <v>65534</v>
      </c>
      <c r="D4804" s="7" t="n">
        <v>-99.3399963378906</v>
      </c>
      <c r="E4804" s="7" t="n">
        <v>-3</v>
      </c>
      <c r="F4804" s="7" t="n">
        <v>-54.5800018310547</v>
      </c>
      <c r="G4804" s="7" t="n">
        <v>7.80000019073486</v>
      </c>
    </row>
    <row r="4805" spans="1:10">
      <c r="A4805" t="s">
        <v>4</v>
      </c>
      <c r="B4805" s="4" t="s">
        <v>5</v>
      </c>
      <c r="C4805" s="4" t="s">
        <v>14</v>
      </c>
      <c r="D4805" s="4" t="s">
        <v>14</v>
      </c>
      <c r="E4805" s="4" t="s">
        <v>14</v>
      </c>
      <c r="F4805" s="4" t="s">
        <v>14</v>
      </c>
      <c r="G4805" s="4" t="s">
        <v>9</v>
      </c>
      <c r="H4805" s="4" t="s">
        <v>14</v>
      </c>
      <c r="I4805" s="4" t="s">
        <v>14</v>
      </c>
      <c r="J4805" s="4" t="s">
        <v>14</v>
      </c>
    </row>
    <row r="4806" spans="1:10">
      <c r="A4806" t="n">
        <v>40958</v>
      </c>
      <c r="B4806" s="35" t="n">
        <v>18</v>
      </c>
      <c r="C4806" s="7" t="n">
        <v>0</v>
      </c>
      <c r="D4806" s="7" t="n">
        <v>35</v>
      </c>
      <c r="E4806" s="7" t="n">
        <v>0</v>
      </c>
      <c r="F4806" s="7" t="n">
        <v>0</v>
      </c>
      <c r="G4806" s="7" t="n">
        <v>1</v>
      </c>
      <c r="H4806" s="7" t="n">
        <v>12</v>
      </c>
      <c r="I4806" s="7" t="n">
        <v>19</v>
      </c>
      <c r="J4806" s="7" t="n">
        <v>1</v>
      </c>
    </row>
    <row r="4807" spans="1:10">
      <c r="A4807" t="s">
        <v>4</v>
      </c>
      <c r="B4807" s="4" t="s">
        <v>5</v>
      </c>
    </row>
    <row r="4808" spans="1:10">
      <c r="A4808" t="n">
        <v>40970</v>
      </c>
      <c r="B4808" s="5" t="n">
        <v>1</v>
      </c>
    </row>
    <row r="4809" spans="1:10" s="3" customFormat="1" customHeight="0">
      <c r="A4809" s="3" t="s">
        <v>2</v>
      </c>
      <c r="B4809" s="3" t="s">
        <v>424</v>
      </c>
    </row>
    <row r="4810" spans="1:10">
      <c r="A4810" t="s">
        <v>4</v>
      </c>
      <c r="B4810" s="4" t="s">
        <v>5</v>
      </c>
      <c r="C4810" s="4" t="s">
        <v>14</v>
      </c>
      <c r="D4810" s="4" t="s">
        <v>9</v>
      </c>
      <c r="E4810" s="4" t="s">
        <v>14</v>
      </c>
      <c r="F4810" s="4" t="s">
        <v>14</v>
      </c>
      <c r="G4810" s="4" t="s">
        <v>14</v>
      </c>
      <c r="H4810" s="4" t="s">
        <v>14</v>
      </c>
      <c r="I4810" s="4" t="s">
        <v>9</v>
      </c>
      <c r="J4810" s="4" t="s">
        <v>14</v>
      </c>
      <c r="K4810" s="41" t="s">
        <v>71</v>
      </c>
      <c r="L4810" s="4" t="s">
        <v>5</v>
      </c>
      <c r="M4810" s="4" t="s">
        <v>14</v>
      </c>
      <c r="N4810" s="4" t="s">
        <v>10</v>
      </c>
      <c r="O4810" s="41" t="s">
        <v>72</v>
      </c>
      <c r="P4810" s="4" t="s">
        <v>14</v>
      </c>
      <c r="Q4810" s="4" t="s">
        <v>14</v>
      </c>
      <c r="R4810" s="4" t="s">
        <v>14</v>
      </c>
      <c r="S4810" s="4" t="s">
        <v>9</v>
      </c>
      <c r="T4810" s="4" t="s">
        <v>14</v>
      </c>
      <c r="U4810" s="4" t="s">
        <v>14</v>
      </c>
      <c r="V4810" s="4" t="s">
        <v>14</v>
      </c>
      <c r="W4810" s="4" t="s">
        <v>14</v>
      </c>
      <c r="X4810" s="4" t="s">
        <v>9</v>
      </c>
      <c r="Y4810" s="4" t="s">
        <v>14</v>
      </c>
      <c r="Z4810" s="41" t="s">
        <v>71</v>
      </c>
      <c r="AA4810" s="4" t="s">
        <v>5</v>
      </c>
      <c r="AB4810" s="4" t="s">
        <v>14</v>
      </c>
      <c r="AC4810" s="4" t="s">
        <v>10</v>
      </c>
      <c r="AD4810" s="41" t="s">
        <v>72</v>
      </c>
      <c r="AE4810" s="4" t="s">
        <v>14</v>
      </c>
      <c r="AF4810" s="4" t="s">
        <v>14</v>
      </c>
      <c r="AG4810" s="4" t="s">
        <v>14</v>
      </c>
      <c r="AH4810" s="4" t="s">
        <v>14</v>
      </c>
      <c r="AI4810" s="4" t="s">
        <v>36</v>
      </c>
    </row>
    <row r="4811" spans="1:10">
      <c r="A4811" t="n">
        <v>40972</v>
      </c>
      <c r="B4811" s="16" t="n">
        <v>5</v>
      </c>
      <c r="C4811" s="7" t="n">
        <v>0</v>
      </c>
      <c r="D4811" s="7" t="n">
        <v>61440</v>
      </c>
      <c r="E4811" s="7" t="n">
        <v>35</v>
      </c>
      <c r="F4811" s="7" t="n">
        <v>0</v>
      </c>
      <c r="G4811" s="7" t="n">
        <v>12</v>
      </c>
      <c r="H4811" s="7" t="n">
        <v>0</v>
      </c>
      <c r="I4811" s="7" t="n">
        <v>61440</v>
      </c>
      <c r="J4811" s="7" t="n">
        <v>28</v>
      </c>
      <c r="K4811" s="41" t="s">
        <v>3</v>
      </c>
      <c r="L4811" s="63" t="n">
        <v>64</v>
      </c>
      <c r="M4811" s="7" t="n">
        <v>9</v>
      </c>
      <c r="N4811" s="7" t="n">
        <v>0</v>
      </c>
      <c r="O4811" s="41" t="s">
        <v>3</v>
      </c>
      <c r="P4811" s="7" t="n">
        <v>12</v>
      </c>
      <c r="Q4811" s="7" t="n">
        <v>3</v>
      </c>
      <c r="R4811" s="7" t="n">
        <v>0</v>
      </c>
      <c r="S4811" s="7" t="n">
        <v>61440</v>
      </c>
      <c r="T4811" s="7" t="n">
        <v>35</v>
      </c>
      <c r="U4811" s="7" t="n">
        <v>0</v>
      </c>
      <c r="V4811" s="7" t="n">
        <v>12</v>
      </c>
      <c r="W4811" s="7" t="n">
        <v>0</v>
      </c>
      <c r="X4811" s="7" t="n">
        <v>61440</v>
      </c>
      <c r="Y4811" s="7" t="n">
        <v>28</v>
      </c>
      <c r="Z4811" s="41" t="s">
        <v>3</v>
      </c>
      <c r="AA4811" s="63" t="n">
        <v>64</v>
      </c>
      <c r="AB4811" s="7" t="n">
        <v>9</v>
      </c>
      <c r="AC4811" s="7" t="n">
        <v>3</v>
      </c>
      <c r="AD4811" s="41" t="s">
        <v>3</v>
      </c>
      <c r="AE4811" s="7" t="n">
        <v>12</v>
      </c>
      <c r="AF4811" s="7" t="n">
        <v>3</v>
      </c>
      <c r="AG4811" s="7" t="n">
        <v>9</v>
      </c>
      <c r="AH4811" s="7" t="n">
        <v>1</v>
      </c>
      <c r="AI4811" s="17" t="n">
        <f t="normal" ca="1">A4833</f>
        <v>0</v>
      </c>
    </row>
    <row r="4812" spans="1:10">
      <c r="A4812" t="s">
        <v>4</v>
      </c>
      <c r="B4812" s="4" t="s">
        <v>5</v>
      </c>
      <c r="C4812" s="4" t="s">
        <v>14</v>
      </c>
      <c r="D4812" s="4" t="s">
        <v>14</v>
      </c>
      <c r="E4812" s="4" t="s">
        <v>14</v>
      </c>
      <c r="F4812" s="4" t="s">
        <v>14</v>
      </c>
      <c r="G4812" s="4" t="s">
        <v>10</v>
      </c>
      <c r="H4812" s="4" t="s">
        <v>36</v>
      </c>
      <c r="I4812" s="4" t="s">
        <v>10</v>
      </c>
      <c r="J4812" s="4" t="s">
        <v>36</v>
      </c>
      <c r="K4812" s="4" t="s">
        <v>36</v>
      </c>
    </row>
    <row r="4813" spans="1:10">
      <c r="A4813" t="n">
        <v>41019</v>
      </c>
      <c r="B4813" s="49" t="n">
        <v>6</v>
      </c>
      <c r="C4813" s="7" t="n">
        <v>35</v>
      </c>
      <c r="D4813" s="7" t="n">
        <v>1</v>
      </c>
      <c r="E4813" s="7" t="n">
        <v>1</v>
      </c>
      <c r="F4813" s="7" t="n">
        <v>2</v>
      </c>
      <c r="G4813" s="7" t="n">
        <v>0</v>
      </c>
      <c r="H4813" s="17" t="n">
        <f t="normal" ca="1">A4815</f>
        <v>0</v>
      </c>
      <c r="I4813" s="7" t="n">
        <v>1</v>
      </c>
      <c r="J4813" s="17" t="n">
        <f t="normal" ca="1">A4825</f>
        <v>0</v>
      </c>
      <c r="K4813" s="17" t="n">
        <f t="normal" ca="1">A4829</f>
        <v>0</v>
      </c>
    </row>
    <row r="4814" spans="1:10">
      <c r="A4814" t="s">
        <v>4</v>
      </c>
      <c r="B4814" s="4" t="s">
        <v>5</v>
      </c>
      <c r="C4814" s="4" t="s">
        <v>14</v>
      </c>
      <c r="D4814" s="41" t="s">
        <v>71</v>
      </c>
      <c r="E4814" s="4" t="s">
        <v>5</v>
      </c>
      <c r="F4814" s="4" t="s">
        <v>14</v>
      </c>
      <c r="G4814" s="4" t="s">
        <v>10</v>
      </c>
      <c r="H4814" s="41" t="s">
        <v>72</v>
      </c>
      <c r="I4814" s="4" t="s">
        <v>14</v>
      </c>
      <c r="J4814" s="4" t="s">
        <v>9</v>
      </c>
      <c r="K4814" s="4" t="s">
        <v>14</v>
      </c>
      <c r="L4814" s="4" t="s">
        <v>14</v>
      </c>
      <c r="M4814" s="4" t="s">
        <v>14</v>
      </c>
      <c r="N4814" s="4" t="s">
        <v>14</v>
      </c>
      <c r="O4814" s="4" t="s">
        <v>9</v>
      </c>
      <c r="P4814" s="4" t="s">
        <v>14</v>
      </c>
      <c r="Q4814" s="41" t="s">
        <v>71</v>
      </c>
      <c r="R4814" s="4" t="s">
        <v>5</v>
      </c>
      <c r="S4814" s="4" t="s">
        <v>14</v>
      </c>
      <c r="T4814" s="4" t="s">
        <v>10</v>
      </c>
      <c r="U4814" s="41" t="s">
        <v>72</v>
      </c>
      <c r="V4814" s="4" t="s">
        <v>14</v>
      </c>
      <c r="W4814" s="4" t="s">
        <v>14</v>
      </c>
      <c r="X4814" s="4" t="s">
        <v>14</v>
      </c>
      <c r="Y4814" s="4" t="s">
        <v>14</v>
      </c>
      <c r="Z4814" s="4" t="s">
        <v>36</v>
      </c>
    </row>
    <row r="4815" spans="1:10">
      <c r="A4815" t="n">
        <v>41040</v>
      </c>
      <c r="B4815" s="16" t="n">
        <v>5</v>
      </c>
      <c r="C4815" s="7" t="n">
        <v>28</v>
      </c>
      <c r="D4815" s="41" t="s">
        <v>3</v>
      </c>
      <c r="E4815" s="63" t="n">
        <v>64</v>
      </c>
      <c r="F4815" s="7" t="n">
        <v>5</v>
      </c>
      <c r="G4815" s="7" t="n">
        <v>3</v>
      </c>
      <c r="H4815" s="41" t="s">
        <v>3</v>
      </c>
      <c r="I4815" s="7" t="n">
        <v>0</v>
      </c>
      <c r="J4815" s="7" t="n">
        <v>61440</v>
      </c>
      <c r="K4815" s="7" t="n">
        <v>35</v>
      </c>
      <c r="L4815" s="7" t="n">
        <v>0</v>
      </c>
      <c r="M4815" s="7" t="n">
        <v>12</v>
      </c>
      <c r="N4815" s="7" t="n">
        <v>0</v>
      </c>
      <c r="O4815" s="7" t="n">
        <v>61440</v>
      </c>
      <c r="P4815" s="7" t="n">
        <v>28</v>
      </c>
      <c r="Q4815" s="41" t="s">
        <v>3</v>
      </c>
      <c r="R4815" s="63" t="n">
        <v>64</v>
      </c>
      <c r="S4815" s="7" t="n">
        <v>9</v>
      </c>
      <c r="T4815" s="7" t="n">
        <v>3</v>
      </c>
      <c r="U4815" s="41" t="s">
        <v>3</v>
      </c>
      <c r="V4815" s="7" t="n">
        <v>12</v>
      </c>
      <c r="W4815" s="7" t="n">
        <v>3</v>
      </c>
      <c r="X4815" s="7" t="n">
        <v>9</v>
      </c>
      <c r="Y4815" s="7" t="n">
        <v>1</v>
      </c>
      <c r="Z4815" s="17" t="n">
        <f t="normal" ca="1">A4821</f>
        <v>0</v>
      </c>
    </row>
    <row r="4816" spans="1:10">
      <c r="A4816" t="s">
        <v>4</v>
      </c>
      <c r="B4816" s="4" t="s">
        <v>5</v>
      </c>
      <c r="C4816" s="4" t="s">
        <v>10</v>
      </c>
      <c r="D4816" s="4" t="s">
        <v>25</v>
      </c>
      <c r="E4816" s="4" t="s">
        <v>25</v>
      </c>
      <c r="F4816" s="4" t="s">
        <v>25</v>
      </c>
      <c r="G4816" s="4" t="s">
        <v>25</v>
      </c>
    </row>
    <row r="4817" spans="1:35">
      <c r="A4817" t="n">
        <v>41072</v>
      </c>
      <c r="B4817" s="45" t="n">
        <v>46</v>
      </c>
      <c r="C4817" s="7" t="n">
        <v>65534</v>
      </c>
      <c r="D4817" s="7" t="n">
        <v>-98.6900024414063</v>
      </c>
      <c r="E4817" s="7" t="n">
        <v>-3</v>
      </c>
      <c r="F4817" s="7" t="n">
        <v>-54.6500015258789</v>
      </c>
      <c r="G4817" s="7" t="n">
        <v>79.3000030517578</v>
      </c>
    </row>
    <row r="4818" spans="1:35">
      <c r="A4818" t="s">
        <v>4</v>
      </c>
      <c r="B4818" s="4" t="s">
        <v>5</v>
      </c>
      <c r="C4818" s="4" t="s">
        <v>36</v>
      </c>
    </row>
    <row r="4819" spans="1:35">
      <c r="A4819" t="n">
        <v>41091</v>
      </c>
      <c r="B4819" s="21" t="n">
        <v>3</v>
      </c>
      <c r="C4819" s="17" t="n">
        <f t="normal" ca="1">A4823</f>
        <v>0</v>
      </c>
    </row>
    <row r="4820" spans="1:35">
      <c r="A4820" t="s">
        <v>4</v>
      </c>
      <c r="B4820" s="4" t="s">
        <v>5</v>
      </c>
      <c r="C4820" s="4" t="s">
        <v>10</v>
      </c>
      <c r="D4820" s="4" t="s">
        <v>25</v>
      </c>
      <c r="E4820" s="4" t="s">
        <v>25</v>
      </c>
      <c r="F4820" s="4" t="s">
        <v>25</v>
      </c>
      <c r="G4820" s="4" t="s">
        <v>25</v>
      </c>
    </row>
    <row r="4821" spans="1:35">
      <c r="A4821" t="n">
        <v>41096</v>
      </c>
      <c r="B4821" s="45" t="n">
        <v>46</v>
      </c>
      <c r="C4821" s="7" t="n">
        <v>65534</v>
      </c>
      <c r="D4821" s="7" t="n">
        <v>-100.120002746582</v>
      </c>
      <c r="E4821" s="7" t="n">
        <v>-3</v>
      </c>
      <c r="F4821" s="7" t="n">
        <v>-54.0099983215332</v>
      </c>
      <c r="G4821" s="7" t="n">
        <v>88.3000030517578</v>
      </c>
    </row>
    <row r="4822" spans="1:35">
      <c r="A4822" t="s">
        <v>4</v>
      </c>
      <c r="B4822" s="4" t="s">
        <v>5</v>
      </c>
      <c r="C4822" s="4" t="s">
        <v>36</v>
      </c>
    </row>
    <row r="4823" spans="1:35">
      <c r="A4823" t="n">
        <v>41115</v>
      </c>
      <c r="B4823" s="21" t="n">
        <v>3</v>
      </c>
      <c r="C4823" s="17" t="n">
        <f t="normal" ca="1">A4829</f>
        <v>0</v>
      </c>
    </row>
    <row r="4824" spans="1:35">
      <c r="A4824" t="s">
        <v>4</v>
      </c>
      <c r="B4824" s="4" t="s">
        <v>5</v>
      </c>
      <c r="C4824" s="4" t="s">
        <v>10</v>
      </c>
      <c r="D4824" s="4" t="s">
        <v>25</v>
      </c>
      <c r="E4824" s="4" t="s">
        <v>25</v>
      </c>
      <c r="F4824" s="4" t="s">
        <v>25</v>
      </c>
      <c r="G4824" s="4" t="s">
        <v>25</v>
      </c>
    </row>
    <row r="4825" spans="1:35">
      <c r="A4825" t="n">
        <v>41120</v>
      </c>
      <c r="B4825" s="45" t="n">
        <v>46</v>
      </c>
      <c r="C4825" s="7" t="n">
        <v>65534</v>
      </c>
      <c r="D4825" s="7" t="n">
        <v>-98.6900024414063</v>
      </c>
      <c r="E4825" s="7" t="n">
        <v>-3</v>
      </c>
      <c r="F4825" s="7" t="n">
        <v>-54.6500015258789</v>
      </c>
      <c r="G4825" s="7" t="n">
        <v>79.3000030517578</v>
      </c>
    </row>
    <row r="4826" spans="1:35">
      <c r="A4826" t="s">
        <v>4</v>
      </c>
      <c r="B4826" s="4" t="s">
        <v>5</v>
      </c>
      <c r="C4826" s="4" t="s">
        <v>36</v>
      </c>
    </row>
    <row r="4827" spans="1:35">
      <c r="A4827" t="n">
        <v>41139</v>
      </c>
      <c r="B4827" s="21" t="n">
        <v>3</v>
      </c>
      <c r="C4827" s="17" t="n">
        <f t="normal" ca="1">A4829</f>
        <v>0</v>
      </c>
    </row>
    <row r="4828" spans="1:35">
      <c r="A4828" t="s">
        <v>4</v>
      </c>
      <c r="B4828" s="4" t="s">
        <v>5</v>
      </c>
      <c r="C4828" s="4" t="s">
        <v>14</v>
      </c>
      <c r="D4828" s="4" t="s">
        <v>14</v>
      </c>
      <c r="E4828" s="4" t="s">
        <v>14</v>
      </c>
      <c r="F4828" s="4" t="s">
        <v>14</v>
      </c>
      <c r="G4828" s="4" t="s">
        <v>9</v>
      </c>
      <c r="H4828" s="4" t="s">
        <v>14</v>
      </c>
      <c r="I4828" s="4" t="s">
        <v>14</v>
      </c>
      <c r="J4828" s="4" t="s">
        <v>14</v>
      </c>
    </row>
    <row r="4829" spans="1:35">
      <c r="A4829" t="n">
        <v>41144</v>
      </c>
      <c r="B4829" s="35" t="n">
        <v>18</v>
      </c>
      <c r="C4829" s="7" t="n">
        <v>1</v>
      </c>
      <c r="D4829" s="7" t="n">
        <v>35</v>
      </c>
      <c r="E4829" s="7" t="n">
        <v>1</v>
      </c>
      <c r="F4829" s="7" t="n">
        <v>0</v>
      </c>
      <c r="G4829" s="7" t="n">
        <v>1</v>
      </c>
      <c r="H4829" s="7" t="n">
        <v>12</v>
      </c>
      <c r="I4829" s="7" t="n">
        <v>19</v>
      </c>
      <c r="J4829" s="7" t="n">
        <v>1</v>
      </c>
    </row>
    <row r="4830" spans="1:35">
      <c r="A4830" t="s">
        <v>4</v>
      </c>
      <c r="B4830" s="4" t="s">
        <v>5</v>
      </c>
      <c r="C4830" s="4" t="s">
        <v>36</v>
      </c>
    </row>
    <row r="4831" spans="1:35">
      <c r="A4831" t="n">
        <v>41156</v>
      </c>
      <c r="B4831" s="21" t="n">
        <v>3</v>
      </c>
      <c r="C4831" s="17" t="n">
        <f t="normal" ca="1">A4837</f>
        <v>0</v>
      </c>
    </row>
    <row r="4832" spans="1:35">
      <c r="A4832" t="s">
        <v>4</v>
      </c>
      <c r="B4832" s="4" t="s">
        <v>5</v>
      </c>
      <c r="C4832" s="4" t="s">
        <v>14</v>
      </c>
      <c r="D4832" s="4" t="s">
        <v>9</v>
      </c>
      <c r="E4832" s="4" t="s">
        <v>14</v>
      </c>
      <c r="F4832" s="4" t="s">
        <v>14</v>
      </c>
      <c r="G4832" s="4" t="s">
        <v>14</v>
      </c>
      <c r="H4832" s="4" t="s">
        <v>14</v>
      </c>
      <c r="I4832" s="4" t="s">
        <v>9</v>
      </c>
      <c r="J4832" s="4" t="s">
        <v>14</v>
      </c>
      <c r="K4832" s="41" t="s">
        <v>71</v>
      </c>
      <c r="L4832" s="4" t="s">
        <v>5</v>
      </c>
      <c r="M4832" s="4" t="s">
        <v>14</v>
      </c>
      <c r="N4832" s="4" t="s">
        <v>10</v>
      </c>
      <c r="O4832" s="41" t="s">
        <v>72</v>
      </c>
      <c r="P4832" s="4" t="s">
        <v>14</v>
      </c>
      <c r="Q4832" s="4" t="s">
        <v>14</v>
      </c>
      <c r="R4832" s="4" t="s">
        <v>14</v>
      </c>
      <c r="S4832" s="4" t="s">
        <v>36</v>
      </c>
    </row>
    <row r="4833" spans="1:19">
      <c r="A4833" t="n">
        <v>41161</v>
      </c>
      <c r="B4833" s="16" t="n">
        <v>5</v>
      </c>
      <c r="C4833" s="7" t="n">
        <v>0</v>
      </c>
      <c r="D4833" s="7" t="n">
        <v>61440</v>
      </c>
      <c r="E4833" s="7" t="n">
        <v>35</v>
      </c>
      <c r="F4833" s="7" t="n">
        <v>0</v>
      </c>
      <c r="G4833" s="7" t="n">
        <v>12</v>
      </c>
      <c r="H4833" s="7" t="n">
        <v>0</v>
      </c>
      <c r="I4833" s="7" t="n">
        <v>61440</v>
      </c>
      <c r="J4833" s="7" t="n">
        <v>28</v>
      </c>
      <c r="K4833" s="41" t="s">
        <v>3</v>
      </c>
      <c r="L4833" s="63" t="n">
        <v>64</v>
      </c>
      <c r="M4833" s="7" t="n">
        <v>9</v>
      </c>
      <c r="N4833" s="7" t="n">
        <v>3</v>
      </c>
      <c r="O4833" s="41" t="s">
        <v>3</v>
      </c>
      <c r="P4833" s="7" t="n">
        <v>12</v>
      </c>
      <c r="Q4833" s="7" t="n">
        <v>2</v>
      </c>
      <c r="R4833" s="7" t="n">
        <v>1</v>
      </c>
      <c r="S4833" s="17" t="n">
        <f t="normal" ca="1">A4837</f>
        <v>0</v>
      </c>
    </row>
    <row r="4834" spans="1:19">
      <c r="A4834" t="s">
        <v>4</v>
      </c>
      <c r="B4834" s="4" t="s">
        <v>5</v>
      </c>
      <c r="C4834" s="4" t="s">
        <v>10</v>
      </c>
      <c r="D4834" s="4" t="s">
        <v>25</v>
      </c>
      <c r="E4834" s="4" t="s">
        <v>25</v>
      </c>
      <c r="F4834" s="4" t="s">
        <v>25</v>
      </c>
      <c r="G4834" s="4" t="s">
        <v>25</v>
      </c>
    </row>
    <row r="4835" spans="1:19">
      <c r="A4835" t="n">
        <v>41187</v>
      </c>
      <c r="B4835" s="45" t="n">
        <v>46</v>
      </c>
      <c r="C4835" s="7" t="n">
        <v>65534</v>
      </c>
      <c r="D4835" s="7" t="n">
        <v>-100.120002746582</v>
      </c>
      <c r="E4835" s="7" t="n">
        <v>-3</v>
      </c>
      <c r="F4835" s="7" t="n">
        <v>-54.0099983215332</v>
      </c>
      <c r="G4835" s="7" t="n">
        <v>88.3000030517578</v>
      </c>
    </row>
    <row r="4836" spans="1:19">
      <c r="A4836" t="s">
        <v>4</v>
      </c>
      <c r="B4836" s="4" t="s">
        <v>5</v>
      </c>
      <c r="C4836" s="4" t="s">
        <v>14</v>
      </c>
      <c r="D4836" s="4" t="s">
        <v>14</v>
      </c>
      <c r="E4836" s="4" t="s">
        <v>14</v>
      </c>
      <c r="F4836" s="4" t="s">
        <v>14</v>
      </c>
      <c r="G4836" s="4" t="s">
        <v>9</v>
      </c>
      <c r="H4836" s="4" t="s">
        <v>14</v>
      </c>
      <c r="I4836" s="4" t="s">
        <v>14</v>
      </c>
      <c r="J4836" s="4" t="s">
        <v>14</v>
      </c>
    </row>
    <row r="4837" spans="1:19">
      <c r="A4837" t="n">
        <v>41206</v>
      </c>
      <c r="B4837" s="35" t="n">
        <v>18</v>
      </c>
      <c r="C4837" s="7" t="n">
        <v>0</v>
      </c>
      <c r="D4837" s="7" t="n">
        <v>35</v>
      </c>
      <c r="E4837" s="7" t="n">
        <v>0</v>
      </c>
      <c r="F4837" s="7" t="n">
        <v>0</v>
      </c>
      <c r="G4837" s="7" t="n">
        <v>1</v>
      </c>
      <c r="H4837" s="7" t="n">
        <v>12</v>
      </c>
      <c r="I4837" s="7" t="n">
        <v>19</v>
      </c>
      <c r="J4837" s="7" t="n">
        <v>1</v>
      </c>
    </row>
    <row r="4838" spans="1:19">
      <c r="A4838" t="s">
        <v>4</v>
      </c>
      <c r="B4838" s="4" t="s">
        <v>5</v>
      </c>
    </row>
    <row r="4839" spans="1:19">
      <c r="A4839" t="n">
        <v>41218</v>
      </c>
      <c r="B4839" s="5" t="n">
        <v>1</v>
      </c>
    </row>
    <row r="4840" spans="1:19" s="3" customFormat="1" customHeight="0">
      <c r="A4840" s="3" t="s">
        <v>2</v>
      </c>
      <c r="B4840" s="3" t="s">
        <v>425</v>
      </c>
    </row>
    <row r="4841" spans="1:19">
      <c r="A4841" t="s">
        <v>4</v>
      </c>
      <c r="B4841" s="4" t="s">
        <v>5</v>
      </c>
      <c r="C4841" s="4" t="s">
        <v>14</v>
      </c>
      <c r="D4841" s="4" t="s">
        <v>9</v>
      </c>
      <c r="E4841" s="4" t="s">
        <v>14</v>
      </c>
      <c r="F4841" s="4" t="s">
        <v>14</v>
      </c>
      <c r="G4841" s="4" t="s">
        <v>14</v>
      </c>
      <c r="H4841" s="4" t="s">
        <v>14</v>
      </c>
      <c r="I4841" s="4" t="s">
        <v>9</v>
      </c>
      <c r="J4841" s="4" t="s">
        <v>14</v>
      </c>
      <c r="K4841" s="41" t="s">
        <v>71</v>
      </c>
      <c r="L4841" s="4" t="s">
        <v>5</v>
      </c>
      <c r="M4841" s="4" t="s">
        <v>14</v>
      </c>
      <c r="N4841" s="4" t="s">
        <v>10</v>
      </c>
      <c r="O4841" s="41" t="s">
        <v>72</v>
      </c>
      <c r="P4841" s="4" t="s">
        <v>14</v>
      </c>
      <c r="Q4841" s="4" t="s">
        <v>14</v>
      </c>
      <c r="R4841" s="4" t="s">
        <v>14</v>
      </c>
      <c r="S4841" s="4" t="s">
        <v>9</v>
      </c>
      <c r="T4841" s="4" t="s">
        <v>14</v>
      </c>
      <c r="U4841" s="4" t="s">
        <v>14</v>
      </c>
      <c r="V4841" s="4" t="s">
        <v>14</v>
      </c>
      <c r="W4841" s="4" t="s">
        <v>14</v>
      </c>
      <c r="X4841" s="4" t="s">
        <v>9</v>
      </c>
      <c r="Y4841" s="4" t="s">
        <v>14</v>
      </c>
      <c r="Z4841" s="41" t="s">
        <v>71</v>
      </c>
      <c r="AA4841" s="4" t="s">
        <v>5</v>
      </c>
      <c r="AB4841" s="4" t="s">
        <v>14</v>
      </c>
      <c r="AC4841" s="4" t="s">
        <v>10</v>
      </c>
      <c r="AD4841" s="41" t="s">
        <v>72</v>
      </c>
      <c r="AE4841" s="4" t="s">
        <v>14</v>
      </c>
      <c r="AF4841" s="4" t="s">
        <v>14</v>
      </c>
      <c r="AG4841" s="4" t="s">
        <v>14</v>
      </c>
      <c r="AH4841" s="4" t="s">
        <v>14</v>
      </c>
      <c r="AI4841" s="4" t="s">
        <v>36</v>
      </c>
    </row>
    <row r="4842" spans="1:19">
      <c r="A4842" t="n">
        <v>41220</v>
      </c>
      <c r="B4842" s="16" t="n">
        <v>5</v>
      </c>
      <c r="C4842" s="7" t="n">
        <v>0</v>
      </c>
      <c r="D4842" s="7" t="n">
        <v>61440</v>
      </c>
      <c r="E4842" s="7" t="n">
        <v>35</v>
      </c>
      <c r="F4842" s="7" t="n">
        <v>0</v>
      </c>
      <c r="G4842" s="7" t="n">
        <v>12</v>
      </c>
      <c r="H4842" s="7" t="n">
        <v>0</v>
      </c>
      <c r="I4842" s="7" t="n">
        <v>61440</v>
      </c>
      <c r="J4842" s="7" t="n">
        <v>28</v>
      </c>
      <c r="K4842" s="41" t="s">
        <v>3</v>
      </c>
      <c r="L4842" s="63" t="n">
        <v>64</v>
      </c>
      <c r="M4842" s="7" t="n">
        <v>9</v>
      </c>
      <c r="N4842" s="7" t="n">
        <v>0</v>
      </c>
      <c r="O4842" s="41" t="s">
        <v>3</v>
      </c>
      <c r="P4842" s="7" t="n">
        <v>12</v>
      </c>
      <c r="Q4842" s="7" t="n">
        <v>3</v>
      </c>
      <c r="R4842" s="7" t="n">
        <v>0</v>
      </c>
      <c r="S4842" s="7" t="n">
        <v>61440</v>
      </c>
      <c r="T4842" s="7" t="n">
        <v>35</v>
      </c>
      <c r="U4842" s="7" t="n">
        <v>0</v>
      </c>
      <c r="V4842" s="7" t="n">
        <v>12</v>
      </c>
      <c r="W4842" s="7" t="n">
        <v>0</v>
      </c>
      <c r="X4842" s="7" t="n">
        <v>61440</v>
      </c>
      <c r="Y4842" s="7" t="n">
        <v>28</v>
      </c>
      <c r="Z4842" s="41" t="s">
        <v>3</v>
      </c>
      <c r="AA4842" s="63" t="n">
        <v>64</v>
      </c>
      <c r="AB4842" s="7" t="n">
        <v>9</v>
      </c>
      <c r="AC4842" s="7" t="n">
        <v>3</v>
      </c>
      <c r="AD4842" s="41" t="s">
        <v>3</v>
      </c>
      <c r="AE4842" s="7" t="n">
        <v>12</v>
      </c>
      <c r="AF4842" s="7" t="n">
        <v>3</v>
      </c>
      <c r="AG4842" s="7" t="n">
        <v>9</v>
      </c>
      <c r="AH4842" s="7" t="n">
        <v>1</v>
      </c>
      <c r="AI4842" s="17" t="n">
        <f t="normal" ca="1">A4870</f>
        <v>0</v>
      </c>
    </row>
    <row r="4843" spans="1:19">
      <c r="A4843" t="s">
        <v>4</v>
      </c>
      <c r="B4843" s="4" t="s">
        <v>5</v>
      </c>
      <c r="C4843" s="4" t="s">
        <v>14</v>
      </c>
      <c r="D4843" s="4" t="s">
        <v>14</v>
      </c>
      <c r="E4843" s="4" t="s">
        <v>14</v>
      </c>
      <c r="F4843" s="4" t="s">
        <v>14</v>
      </c>
      <c r="G4843" s="4" t="s">
        <v>10</v>
      </c>
      <c r="H4843" s="4" t="s">
        <v>36</v>
      </c>
      <c r="I4843" s="4" t="s">
        <v>10</v>
      </c>
      <c r="J4843" s="4" t="s">
        <v>36</v>
      </c>
      <c r="K4843" s="4" t="s">
        <v>10</v>
      </c>
      <c r="L4843" s="4" t="s">
        <v>36</v>
      </c>
      <c r="M4843" s="4" t="s">
        <v>36</v>
      </c>
    </row>
    <row r="4844" spans="1:19">
      <c r="A4844" t="n">
        <v>41267</v>
      </c>
      <c r="B4844" s="49" t="n">
        <v>6</v>
      </c>
      <c r="C4844" s="7" t="n">
        <v>35</v>
      </c>
      <c r="D4844" s="7" t="n">
        <v>1</v>
      </c>
      <c r="E4844" s="7" t="n">
        <v>1</v>
      </c>
      <c r="F4844" s="7" t="n">
        <v>3</v>
      </c>
      <c r="G4844" s="7" t="n">
        <v>0</v>
      </c>
      <c r="H4844" s="17" t="n">
        <f t="normal" ca="1">A4846</f>
        <v>0</v>
      </c>
      <c r="I4844" s="7" t="n">
        <v>1</v>
      </c>
      <c r="J4844" s="17" t="n">
        <f t="normal" ca="1">A4858</f>
        <v>0</v>
      </c>
      <c r="K4844" s="7" t="n">
        <v>2</v>
      </c>
      <c r="L4844" s="17" t="n">
        <f t="normal" ca="1">A4862</f>
        <v>0</v>
      </c>
      <c r="M4844" s="17" t="n">
        <f t="normal" ca="1">A4866</f>
        <v>0</v>
      </c>
    </row>
    <row r="4845" spans="1:19">
      <c r="A4845" t="s">
        <v>4</v>
      </c>
      <c r="B4845" s="4" t="s">
        <v>5</v>
      </c>
      <c r="C4845" s="4" t="s">
        <v>14</v>
      </c>
      <c r="D4845" s="41" t="s">
        <v>71</v>
      </c>
      <c r="E4845" s="4" t="s">
        <v>5</v>
      </c>
      <c r="F4845" s="4" t="s">
        <v>14</v>
      </c>
      <c r="G4845" s="4" t="s">
        <v>10</v>
      </c>
      <c r="H4845" s="41" t="s">
        <v>72</v>
      </c>
      <c r="I4845" s="4" t="s">
        <v>14</v>
      </c>
      <c r="J4845" s="4" t="s">
        <v>9</v>
      </c>
      <c r="K4845" s="4" t="s">
        <v>14</v>
      </c>
      <c r="L4845" s="4" t="s">
        <v>14</v>
      </c>
      <c r="M4845" s="4" t="s">
        <v>14</v>
      </c>
      <c r="N4845" s="4" t="s">
        <v>14</v>
      </c>
      <c r="O4845" s="4" t="s">
        <v>9</v>
      </c>
      <c r="P4845" s="4" t="s">
        <v>14</v>
      </c>
      <c r="Q4845" s="41" t="s">
        <v>71</v>
      </c>
      <c r="R4845" s="4" t="s">
        <v>5</v>
      </c>
      <c r="S4845" s="4" t="s">
        <v>14</v>
      </c>
      <c r="T4845" s="4" t="s">
        <v>10</v>
      </c>
      <c r="U4845" s="41" t="s">
        <v>72</v>
      </c>
      <c r="V4845" s="4" t="s">
        <v>14</v>
      </c>
      <c r="W4845" s="4" t="s">
        <v>14</v>
      </c>
      <c r="X4845" s="4" t="s">
        <v>14</v>
      </c>
      <c r="Y4845" s="4" t="s">
        <v>14</v>
      </c>
      <c r="Z4845" s="4" t="s">
        <v>36</v>
      </c>
    </row>
    <row r="4846" spans="1:19">
      <c r="A4846" t="n">
        <v>41294</v>
      </c>
      <c r="B4846" s="16" t="n">
        <v>5</v>
      </c>
      <c r="C4846" s="7" t="n">
        <v>28</v>
      </c>
      <c r="D4846" s="41" t="s">
        <v>3</v>
      </c>
      <c r="E4846" s="63" t="n">
        <v>64</v>
      </c>
      <c r="F4846" s="7" t="n">
        <v>5</v>
      </c>
      <c r="G4846" s="7" t="n">
        <v>3</v>
      </c>
      <c r="H4846" s="41" t="s">
        <v>3</v>
      </c>
      <c r="I4846" s="7" t="n">
        <v>0</v>
      </c>
      <c r="J4846" s="7" t="n">
        <v>61440</v>
      </c>
      <c r="K4846" s="7" t="n">
        <v>35</v>
      </c>
      <c r="L4846" s="7" t="n">
        <v>0</v>
      </c>
      <c r="M4846" s="7" t="n">
        <v>12</v>
      </c>
      <c r="N4846" s="7" t="n">
        <v>0</v>
      </c>
      <c r="O4846" s="7" t="n">
        <v>61440</v>
      </c>
      <c r="P4846" s="7" t="n">
        <v>28</v>
      </c>
      <c r="Q4846" s="41" t="s">
        <v>3</v>
      </c>
      <c r="R4846" s="63" t="n">
        <v>64</v>
      </c>
      <c r="S4846" s="7" t="n">
        <v>9</v>
      </c>
      <c r="T4846" s="7" t="n">
        <v>3</v>
      </c>
      <c r="U4846" s="41" t="s">
        <v>3</v>
      </c>
      <c r="V4846" s="7" t="n">
        <v>12</v>
      </c>
      <c r="W4846" s="7" t="n">
        <v>3</v>
      </c>
      <c r="X4846" s="7" t="n">
        <v>9</v>
      </c>
      <c r="Y4846" s="7" t="n">
        <v>1</v>
      </c>
      <c r="Z4846" s="17" t="n">
        <f t="normal" ca="1">A4854</f>
        <v>0</v>
      </c>
    </row>
    <row r="4847" spans="1:19">
      <c r="A4847" t="s">
        <v>4</v>
      </c>
      <c r="B4847" s="4" t="s">
        <v>5</v>
      </c>
      <c r="C4847" s="4" t="s">
        <v>10</v>
      </c>
      <c r="D4847" s="4" t="s">
        <v>25</v>
      </c>
      <c r="E4847" s="4" t="s">
        <v>25</v>
      </c>
      <c r="F4847" s="4" t="s">
        <v>25</v>
      </c>
      <c r="G4847" s="4" t="s">
        <v>25</v>
      </c>
    </row>
    <row r="4848" spans="1:19">
      <c r="A4848" t="n">
        <v>41326</v>
      </c>
      <c r="B4848" s="45" t="n">
        <v>46</v>
      </c>
      <c r="C4848" s="7" t="n">
        <v>65534</v>
      </c>
      <c r="D4848" s="7" t="n">
        <v>-97.6900024414063</v>
      </c>
      <c r="E4848" s="7" t="n">
        <v>-3</v>
      </c>
      <c r="F4848" s="7" t="n">
        <v>-53.8600006103516</v>
      </c>
      <c r="G4848" s="7" t="n">
        <v>87.9000015258789</v>
      </c>
    </row>
    <row r="4849" spans="1:35">
      <c r="A4849" t="s">
        <v>4</v>
      </c>
      <c r="B4849" s="4" t="s">
        <v>5</v>
      </c>
      <c r="C4849" s="4" t="s">
        <v>14</v>
      </c>
      <c r="D4849" s="4" t="s">
        <v>14</v>
      </c>
      <c r="E4849" s="4" t="s">
        <v>14</v>
      </c>
      <c r="F4849" s="4" t="s">
        <v>14</v>
      </c>
      <c r="G4849" s="4" t="s">
        <v>9</v>
      </c>
      <c r="H4849" s="4" t="s">
        <v>14</v>
      </c>
      <c r="I4849" s="4" t="s">
        <v>14</v>
      </c>
      <c r="J4849" s="4" t="s">
        <v>14</v>
      </c>
    </row>
    <row r="4850" spans="1:35">
      <c r="A4850" t="n">
        <v>41345</v>
      </c>
      <c r="B4850" s="35" t="n">
        <v>18</v>
      </c>
      <c r="C4850" s="7" t="n">
        <v>1</v>
      </c>
      <c r="D4850" s="7" t="n">
        <v>35</v>
      </c>
      <c r="E4850" s="7" t="n">
        <v>1</v>
      </c>
      <c r="F4850" s="7" t="n">
        <v>0</v>
      </c>
      <c r="G4850" s="7" t="n">
        <v>1</v>
      </c>
      <c r="H4850" s="7" t="n">
        <v>12</v>
      </c>
      <c r="I4850" s="7" t="n">
        <v>19</v>
      </c>
      <c r="J4850" s="7" t="n">
        <v>1</v>
      </c>
    </row>
    <row r="4851" spans="1:35">
      <c r="A4851" t="s">
        <v>4</v>
      </c>
      <c r="B4851" s="4" t="s">
        <v>5</v>
      </c>
      <c r="C4851" s="4" t="s">
        <v>36</v>
      </c>
    </row>
    <row r="4852" spans="1:35">
      <c r="A4852" t="n">
        <v>41357</v>
      </c>
      <c r="B4852" s="21" t="n">
        <v>3</v>
      </c>
      <c r="C4852" s="17" t="n">
        <f t="normal" ca="1">A4856</f>
        <v>0</v>
      </c>
    </row>
    <row r="4853" spans="1:35">
      <c r="A4853" t="s">
        <v>4</v>
      </c>
      <c r="B4853" s="4" t="s">
        <v>5</v>
      </c>
      <c r="C4853" s="4" t="s">
        <v>10</v>
      </c>
      <c r="D4853" s="4" t="s">
        <v>25</v>
      </c>
      <c r="E4853" s="4" t="s">
        <v>25</v>
      </c>
      <c r="F4853" s="4" t="s">
        <v>25</v>
      </c>
      <c r="G4853" s="4" t="s">
        <v>25</v>
      </c>
    </row>
    <row r="4854" spans="1:35">
      <c r="A4854" t="n">
        <v>41362</v>
      </c>
      <c r="B4854" s="45" t="n">
        <v>46</v>
      </c>
      <c r="C4854" s="7" t="n">
        <v>65534</v>
      </c>
      <c r="D4854" s="7" t="n">
        <v>-98.0699996948242</v>
      </c>
      <c r="E4854" s="7" t="n">
        <v>-3</v>
      </c>
      <c r="F4854" s="7" t="n">
        <v>-51.6699981689453</v>
      </c>
      <c r="G4854" s="7" t="n">
        <v>101.099998474121</v>
      </c>
    </row>
    <row r="4855" spans="1:35">
      <c r="A4855" t="s">
        <v>4</v>
      </c>
      <c r="B4855" s="4" t="s">
        <v>5</v>
      </c>
      <c r="C4855" s="4" t="s">
        <v>36</v>
      </c>
    </row>
    <row r="4856" spans="1:35">
      <c r="A4856" t="n">
        <v>41381</v>
      </c>
      <c r="B4856" s="21" t="n">
        <v>3</v>
      </c>
      <c r="C4856" s="17" t="n">
        <f t="normal" ca="1">A4866</f>
        <v>0</v>
      </c>
    </row>
    <row r="4857" spans="1:35">
      <c r="A4857" t="s">
        <v>4</v>
      </c>
      <c r="B4857" s="4" t="s">
        <v>5</v>
      </c>
      <c r="C4857" s="4" t="s">
        <v>10</v>
      </c>
      <c r="D4857" s="4" t="s">
        <v>25</v>
      </c>
      <c r="E4857" s="4" t="s">
        <v>25</v>
      </c>
      <c r="F4857" s="4" t="s">
        <v>25</v>
      </c>
      <c r="G4857" s="4" t="s">
        <v>25</v>
      </c>
    </row>
    <row r="4858" spans="1:35">
      <c r="A4858" t="n">
        <v>41386</v>
      </c>
      <c r="B4858" s="45" t="n">
        <v>46</v>
      </c>
      <c r="C4858" s="7" t="n">
        <v>65534</v>
      </c>
      <c r="D4858" s="7" t="n">
        <v>-97.6900024414063</v>
      </c>
      <c r="E4858" s="7" t="n">
        <v>-3</v>
      </c>
      <c r="F4858" s="7" t="n">
        <v>-53.8600006103516</v>
      </c>
      <c r="G4858" s="7" t="n">
        <v>87.9000015258789</v>
      </c>
    </row>
    <row r="4859" spans="1:35">
      <c r="A4859" t="s">
        <v>4</v>
      </c>
      <c r="B4859" s="4" t="s">
        <v>5</v>
      </c>
      <c r="C4859" s="4" t="s">
        <v>36</v>
      </c>
    </row>
    <row r="4860" spans="1:35">
      <c r="A4860" t="n">
        <v>41405</v>
      </c>
      <c r="B4860" s="21" t="n">
        <v>3</v>
      </c>
      <c r="C4860" s="17" t="n">
        <f t="normal" ca="1">A4866</f>
        <v>0</v>
      </c>
    </row>
    <row r="4861" spans="1:35">
      <c r="A4861" t="s">
        <v>4</v>
      </c>
      <c r="B4861" s="4" t="s">
        <v>5</v>
      </c>
      <c r="C4861" s="4" t="s">
        <v>10</v>
      </c>
      <c r="D4861" s="4" t="s">
        <v>25</v>
      </c>
      <c r="E4861" s="4" t="s">
        <v>25</v>
      </c>
      <c r="F4861" s="4" t="s">
        <v>25</v>
      </c>
      <c r="G4861" s="4" t="s">
        <v>25</v>
      </c>
    </row>
    <row r="4862" spans="1:35">
      <c r="A4862" t="n">
        <v>41410</v>
      </c>
      <c r="B4862" s="45" t="n">
        <v>46</v>
      </c>
      <c r="C4862" s="7" t="n">
        <v>65534</v>
      </c>
      <c r="D4862" s="7" t="n">
        <v>-98.2300033569336</v>
      </c>
      <c r="E4862" s="7" t="n">
        <v>-3</v>
      </c>
      <c r="F4862" s="7" t="n">
        <v>-54.7000007629395</v>
      </c>
      <c r="G4862" s="7" t="n">
        <v>83.3000030517578</v>
      </c>
    </row>
    <row r="4863" spans="1:35">
      <c r="A4863" t="s">
        <v>4</v>
      </c>
      <c r="B4863" s="4" t="s">
        <v>5</v>
      </c>
      <c r="C4863" s="4" t="s">
        <v>36</v>
      </c>
    </row>
    <row r="4864" spans="1:35">
      <c r="A4864" t="n">
        <v>41429</v>
      </c>
      <c r="B4864" s="21" t="n">
        <v>3</v>
      </c>
      <c r="C4864" s="17" t="n">
        <f t="normal" ca="1">A4866</f>
        <v>0</v>
      </c>
    </row>
    <row r="4865" spans="1:10">
      <c r="A4865" t="s">
        <v>4</v>
      </c>
      <c r="B4865" s="4" t="s">
        <v>5</v>
      </c>
      <c r="C4865" s="4" t="s">
        <v>14</v>
      </c>
      <c r="D4865" s="4" t="s">
        <v>14</v>
      </c>
      <c r="E4865" s="4" t="s">
        <v>14</v>
      </c>
      <c r="F4865" s="4" t="s">
        <v>14</v>
      </c>
      <c r="G4865" s="4" t="s">
        <v>9</v>
      </c>
      <c r="H4865" s="4" t="s">
        <v>14</v>
      </c>
      <c r="I4865" s="4" t="s">
        <v>14</v>
      </c>
      <c r="J4865" s="4" t="s">
        <v>14</v>
      </c>
    </row>
    <row r="4866" spans="1:10">
      <c r="A4866" t="n">
        <v>41434</v>
      </c>
      <c r="B4866" s="35" t="n">
        <v>18</v>
      </c>
      <c r="C4866" s="7" t="n">
        <v>1</v>
      </c>
      <c r="D4866" s="7" t="n">
        <v>35</v>
      </c>
      <c r="E4866" s="7" t="n">
        <v>1</v>
      </c>
      <c r="F4866" s="7" t="n">
        <v>0</v>
      </c>
      <c r="G4866" s="7" t="n">
        <v>1</v>
      </c>
      <c r="H4866" s="7" t="n">
        <v>12</v>
      </c>
      <c r="I4866" s="7" t="n">
        <v>19</v>
      </c>
      <c r="J4866" s="7" t="n">
        <v>1</v>
      </c>
    </row>
    <row r="4867" spans="1:10">
      <c r="A4867" t="s">
        <v>4</v>
      </c>
      <c r="B4867" s="4" t="s">
        <v>5</v>
      </c>
      <c r="C4867" s="4" t="s">
        <v>36</v>
      </c>
    </row>
    <row r="4868" spans="1:10">
      <c r="A4868" t="n">
        <v>41446</v>
      </c>
      <c r="B4868" s="21" t="n">
        <v>3</v>
      </c>
      <c r="C4868" s="17" t="n">
        <f t="normal" ca="1">A4874</f>
        <v>0</v>
      </c>
    </row>
    <row r="4869" spans="1:10">
      <c r="A4869" t="s">
        <v>4</v>
      </c>
      <c r="B4869" s="4" t="s">
        <v>5</v>
      </c>
      <c r="C4869" s="4" t="s">
        <v>14</v>
      </c>
      <c r="D4869" s="4" t="s">
        <v>9</v>
      </c>
      <c r="E4869" s="4" t="s">
        <v>14</v>
      </c>
      <c r="F4869" s="4" t="s">
        <v>14</v>
      </c>
      <c r="G4869" s="4" t="s">
        <v>14</v>
      </c>
      <c r="H4869" s="4" t="s">
        <v>14</v>
      </c>
      <c r="I4869" s="4" t="s">
        <v>9</v>
      </c>
      <c r="J4869" s="4" t="s">
        <v>14</v>
      </c>
      <c r="K4869" s="41" t="s">
        <v>71</v>
      </c>
      <c r="L4869" s="4" t="s">
        <v>5</v>
      </c>
      <c r="M4869" s="4" t="s">
        <v>14</v>
      </c>
      <c r="N4869" s="4" t="s">
        <v>10</v>
      </c>
      <c r="O4869" s="41" t="s">
        <v>72</v>
      </c>
      <c r="P4869" s="4" t="s">
        <v>14</v>
      </c>
      <c r="Q4869" s="4" t="s">
        <v>14</v>
      </c>
      <c r="R4869" s="4" t="s">
        <v>14</v>
      </c>
      <c r="S4869" s="4" t="s">
        <v>36</v>
      </c>
    </row>
    <row r="4870" spans="1:10">
      <c r="A4870" t="n">
        <v>41451</v>
      </c>
      <c r="B4870" s="16" t="n">
        <v>5</v>
      </c>
      <c r="C4870" s="7" t="n">
        <v>0</v>
      </c>
      <c r="D4870" s="7" t="n">
        <v>61440</v>
      </c>
      <c r="E4870" s="7" t="n">
        <v>35</v>
      </c>
      <c r="F4870" s="7" t="n">
        <v>0</v>
      </c>
      <c r="G4870" s="7" t="n">
        <v>12</v>
      </c>
      <c r="H4870" s="7" t="n">
        <v>0</v>
      </c>
      <c r="I4870" s="7" t="n">
        <v>61440</v>
      </c>
      <c r="J4870" s="7" t="n">
        <v>28</v>
      </c>
      <c r="K4870" s="41" t="s">
        <v>3</v>
      </c>
      <c r="L4870" s="63" t="n">
        <v>64</v>
      </c>
      <c r="M4870" s="7" t="n">
        <v>9</v>
      </c>
      <c r="N4870" s="7" t="n">
        <v>3</v>
      </c>
      <c r="O4870" s="41" t="s">
        <v>3</v>
      </c>
      <c r="P4870" s="7" t="n">
        <v>12</v>
      </c>
      <c r="Q4870" s="7" t="n">
        <v>2</v>
      </c>
      <c r="R4870" s="7" t="n">
        <v>1</v>
      </c>
      <c r="S4870" s="17" t="n">
        <f t="normal" ca="1">A4874</f>
        <v>0</v>
      </c>
    </row>
    <row r="4871" spans="1:10">
      <c r="A4871" t="s">
        <v>4</v>
      </c>
      <c r="B4871" s="4" t="s">
        <v>5</v>
      </c>
      <c r="C4871" s="4" t="s">
        <v>10</v>
      </c>
      <c r="D4871" s="4" t="s">
        <v>25</v>
      </c>
      <c r="E4871" s="4" t="s">
        <v>25</v>
      </c>
      <c r="F4871" s="4" t="s">
        <v>25</v>
      </c>
      <c r="G4871" s="4" t="s">
        <v>25</v>
      </c>
    </row>
    <row r="4872" spans="1:10">
      <c r="A4872" t="n">
        <v>41477</v>
      </c>
      <c r="B4872" s="45" t="n">
        <v>46</v>
      </c>
      <c r="C4872" s="7" t="n">
        <v>65534</v>
      </c>
      <c r="D4872" s="7" t="n">
        <v>-98.0699996948242</v>
      </c>
      <c r="E4872" s="7" t="n">
        <v>-3</v>
      </c>
      <c r="F4872" s="7" t="n">
        <v>-51.6699981689453</v>
      </c>
      <c r="G4872" s="7" t="n">
        <v>101.099998474121</v>
      </c>
    </row>
    <row r="4873" spans="1:10">
      <c r="A4873" t="s">
        <v>4</v>
      </c>
      <c r="B4873" s="4" t="s">
        <v>5</v>
      </c>
      <c r="C4873" s="4" t="s">
        <v>14</v>
      </c>
      <c r="D4873" s="4" t="s">
        <v>14</v>
      </c>
      <c r="E4873" s="4" t="s">
        <v>14</v>
      </c>
      <c r="F4873" s="4" t="s">
        <v>14</v>
      </c>
      <c r="G4873" s="4" t="s">
        <v>9</v>
      </c>
      <c r="H4873" s="4" t="s">
        <v>14</v>
      </c>
      <c r="I4873" s="4" t="s">
        <v>14</v>
      </c>
      <c r="J4873" s="4" t="s">
        <v>14</v>
      </c>
    </row>
    <row r="4874" spans="1:10">
      <c r="A4874" t="n">
        <v>41496</v>
      </c>
      <c r="B4874" s="35" t="n">
        <v>18</v>
      </c>
      <c r="C4874" s="7" t="n">
        <v>0</v>
      </c>
      <c r="D4874" s="7" t="n">
        <v>35</v>
      </c>
      <c r="E4874" s="7" t="n">
        <v>0</v>
      </c>
      <c r="F4874" s="7" t="n">
        <v>0</v>
      </c>
      <c r="G4874" s="7" t="n">
        <v>1</v>
      </c>
      <c r="H4874" s="7" t="n">
        <v>12</v>
      </c>
      <c r="I4874" s="7" t="n">
        <v>19</v>
      </c>
      <c r="J4874" s="7" t="n">
        <v>1</v>
      </c>
    </row>
    <row r="4875" spans="1:10">
      <c r="A4875" t="s">
        <v>4</v>
      </c>
      <c r="B4875" s="4" t="s">
        <v>5</v>
      </c>
    </row>
    <row r="4876" spans="1:10">
      <c r="A4876" t="n">
        <v>41508</v>
      </c>
      <c r="B4876" s="5" t="n">
        <v>1</v>
      </c>
    </row>
    <row r="4877" spans="1:10" s="3" customFormat="1" customHeight="0">
      <c r="A4877" s="3" t="s">
        <v>2</v>
      </c>
      <c r="B4877" s="3" t="s">
        <v>426</v>
      </c>
    </row>
    <row r="4878" spans="1:10">
      <c r="A4878" t="s">
        <v>4</v>
      </c>
      <c r="B4878" s="4" t="s">
        <v>5</v>
      </c>
      <c r="C4878" s="4" t="s">
        <v>14</v>
      </c>
      <c r="D4878" s="4" t="s">
        <v>9</v>
      </c>
      <c r="E4878" s="4" t="s">
        <v>14</v>
      </c>
      <c r="F4878" s="4" t="s">
        <v>14</v>
      </c>
      <c r="G4878" s="4" t="s">
        <v>14</v>
      </c>
      <c r="H4878" s="4" t="s">
        <v>14</v>
      </c>
      <c r="I4878" s="4" t="s">
        <v>9</v>
      </c>
      <c r="J4878" s="4" t="s">
        <v>14</v>
      </c>
      <c r="K4878" s="41" t="s">
        <v>71</v>
      </c>
      <c r="L4878" s="4" t="s">
        <v>5</v>
      </c>
      <c r="M4878" s="4" t="s">
        <v>14</v>
      </c>
      <c r="N4878" s="4" t="s">
        <v>10</v>
      </c>
      <c r="O4878" s="41" t="s">
        <v>72</v>
      </c>
      <c r="P4878" s="4" t="s">
        <v>14</v>
      </c>
      <c r="Q4878" s="4" t="s">
        <v>14</v>
      </c>
      <c r="R4878" s="4" t="s">
        <v>14</v>
      </c>
      <c r="S4878" s="4" t="s">
        <v>9</v>
      </c>
      <c r="T4878" s="4" t="s">
        <v>14</v>
      </c>
      <c r="U4878" s="4" t="s">
        <v>14</v>
      </c>
      <c r="V4878" s="4" t="s">
        <v>14</v>
      </c>
      <c r="W4878" s="4" t="s">
        <v>14</v>
      </c>
      <c r="X4878" s="4" t="s">
        <v>9</v>
      </c>
      <c r="Y4878" s="4" t="s">
        <v>14</v>
      </c>
      <c r="Z4878" s="41" t="s">
        <v>71</v>
      </c>
      <c r="AA4878" s="4" t="s">
        <v>5</v>
      </c>
      <c r="AB4878" s="4" t="s">
        <v>14</v>
      </c>
      <c r="AC4878" s="4" t="s">
        <v>10</v>
      </c>
      <c r="AD4878" s="41" t="s">
        <v>72</v>
      </c>
      <c r="AE4878" s="4" t="s">
        <v>14</v>
      </c>
      <c r="AF4878" s="4" t="s">
        <v>14</v>
      </c>
      <c r="AG4878" s="4" t="s">
        <v>14</v>
      </c>
      <c r="AH4878" s="4" t="s">
        <v>14</v>
      </c>
      <c r="AI4878" s="4" t="s">
        <v>36</v>
      </c>
    </row>
    <row r="4879" spans="1:10">
      <c r="A4879" t="n">
        <v>41512</v>
      </c>
      <c r="B4879" s="16" t="n">
        <v>5</v>
      </c>
      <c r="C4879" s="7" t="n">
        <v>0</v>
      </c>
      <c r="D4879" s="7" t="n">
        <v>61440</v>
      </c>
      <c r="E4879" s="7" t="n">
        <v>35</v>
      </c>
      <c r="F4879" s="7" t="n">
        <v>0</v>
      </c>
      <c r="G4879" s="7" t="n">
        <v>12</v>
      </c>
      <c r="H4879" s="7" t="n">
        <v>0</v>
      </c>
      <c r="I4879" s="7" t="n">
        <v>61440</v>
      </c>
      <c r="J4879" s="7" t="n">
        <v>28</v>
      </c>
      <c r="K4879" s="41" t="s">
        <v>3</v>
      </c>
      <c r="L4879" s="63" t="n">
        <v>64</v>
      </c>
      <c r="M4879" s="7" t="n">
        <v>9</v>
      </c>
      <c r="N4879" s="7" t="n">
        <v>0</v>
      </c>
      <c r="O4879" s="41" t="s">
        <v>3</v>
      </c>
      <c r="P4879" s="7" t="n">
        <v>12</v>
      </c>
      <c r="Q4879" s="7" t="n">
        <v>3</v>
      </c>
      <c r="R4879" s="7" t="n">
        <v>0</v>
      </c>
      <c r="S4879" s="7" t="n">
        <v>61440</v>
      </c>
      <c r="T4879" s="7" t="n">
        <v>35</v>
      </c>
      <c r="U4879" s="7" t="n">
        <v>0</v>
      </c>
      <c r="V4879" s="7" t="n">
        <v>12</v>
      </c>
      <c r="W4879" s="7" t="n">
        <v>0</v>
      </c>
      <c r="X4879" s="7" t="n">
        <v>61440</v>
      </c>
      <c r="Y4879" s="7" t="n">
        <v>28</v>
      </c>
      <c r="Z4879" s="41" t="s">
        <v>3</v>
      </c>
      <c r="AA4879" s="63" t="n">
        <v>64</v>
      </c>
      <c r="AB4879" s="7" t="n">
        <v>9</v>
      </c>
      <c r="AC4879" s="7" t="n">
        <v>1</v>
      </c>
      <c r="AD4879" s="41" t="s">
        <v>3</v>
      </c>
      <c r="AE4879" s="7" t="n">
        <v>12</v>
      </c>
      <c r="AF4879" s="7" t="n">
        <v>3</v>
      </c>
      <c r="AG4879" s="7" t="n">
        <v>9</v>
      </c>
      <c r="AH4879" s="7" t="n">
        <v>1</v>
      </c>
      <c r="AI4879" s="17" t="n">
        <f t="normal" ca="1">A4907</f>
        <v>0</v>
      </c>
    </row>
    <row r="4880" spans="1:10">
      <c r="A4880" t="s">
        <v>4</v>
      </c>
      <c r="B4880" s="4" t="s">
        <v>5</v>
      </c>
      <c r="C4880" s="4" t="s">
        <v>14</v>
      </c>
      <c r="D4880" s="4" t="s">
        <v>14</v>
      </c>
      <c r="E4880" s="4" t="s">
        <v>14</v>
      </c>
      <c r="F4880" s="4" t="s">
        <v>14</v>
      </c>
      <c r="G4880" s="4" t="s">
        <v>10</v>
      </c>
      <c r="H4880" s="4" t="s">
        <v>36</v>
      </c>
      <c r="I4880" s="4" t="s">
        <v>10</v>
      </c>
      <c r="J4880" s="4" t="s">
        <v>36</v>
      </c>
      <c r="K4880" s="4" t="s">
        <v>10</v>
      </c>
      <c r="L4880" s="4" t="s">
        <v>36</v>
      </c>
      <c r="M4880" s="4" t="s">
        <v>36</v>
      </c>
    </row>
    <row r="4881" spans="1:35">
      <c r="A4881" t="n">
        <v>41559</v>
      </c>
      <c r="B4881" s="49" t="n">
        <v>6</v>
      </c>
      <c r="C4881" s="7" t="n">
        <v>35</v>
      </c>
      <c r="D4881" s="7" t="n">
        <v>1</v>
      </c>
      <c r="E4881" s="7" t="n">
        <v>1</v>
      </c>
      <c r="F4881" s="7" t="n">
        <v>3</v>
      </c>
      <c r="G4881" s="7" t="n">
        <v>0</v>
      </c>
      <c r="H4881" s="17" t="n">
        <f t="normal" ca="1">A4883</f>
        <v>0</v>
      </c>
      <c r="I4881" s="7" t="n">
        <v>1</v>
      </c>
      <c r="J4881" s="17" t="n">
        <f t="normal" ca="1">A4895</f>
        <v>0</v>
      </c>
      <c r="K4881" s="7" t="n">
        <v>2</v>
      </c>
      <c r="L4881" s="17" t="n">
        <f t="normal" ca="1">A4899</f>
        <v>0</v>
      </c>
      <c r="M4881" s="17" t="n">
        <f t="normal" ca="1">A4903</f>
        <v>0</v>
      </c>
    </row>
    <row r="4882" spans="1:35">
      <c r="A4882" t="s">
        <v>4</v>
      </c>
      <c r="B4882" s="4" t="s">
        <v>5</v>
      </c>
      <c r="C4882" s="4" t="s">
        <v>14</v>
      </c>
      <c r="D4882" s="41" t="s">
        <v>71</v>
      </c>
      <c r="E4882" s="4" t="s">
        <v>5</v>
      </c>
      <c r="F4882" s="4" t="s">
        <v>14</v>
      </c>
      <c r="G4882" s="4" t="s">
        <v>10</v>
      </c>
      <c r="H4882" s="41" t="s">
        <v>72</v>
      </c>
      <c r="I4882" s="4" t="s">
        <v>14</v>
      </c>
      <c r="J4882" s="4" t="s">
        <v>9</v>
      </c>
      <c r="K4882" s="4" t="s">
        <v>14</v>
      </c>
      <c r="L4882" s="4" t="s">
        <v>14</v>
      </c>
      <c r="M4882" s="4" t="s">
        <v>14</v>
      </c>
      <c r="N4882" s="4" t="s">
        <v>14</v>
      </c>
      <c r="O4882" s="4" t="s">
        <v>9</v>
      </c>
      <c r="P4882" s="4" t="s">
        <v>14</v>
      </c>
      <c r="Q4882" s="41" t="s">
        <v>71</v>
      </c>
      <c r="R4882" s="4" t="s">
        <v>5</v>
      </c>
      <c r="S4882" s="4" t="s">
        <v>14</v>
      </c>
      <c r="T4882" s="4" t="s">
        <v>10</v>
      </c>
      <c r="U4882" s="41" t="s">
        <v>72</v>
      </c>
      <c r="V4882" s="4" t="s">
        <v>14</v>
      </c>
      <c r="W4882" s="4" t="s">
        <v>14</v>
      </c>
      <c r="X4882" s="4" t="s">
        <v>14</v>
      </c>
      <c r="Y4882" s="4" t="s">
        <v>14</v>
      </c>
      <c r="Z4882" s="4" t="s">
        <v>36</v>
      </c>
    </row>
    <row r="4883" spans="1:35">
      <c r="A4883" t="n">
        <v>41586</v>
      </c>
      <c r="B4883" s="16" t="n">
        <v>5</v>
      </c>
      <c r="C4883" s="7" t="n">
        <v>28</v>
      </c>
      <c r="D4883" s="41" t="s">
        <v>3</v>
      </c>
      <c r="E4883" s="63" t="n">
        <v>64</v>
      </c>
      <c r="F4883" s="7" t="n">
        <v>5</v>
      </c>
      <c r="G4883" s="7" t="n">
        <v>1</v>
      </c>
      <c r="H4883" s="41" t="s">
        <v>3</v>
      </c>
      <c r="I4883" s="7" t="n">
        <v>0</v>
      </c>
      <c r="J4883" s="7" t="n">
        <v>61440</v>
      </c>
      <c r="K4883" s="7" t="n">
        <v>35</v>
      </c>
      <c r="L4883" s="7" t="n">
        <v>0</v>
      </c>
      <c r="M4883" s="7" t="n">
        <v>12</v>
      </c>
      <c r="N4883" s="7" t="n">
        <v>0</v>
      </c>
      <c r="O4883" s="7" t="n">
        <v>61440</v>
      </c>
      <c r="P4883" s="7" t="n">
        <v>28</v>
      </c>
      <c r="Q4883" s="41" t="s">
        <v>3</v>
      </c>
      <c r="R4883" s="63" t="n">
        <v>64</v>
      </c>
      <c r="S4883" s="7" t="n">
        <v>9</v>
      </c>
      <c r="T4883" s="7" t="n">
        <v>1</v>
      </c>
      <c r="U4883" s="41" t="s">
        <v>3</v>
      </c>
      <c r="V4883" s="7" t="n">
        <v>12</v>
      </c>
      <c r="W4883" s="7" t="n">
        <v>3</v>
      </c>
      <c r="X4883" s="7" t="n">
        <v>9</v>
      </c>
      <c r="Y4883" s="7" t="n">
        <v>1</v>
      </c>
      <c r="Z4883" s="17" t="n">
        <f t="normal" ca="1">A4891</f>
        <v>0</v>
      </c>
    </row>
    <row r="4884" spans="1:35">
      <c r="A4884" t="s">
        <v>4</v>
      </c>
      <c r="B4884" s="4" t="s">
        <v>5</v>
      </c>
      <c r="C4884" s="4" t="s">
        <v>10</v>
      </c>
      <c r="D4884" s="4" t="s">
        <v>25</v>
      </c>
      <c r="E4884" s="4" t="s">
        <v>25</v>
      </c>
      <c r="F4884" s="4" t="s">
        <v>25</v>
      </c>
      <c r="G4884" s="4" t="s">
        <v>25</v>
      </c>
    </row>
    <row r="4885" spans="1:35">
      <c r="A4885" t="n">
        <v>41618</v>
      </c>
      <c r="B4885" s="45" t="n">
        <v>46</v>
      </c>
      <c r="C4885" s="7" t="n">
        <v>65534</v>
      </c>
      <c r="D4885" s="7" t="n">
        <v>-96.4700012207031</v>
      </c>
      <c r="E4885" s="7" t="n">
        <v>-3.00999999046326</v>
      </c>
      <c r="F4885" s="7" t="n">
        <v>-54.9700012207031</v>
      </c>
      <c r="G4885" s="7" t="n">
        <v>6</v>
      </c>
    </row>
    <row r="4886" spans="1:35">
      <c r="A4886" t="s">
        <v>4</v>
      </c>
      <c r="B4886" s="4" t="s">
        <v>5</v>
      </c>
      <c r="C4886" s="4" t="s">
        <v>14</v>
      </c>
      <c r="D4886" s="4" t="s">
        <v>14</v>
      </c>
      <c r="E4886" s="4" t="s">
        <v>14</v>
      </c>
      <c r="F4886" s="4" t="s">
        <v>14</v>
      </c>
      <c r="G4886" s="4" t="s">
        <v>9</v>
      </c>
      <c r="H4886" s="4" t="s">
        <v>14</v>
      </c>
      <c r="I4886" s="4" t="s">
        <v>14</v>
      </c>
      <c r="J4886" s="4" t="s">
        <v>14</v>
      </c>
    </row>
    <row r="4887" spans="1:35">
      <c r="A4887" t="n">
        <v>41637</v>
      </c>
      <c r="B4887" s="35" t="n">
        <v>18</v>
      </c>
      <c r="C4887" s="7" t="n">
        <v>1</v>
      </c>
      <c r="D4887" s="7" t="n">
        <v>35</v>
      </c>
      <c r="E4887" s="7" t="n">
        <v>1</v>
      </c>
      <c r="F4887" s="7" t="n">
        <v>0</v>
      </c>
      <c r="G4887" s="7" t="n">
        <v>1</v>
      </c>
      <c r="H4887" s="7" t="n">
        <v>12</v>
      </c>
      <c r="I4887" s="7" t="n">
        <v>19</v>
      </c>
      <c r="J4887" s="7" t="n">
        <v>1</v>
      </c>
    </row>
    <row r="4888" spans="1:35">
      <c r="A4888" t="s">
        <v>4</v>
      </c>
      <c r="B4888" s="4" t="s">
        <v>5</v>
      </c>
      <c r="C4888" s="4" t="s">
        <v>36</v>
      </c>
    </row>
    <row r="4889" spans="1:35">
      <c r="A4889" t="n">
        <v>41649</v>
      </c>
      <c r="B4889" s="21" t="n">
        <v>3</v>
      </c>
      <c r="C4889" s="17" t="n">
        <f t="normal" ca="1">A4893</f>
        <v>0</v>
      </c>
    </row>
    <row r="4890" spans="1:35">
      <c r="A4890" t="s">
        <v>4</v>
      </c>
      <c r="B4890" s="4" t="s">
        <v>5</v>
      </c>
      <c r="C4890" s="4" t="s">
        <v>10</v>
      </c>
      <c r="D4890" s="4" t="s">
        <v>25</v>
      </c>
      <c r="E4890" s="4" t="s">
        <v>25</v>
      </c>
      <c r="F4890" s="4" t="s">
        <v>25</v>
      </c>
      <c r="G4890" s="4" t="s">
        <v>25</v>
      </c>
    </row>
    <row r="4891" spans="1:35">
      <c r="A4891" t="n">
        <v>41654</v>
      </c>
      <c r="B4891" s="45" t="n">
        <v>46</v>
      </c>
      <c r="C4891" s="7" t="n">
        <v>65534</v>
      </c>
      <c r="D4891" s="7" t="n">
        <v>-97.4300003051758</v>
      </c>
      <c r="E4891" s="7" t="n">
        <v>-3</v>
      </c>
      <c r="F4891" s="7" t="n">
        <v>-54.2900009155273</v>
      </c>
      <c r="G4891" s="7" t="n">
        <v>23.2000007629395</v>
      </c>
    </row>
    <row r="4892" spans="1:35">
      <c r="A4892" t="s">
        <v>4</v>
      </c>
      <c r="B4892" s="4" t="s">
        <v>5</v>
      </c>
      <c r="C4892" s="4" t="s">
        <v>36</v>
      </c>
    </row>
    <row r="4893" spans="1:35">
      <c r="A4893" t="n">
        <v>41673</v>
      </c>
      <c r="B4893" s="21" t="n">
        <v>3</v>
      </c>
      <c r="C4893" s="17" t="n">
        <f t="normal" ca="1">A4903</f>
        <v>0</v>
      </c>
    </row>
    <row r="4894" spans="1:35">
      <c r="A4894" t="s">
        <v>4</v>
      </c>
      <c r="B4894" s="4" t="s">
        <v>5</v>
      </c>
      <c r="C4894" s="4" t="s">
        <v>10</v>
      </c>
      <c r="D4894" s="4" t="s">
        <v>25</v>
      </c>
      <c r="E4894" s="4" t="s">
        <v>25</v>
      </c>
      <c r="F4894" s="4" t="s">
        <v>25</v>
      </c>
      <c r="G4894" s="4" t="s">
        <v>25</v>
      </c>
    </row>
    <row r="4895" spans="1:35">
      <c r="A4895" t="n">
        <v>41678</v>
      </c>
      <c r="B4895" s="45" t="n">
        <v>46</v>
      </c>
      <c r="C4895" s="7" t="n">
        <v>65534</v>
      </c>
      <c r="D4895" s="7" t="n">
        <v>-96.4700012207031</v>
      </c>
      <c r="E4895" s="7" t="n">
        <v>-3.00999999046326</v>
      </c>
      <c r="F4895" s="7" t="n">
        <v>-54.9700012207031</v>
      </c>
      <c r="G4895" s="7" t="n">
        <v>6</v>
      </c>
    </row>
    <row r="4896" spans="1:35">
      <c r="A4896" t="s">
        <v>4</v>
      </c>
      <c r="B4896" s="4" t="s">
        <v>5</v>
      </c>
      <c r="C4896" s="4" t="s">
        <v>36</v>
      </c>
    </row>
    <row r="4897" spans="1:26">
      <c r="A4897" t="n">
        <v>41697</v>
      </c>
      <c r="B4897" s="21" t="n">
        <v>3</v>
      </c>
      <c r="C4897" s="17" t="n">
        <f t="normal" ca="1">A4903</f>
        <v>0</v>
      </c>
    </row>
    <row r="4898" spans="1:26">
      <c r="A4898" t="s">
        <v>4</v>
      </c>
      <c r="B4898" s="4" t="s">
        <v>5</v>
      </c>
      <c r="C4898" s="4" t="s">
        <v>10</v>
      </c>
      <c r="D4898" s="4" t="s">
        <v>25</v>
      </c>
      <c r="E4898" s="4" t="s">
        <v>25</v>
      </c>
      <c r="F4898" s="4" t="s">
        <v>25</v>
      </c>
      <c r="G4898" s="4" t="s">
        <v>25</v>
      </c>
    </row>
    <row r="4899" spans="1:26">
      <c r="A4899" t="n">
        <v>41702</v>
      </c>
      <c r="B4899" s="45" t="n">
        <v>46</v>
      </c>
      <c r="C4899" s="7" t="n">
        <v>65534</v>
      </c>
      <c r="D4899" s="7" t="n">
        <v>-97.7300033569336</v>
      </c>
      <c r="E4899" s="7" t="n">
        <v>-3</v>
      </c>
      <c r="F4899" s="7" t="n">
        <v>-54.7099990844727</v>
      </c>
      <c r="G4899" s="7" t="n">
        <v>20.3999996185303</v>
      </c>
    </row>
    <row r="4900" spans="1:26">
      <c r="A4900" t="s">
        <v>4</v>
      </c>
      <c r="B4900" s="4" t="s">
        <v>5</v>
      </c>
      <c r="C4900" s="4" t="s">
        <v>36</v>
      </c>
    </row>
    <row r="4901" spans="1:26">
      <c r="A4901" t="n">
        <v>41721</v>
      </c>
      <c r="B4901" s="21" t="n">
        <v>3</v>
      </c>
      <c r="C4901" s="17" t="n">
        <f t="normal" ca="1">A4903</f>
        <v>0</v>
      </c>
    </row>
    <row r="4902" spans="1:26">
      <c r="A4902" t="s">
        <v>4</v>
      </c>
      <c r="B4902" s="4" t="s">
        <v>5</v>
      </c>
      <c r="C4902" s="4" t="s">
        <v>14</v>
      </c>
      <c r="D4902" s="4" t="s">
        <v>14</v>
      </c>
      <c r="E4902" s="4" t="s">
        <v>14</v>
      </c>
      <c r="F4902" s="4" t="s">
        <v>14</v>
      </c>
      <c r="G4902" s="4" t="s">
        <v>9</v>
      </c>
      <c r="H4902" s="4" t="s">
        <v>14</v>
      </c>
      <c r="I4902" s="4" t="s">
        <v>14</v>
      </c>
      <c r="J4902" s="4" t="s">
        <v>14</v>
      </c>
    </row>
    <row r="4903" spans="1:26">
      <c r="A4903" t="n">
        <v>41726</v>
      </c>
      <c r="B4903" s="35" t="n">
        <v>18</v>
      </c>
      <c r="C4903" s="7" t="n">
        <v>1</v>
      </c>
      <c r="D4903" s="7" t="n">
        <v>35</v>
      </c>
      <c r="E4903" s="7" t="n">
        <v>1</v>
      </c>
      <c r="F4903" s="7" t="n">
        <v>0</v>
      </c>
      <c r="G4903" s="7" t="n">
        <v>1</v>
      </c>
      <c r="H4903" s="7" t="n">
        <v>12</v>
      </c>
      <c r="I4903" s="7" t="n">
        <v>19</v>
      </c>
      <c r="J4903" s="7" t="n">
        <v>1</v>
      </c>
    </row>
    <row r="4904" spans="1:26">
      <c r="A4904" t="s">
        <v>4</v>
      </c>
      <c r="B4904" s="4" t="s">
        <v>5</v>
      </c>
      <c r="C4904" s="4" t="s">
        <v>36</v>
      </c>
    </row>
    <row r="4905" spans="1:26">
      <c r="A4905" t="n">
        <v>41738</v>
      </c>
      <c r="B4905" s="21" t="n">
        <v>3</v>
      </c>
      <c r="C4905" s="17" t="n">
        <f t="normal" ca="1">A4911</f>
        <v>0</v>
      </c>
    </row>
    <row r="4906" spans="1:26">
      <c r="A4906" t="s">
        <v>4</v>
      </c>
      <c r="B4906" s="4" t="s">
        <v>5</v>
      </c>
      <c r="C4906" s="4" t="s">
        <v>14</v>
      </c>
      <c r="D4906" s="4" t="s">
        <v>9</v>
      </c>
      <c r="E4906" s="4" t="s">
        <v>14</v>
      </c>
      <c r="F4906" s="4" t="s">
        <v>14</v>
      </c>
      <c r="G4906" s="4" t="s">
        <v>14</v>
      </c>
      <c r="H4906" s="4" t="s">
        <v>14</v>
      </c>
      <c r="I4906" s="4" t="s">
        <v>9</v>
      </c>
      <c r="J4906" s="4" t="s">
        <v>14</v>
      </c>
      <c r="K4906" s="41" t="s">
        <v>71</v>
      </c>
      <c r="L4906" s="4" t="s">
        <v>5</v>
      </c>
      <c r="M4906" s="4" t="s">
        <v>14</v>
      </c>
      <c r="N4906" s="4" t="s">
        <v>10</v>
      </c>
      <c r="O4906" s="41" t="s">
        <v>72</v>
      </c>
      <c r="P4906" s="4" t="s">
        <v>14</v>
      </c>
      <c r="Q4906" s="4" t="s">
        <v>14</v>
      </c>
      <c r="R4906" s="4" t="s">
        <v>14</v>
      </c>
      <c r="S4906" s="4" t="s">
        <v>36</v>
      </c>
    </row>
    <row r="4907" spans="1:26">
      <c r="A4907" t="n">
        <v>41743</v>
      </c>
      <c r="B4907" s="16" t="n">
        <v>5</v>
      </c>
      <c r="C4907" s="7" t="n">
        <v>0</v>
      </c>
      <c r="D4907" s="7" t="n">
        <v>61440</v>
      </c>
      <c r="E4907" s="7" t="n">
        <v>35</v>
      </c>
      <c r="F4907" s="7" t="n">
        <v>0</v>
      </c>
      <c r="G4907" s="7" t="n">
        <v>12</v>
      </c>
      <c r="H4907" s="7" t="n">
        <v>0</v>
      </c>
      <c r="I4907" s="7" t="n">
        <v>61440</v>
      </c>
      <c r="J4907" s="7" t="n">
        <v>28</v>
      </c>
      <c r="K4907" s="41" t="s">
        <v>3</v>
      </c>
      <c r="L4907" s="63" t="n">
        <v>64</v>
      </c>
      <c r="M4907" s="7" t="n">
        <v>9</v>
      </c>
      <c r="N4907" s="7" t="n">
        <v>1</v>
      </c>
      <c r="O4907" s="41" t="s">
        <v>3</v>
      </c>
      <c r="P4907" s="7" t="n">
        <v>12</v>
      </c>
      <c r="Q4907" s="7" t="n">
        <v>2</v>
      </c>
      <c r="R4907" s="7" t="n">
        <v>1</v>
      </c>
      <c r="S4907" s="17" t="n">
        <f t="normal" ca="1">A4911</f>
        <v>0</v>
      </c>
    </row>
    <row r="4908" spans="1:26">
      <c r="A4908" t="s">
        <v>4</v>
      </c>
      <c r="B4908" s="4" t="s">
        <v>5</v>
      </c>
      <c r="C4908" s="4" t="s">
        <v>10</v>
      </c>
      <c r="D4908" s="4" t="s">
        <v>25</v>
      </c>
      <c r="E4908" s="4" t="s">
        <v>25</v>
      </c>
      <c r="F4908" s="4" t="s">
        <v>25</v>
      </c>
      <c r="G4908" s="4" t="s">
        <v>25</v>
      </c>
    </row>
    <row r="4909" spans="1:26">
      <c r="A4909" t="n">
        <v>41769</v>
      </c>
      <c r="B4909" s="45" t="n">
        <v>46</v>
      </c>
      <c r="C4909" s="7" t="n">
        <v>65534</v>
      </c>
      <c r="D4909" s="7" t="n">
        <v>-97.4300003051758</v>
      </c>
      <c r="E4909" s="7" t="n">
        <v>-3</v>
      </c>
      <c r="F4909" s="7" t="n">
        <v>-54.2900009155273</v>
      </c>
      <c r="G4909" s="7" t="n">
        <v>23.2000007629395</v>
      </c>
    </row>
    <row r="4910" spans="1:26">
      <c r="A4910" t="s">
        <v>4</v>
      </c>
      <c r="B4910" s="4" t="s">
        <v>5</v>
      </c>
      <c r="C4910" s="4" t="s">
        <v>14</v>
      </c>
      <c r="D4910" s="4" t="s">
        <v>14</v>
      </c>
      <c r="E4910" s="4" t="s">
        <v>14</v>
      </c>
      <c r="F4910" s="4" t="s">
        <v>14</v>
      </c>
      <c r="G4910" s="4" t="s">
        <v>9</v>
      </c>
      <c r="H4910" s="4" t="s">
        <v>14</v>
      </c>
      <c r="I4910" s="4" t="s">
        <v>14</v>
      </c>
      <c r="J4910" s="4" t="s">
        <v>14</v>
      </c>
    </row>
    <row r="4911" spans="1:26">
      <c r="A4911" t="n">
        <v>41788</v>
      </c>
      <c r="B4911" s="35" t="n">
        <v>18</v>
      </c>
      <c r="C4911" s="7" t="n">
        <v>0</v>
      </c>
      <c r="D4911" s="7" t="n">
        <v>35</v>
      </c>
      <c r="E4911" s="7" t="n">
        <v>0</v>
      </c>
      <c r="F4911" s="7" t="n">
        <v>0</v>
      </c>
      <c r="G4911" s="7" t="n">
        <v>1</v>
      </c>
      <c r="H4911" s="7" t="n">
        <v>12</v>
      </c>
      <c r="I4911" s="7" t="n">
        <v>19</v>
      </c>
      <c r="J4911" s="7" t="n">
        <v>1</v>
      </c>
    </row>
    <row r="4912" spans="1:26">
      <c r="A4912" t="s">
        <v>4</v>
      </c>
      <c r="B4912" s="4" t="s">
        <v>5</v>
      </c>
    </row>
    <row r="4913" spans="1:19">
      <c r="A4913" t="n">
        <v>41800</v>
      </c>
      <c r="B4913" s="5" t="n">
        <v>1</v>
      </c>
    </row>
    <row r="4914" spans="1:19" s="3" customFormat="1" customHeight="0">
      <c r="A4914" s="3" t="s">
        <v>2</v>
      </c>
      <c r="B4914" s="3" t="s">
        <v>427</v>
      </c>
    </row>
    <row r="4915" spans="1:19">
      <c r="A4915" t="s">
        <v>4</v>
      </c>
      <c r="B4915" s="4" t="s">
        <v>5</v>
      </c>
      <c r="C4915" s="4" t="s">
        <v>14</v>
      </c>
      <c r="D4915" s="4" t="s">
        <v>14</v>
      </c>
      <c r="E4915" s="4" t="s">
        <v>14</v>
      </c>
      <c r="F4915" s="4" t="s">
        <v>14</v>
      </c>
    </row>
    <row r="4916" spans="1:19">
      <c r="A4916" t="n">
        <v>41804</v>
      </c>
      <c r="B4916" s="10" t="n">
        <v>14</v>
      </c>
      <c r="C4916" s="7" t="n">
        <v>2</v>
      </c>
      <c r="D4916" s="7" t="n">
        <v>0</v>
      </c>
      <c r="E4916" s="7" t="n">
        <v>0</v>
      </c>
      <c r="F4916" s="7" t="n">
        <v>0</v>
      </c>
    </row>
    <row r="4917" spans="1:19">
      <c r="A4917" t="s">
        <v>4</v>
      </c>
      <c r="B4917" s="4" t="s">
        <v>5</v>
      </c>
      <c r="C4917" s="4" t="s">
        <v>14</v>
      </c>
      <c r="D4917" s="41" t="s">
        <v>71</v>
      </c>
      <c r="E4917" s="4" t="s">
        <v>5</v>
      </c>
      <c r="F4917" s="4" t="s">
        <v>14</v>
      </c>
      <c r="G4917" s="4" t="s">
        <v>10</v>
      </c>
      <c r="H4917" s="41" t="s">
        <v>72</v>
      </c>
      <c r="I4917" s="4" t="s">
        <v>14</v>
      </c>
      <c r="J4917" s="4" t="s">
        <v>9</v>
      </c>
      <c r="K4917" s="4" t="s">
        <v>14</v>
      </c>
      <c r="L4917" s="4" t="s">
        <v>14</v>
      </c>
      <c r="M4917" s="41" t="s">
        <v>71</v>
      </c>
      <c r="N4917" s="4" t="s">
        <v>5</v>
      </c>
      <c r="O4917" s="4" t="s">
        <v>14</v>
      </c>
      <c r="P4917" s="4" t="s">
        <v>10</v>
      </c>
      <c r="Q4917" s="41" t="s">
        <v>72</v>
      </c>
      <c r="R4917" s="4" t="s">
        <v>14</v>
      </c>
      <c r="S4917" s="4" t="s">
        <v>9</v>
      </c>
      <c r="T4917" s="4" t="s">
        <v>14</v>
      </c>
      <c r="U4917" s="4" t="s">
        <v>14</v>
      </c>
      <c r="V4917" s="4" t="s">
        <v>14</v>
      </c>
      <c r="W4917" s="4" t="s">
        <v>36</v>
      </c>
    </row>
    <row r="4918" spans="1:19">
      <c r="A4918" t="n">
        <v>41809</v>
      </c>
      <c r="B4918" s="16" t="n">
        <v>5</v>
      </c>
      <c r="C4918" s="7" t="n">
        <v>28</v>
      </c>
      <c r="D4918" s="41" t="s">
        <v>3</v>
      </c>
      <c r="E4918" s="9" t="n">
        <v>162</v>
      </c>
      <c r="F4918" s="7" t="n">
        <v>3</v>
      </c>
      <c r="G4918" s="7" t="n">
        <v>28806</v>
      </c>
      <c r="H4918" s="41" t="s">
        <v>3</v>
      </c>
      <c r="I4918" s="7" t="n">
        <v>0</v>
      </c>
      <c r="J4918" s="7" t="n">
        <v>1</v>
      </c>
      <c r="K4918" s="7" t="n">
        <v>2</v>
      </c>
      <c r="L4918" s="7" t="n">
        <v>28</v>
      </c>
      <c r="M4918" s="41" t="s">
        <v>3</v>
      </c>
      <c r="N4918" s="9" t="n">
        <v>162</v>
      </c>
      <c r="O4918" s="7" t="n">
        <v>3</v>
      </c>
      <c r="P4918" s="7" t="n">
        <v>28806</v>
      </c>
      <c r="Q4918" s="41" t="s">
        <v>3</v>
      </c>
      <c r="R4918" s="7" t="n">
        <v>0</v>
      </c>
      <c r="S4918" s="7" t="n">
        <v>2</v>
      </c>
      <c r="T4918" s="7" t="n">
        <v>2</v>
      </c>
      <c r="U4918" s="7" t="n">
        <v>11</v>
      </c>
      <c r="V4918" s="7" t="n">
        <v>1</v>
      </c>
      <c r="W4918" s="17" t="n">
        <f t="normal" ca="1">A4922</f>
        <v>0</v>
      </c>
    </row>
    <row r="4919" spans="1:19">
      <c r="A4919" t="s">
        <v>4</v>
      </c>
      <c r="B4919" s="4" t="s">
        <v>5</v>
      </c>
      <c r="C4919" s="4" t="s">
        <v>14</v>
      </c>
      <c r="D4919" s="4" t="s">
        <v>10</v>
      </c>
      <c r="E4919" s="4" t="s">
        <v>25</v>
      </c>
    </row>
    <row r="4920" spans="1:19">
      <c r="A4920" t="n">
        <v>41838</v>
      </c>
      <c r="B4920" s="33" t="n">
        <v>58</v>
      </c>
      <c r="C4920" s="7" t="n">
        <v>0</v>
      </c>
      <c r="D4920" s="7" t="n">
        <v>0</v>
      </c>
      <c r="E4920" s="7" t="n">
        <v>1</v>
      </c>
    </row>
    <row r="4921" spans="1:19">
      <c r="A4921" t="s">
        <v>4</v>
      </c>
      <c r="B4921" s="4" t="s">
        <v>5</v>
      </c>
      <c r="C4921" s="4" t="s">
        <v>14</v>
      </c>
      <c r="D4921" s="41" t="s">
        <v>71</v>
      </c>
      <c r="E4921" s="4" t="s">
        <v>5</v>
      </c>
      <c r="F4921" s="4" t="s">
        <v>14</v>
      </c>
      <c r="G4921" s="4" t="s">
        <v>10</v>
      </c>
      <c r="H4921" s="41" t="s">
        <v>72</v>
      </c>
      <c r="I4921" s="4" t="s">
        <v>14</v>
      </c>
      <c r="J4921" s="4" t="s">
        <v>9</v>
      </c>
      <c r="K4921" s="4" t="s">
        <v>14</v>
      </c>
      <c r="L4921" s="4" t="s">
        <v>14</v>
      </c>
      <c r="M4921" s="41" t="s">
        <v>71</v>
      </c>
      <c r="N4921" s="4" t="s">
        <v>5</v>
      </c>
      <c r="O4921" s="4" t="s">
        <v>14</v>
      </c>
      <c r="P4921" s="4" t="s">
        <v>10</v>
      </c>
      <c r="Q4921" s="41" t="s">
        <v>72</v>
      </c>
      <c r="R4921" s="4" t="s">
        <v>14</v>
      </c>
      <c r="S4921" s="4" t="s">
        <v>9</v>
      </c>
      <c r="T4921" s="4" t="s">
        <v>14</v>
      </c>
      <c r="U4921" s="4" t="s">
        <v>14</v>
      </c>
      <c r="V4921" s="4" t="s">
        <v>14</v>
      </c>
      <c r="W4921" s="4" t="s">
        <v>36</v>
      </c>
    </row>
    <row r="4922" spans="1:19">
      <c r="A4922" t="n">
        <v>41846</v>
      </c>
      <c r="B4922" s="16" t="n">
        <v>5</v>
      </c>
      <c r="C4922" s="7" t="n">
        <v>28</v>
      </c>
      <c r="D4922" s="41" t="s">
        <v>3</v>
      </c>
      <c r="E4922" s="9" t="n">
        <v>162</v>
      </c>
      <c r="F4922" s="7" t="n">
        <v>3</v>
      </c>
      <c r="G4922" s="7" t="n">
        <v>28806</v>
      </c>
      <c r="H4922" s="41" t="s">
        <v>3</v>
      </c>
      <c r="I4922" s="7" t="n">
        <v>0</v>
      </c>
      <c r="J4922" s="7" t="n">
        <v>1</v>
      </c>
      <c r="K4922" s="7" t="n">
        <v>3</v>
      </c>
      <c r="L4922" s="7" t="n">
        <v>28</v>
      </c>
      <c r="M4922" s="41" t="s">
        <v>3</v>
      </c>
      <c r="N4922" s="9" t="n">
        <v>162</v>
      </c>
      <c r="O4922" s="7" t="n">
        <v>3</v>
      </c>
      <c r="P4922" s="7" t="n">
        <v>28806</v>
      </c>
      <c r="Q4922" s="41" t="s">
        <v>3</v>
      </c>
      <c r="R4922" s="7" t="n">
        <v>0</v>
      </c>
      <c r="S4922" s="7" t="n">
        <v>2</v>
      </c>
      <c r="T4922" s="7" t="n">
        <v>3</v>
      </c>
      <c r="U4922" s="7" t="n">
        <v>9</v>
      </c>
      <c r="V4922" s="7" t="n">
        <v>1</v>
      </c>
      <c r="W4922" s="17" t="n">
        <f t="normal" ca="1">A4932</f>
        <v>0</v>
      </c>
    </row>
    <row r="4923" spans="1:19">
      <c r="A4923" t="s">
        <v>4</v>
      </c>
      <c r="B4923" s="4" t="s">
        <v>5</v>
      </c>
      <c r="C4923" s="4" t="s">
        <v>14</v>
      </c>
      <c r="D4923" s="41" t="s">
        <v>71</v>
      </c>
      <c r="E4923" s="4" t="s">
        <v>5</v>
      </c>
      <c r="F4923" s="4" t="s">
        <v>10</v>
      </c>
      <c r="G4923" s="4" t="s">
        <v>14</v>
      </c>
      <c r="H4923" s="4" t="s">
        <v>14</v>
      </c>
      <c r="I4923" s="4" t="s">
        <v>6</v>
      </c>
      <c r="J4923" s="41" t="s">
        <v>72</v>
      </c>
      <c r="K4923" s="4" t="s">
        <v>14</v>
      </c>
      <c r="L4923" s="4" t="s">
        <v>14</v>
      </c>
      <c r="M4923" s="41" t="s">
        <v>71</v>
      </c>
      <c r="N4923" s="4" t="s">
        <v>5</v>
      </c>
      <c r="O4923" s="4" t="s">
        <v>14</v>
      </c>
      <c r="P4923" s="41" t="s">
        <v>72</v>
      </c>
      <c r="Q4923" s="4" t="s">
        <v>14</v>
      </c>
      <c r="R4923" s="4" t="s">
        <v>9</v>
      </c>
      <c r="S4923" s="4" t="s">
        <v>14</v>
      </c>
      <c r="T4923" s="4" t="s">
        <v>14</v>
      </c>
      <c r="U4923" s="4" t="s">
        <v>14</v>
      </c>
      <c r="V4923" s="41" t="s">
        <v>71</v>
      </c>
      <c r="W4923" s="4" t="s">
        <v>5</v>
      </c>
      <c r="X4923" s="4" t="s">
        <v>14</v>
      </c>
      <c r="Y4923" s="41" t="s">
        <v>72</v>
      </c>
      <c r="Z4923" s="4" t="s">
        <v>14</v>
      </c>
      <c r="AA4923" s="4" t="s">
        <v>9</v>
      </c>
      <c r="AB4923" s="4" t="s">
        <v>14</v>
      </c>
      <c r="AC4923" s="4" t="s">
        <v>14</v>
      </c>
      <c r="AD4923" s="4" t="s">
        <v>14</v>
      </c>
      <c r="AE4923" s="4" t="s">
        <v>36</v>
      </c>
    </row>
    <row r="4924" spans="1:19">
      <c r="A4924" t="n">
        <v>41875</v>
      </c>
      <c r="B4924" s="16" t="n">
        <v>5</v>
      </c>
      <c r="C4924" s="7" t="n">
        <v>28</v>
      </c>
      <c r="D4924" s="41" t="s">
        <v>3</v>
      </c>
      <c r="E4924" s="51" t="n">
        <v>47</v>
      </c>
      <c r="F4924" s="7" t="n">
        <v>61456</v>
      </c>
      <c r="G4924" s="7" t="n">
        <v>2</v>
      </c>
      <c r="H4924" s="7" t="n">
        <v>0</v>
      </c>
      <c r="I4924" s="7" t="s">
        <v>221</v>
      </c>
      <c r="J4924" s="41" t="s">
        <v>3</v>
      </c>
      <c r="K4924" s="7" t="n">
        <v>8</v>
      </c>
      <c r="L4924" s="7" t="n">
        <v>28</v>
      </c>
      <c r="M4924" s="41" t="s">
        <v>3</v>
      </c>
      <c r="N4924" s="12" t="n">
        <v>74</v>
      </c>
      <c r="O4924" s="7" t="n">
        <v>65</v>
      </c>
      <c r="P4924" s="41" t="s">
        <v>3</v>
      </c>
      <c r="Q4924" s="7" t="n">
        <v>0</v>
      </c>
      <c r="R4924" s="7" t="n">
        <v>1</v>
      </c>
      <c r="S4924" s="7" t="n">
        <v>3</v>
      </c>
      <c r="T4924" s="7" t="n">
        <v>9</v>
      </c>
      <c r="U4924" s="7" t="n">
        <v>28</v>
      </c>
      <c r="V4924" s="41" t="s">
        <v>3</v>
      </c>
      <c r="W4924" s="12" t="n">
        <v>74</v>
      </c>
      <c r="X4924" s="7" t="n">
        <v>65</v>
      </c>
      <c r="Y4924" s="41" t="s">
        <v>3</v>
      </c>
      <c r="Z4924" s="7" t="n">
        <v>0</v>
      </c>
      <c r="AA4924" s="7" t="n">
        <v>2</v>
      </c>
      <c r="AB4924" s="7" t="n">
        <v>3</v>
      </c>
      <c r="AC4924" s="7" t="n">
        <v>9</v>
      </c>
      <c r="AD4924" s="7" t="n">
        <v>1</v>
      </c>
      <c r="AE4924" s="17" t="n">
        <f t="normal" ca="1">A4928</f>
        <v>0</v>
      </c>
    </row>
    <row r="4925" spans="1:19">
      <c r="A4925" t="s">
        <v>4</v>
      </c>
      <c r="B4925" s="4" t="s">
        <v>5</v>
      </c>
      <c r="C4925" s="4" t="s">
        <v>10</v>
      </c>
      <c r="D4925" s="4" t="s">
        <v>14</v>
      </c>
      <c r="E4925" s="4" t="s">
        <v>14</v>
      </c>
      <c r="F4925" s="4" t="s">
        <v>6</v>
      </c>
    </row>
    <row r="4926" spans="1:19">
      <c r="A4926" t="n">
        <v>41923</v>
      </c>
      <c r="B4926" s="51" t="n">
        <v>47</v>
      </c>
      <c r="C4926" s="7" t="n">
        <v>61456</v>
      </c>
      <c r="D4926" s="7" t="n">
        <v>0</v>
      </c>
      <c r="E4926" s="7" t="n">
        <v>0</v>
      </c>
      <c r="F4926" s="7" t="s">
        <v>222</v>
      </c>
    </row>
    <row r="4927" spans="1:19">
      <c r="A4927" t="s">
        <v>4</v>
      </c>
      <c r="B4927" s="4" t="s">
        <v>5</v>
      </c>
      <c r="C4927" s="4" t="s">
        <v>14</v>
      </c>
      <c r="D4927" s="4" t="s">
        <v>10</v>
      </c>
      <c r="E4927" s="4" t="s">
        <v>25</v>
      </c>
    </row>
    <row r="4928" spans="1:19">
      <c r="A4928" t="n">
        <v>41936</v>
      </c>
      <c r="B4928" s="33" t="n">
        <v>58</v>
      </c>
      <c r="C4928" s="7" t="n">
        <v>0</v>
      </c>
      <c r="D4928" s="7" t="n">
        <v>300</v>
      </c>
      <c r="E4928" s="7" t="n">
        <v>1</v>
      </c>
    </row>
    <row r="4929" spans="1:31">
      <c r="A4929" t="s">
        <v>4</v>
      </c>
      <c r="B4929" s="4" t="s">
        <v>5</v>
      </c>
      <c r="C4929" s="4" t="s">
        <v>14</v>
      </c>
      <c r="D4929" s="4" t="s">
        <v>10</v>
      </c>
    </row>
    <row r="4930" spans="1:31">
      <c r="A4930" t="n">
        <v>41944</v>
      </c>
      <c r="B4930" s="33" t="n">
        <v>58</v>
      </c>
      <c r="C4930" s="7" t="n">
        <v>255</v>
      </c>
      <c r="D4930" s="7" t="n">
        <v>0</v>
      </c>
    </row>
    <row r="4931" spans="1:31">
      <c r="A4931" t="s">
        <v>4</v>
      </c>
      <c r="B4931" s="4" t="s">
        <v>5</v>
      </c>
      <c r="C4931" s="4" t="s">
        <v>14</v>
      </c>
      <c r="D4931" s="4" t="s">
        <v>14</v>
      </c>
      <c r="E4931" s="4" t="s">
        <v>14</v>
      </c>
      <c r="F4931" s="4" t="s">
        <v>14</v>
      </c>
    </row>
    <row r="4932" spans="1:31">
      <c r="A4932" t="n">
        <v>41948</v>
      </c>
      <c r="B4932" s="10" t="n">
        <v>14</v>
      </c>
      <c r="C4932" s="7" t="n">
        <v>0</v>
      </c>
      <c r="D4932" s="7" t="n">
        <v>0</v>
      </c>
      <c r="E4932" s="7" t="n">
        <v>0</v>
      </c>
      <c r="F4932" s="7" t="n">
        <v>64</v>
      </c>
    </row>
    <row r="4933" spans="1:31">
      <c r="A4933" t="s">
        <v>4</v>
      </c>
      <c r="B4933" s="4" t="s">
        <v>5</v>
      </c>
      <c r="C4933" s="4" t="s">
        <v>14</v>
      </c>
      <c r="D4933" s="4" t="s">
        <v>10</v>
      </c>
    </row>
    <row r="4934" spans="1:31">
      <c r="A4934" t="n">
        <v>41953</v>
      </c>
      <c r="B4934" s="22" t="n">
        <v>22</v>
      </c>
      <c r="C4934" s="7" t="n">
        <v>0</v>
      </c>
      <c r="D4934" s="7" t="n">
        <v>28806</v>
      </c>
    </row>
    <row r="4935" spans="1:31">
      <c r="A4935" t="s">
        <v>4</v>
      </c>
      <c r="B4935" s="4" t="s">
        <v>5</v>
      </c>
      <c r="C4935" s="4" t="s">
        <v>14</v>
      </c>
      <c r="D4935" s="4" t="s">
        <v>10</v>
      </c>
    </row>
    <row r="4936" spans="1:31">
      <c r="A4936" t="n">
        <v>41957</v>
      </c>
      <c r="B4936" s="33" t="n">
        <v>58</v>
      </c>
      <c r="C4936" s="7" t="n">
        <v>5</v>
      </c>
      <c r="D4936" s="7" t="n">
        <v>300</v>
      </c>
    </row>
    <row r="4937" spans="1:31">
      <c r="A4937" t="s">
        <v>4</v>
      </c>
      <c r="B4937" s="4" t="s">
        <v>5</v>
      </c>
      <c r="C4937" s="4" t="s">
        <v>25</v>
      </c>
      <c r="D4937" s="4" t="s">
        <v>10</v>
      </c>
    </row>
    <row r="4938" spans="1:31">
      <c r="A4938" t="n">
        <v>41961</v>
      </c>
      <c r="B4938" s="62" t="n">
        <v>103</v>
      </c>
      <c r="C4938" s="7" t="n">
        <v>0</v>
      </c>
      <c r="D4938" s="7" t="n">
        <v>300</v>
      </c>
    </row>
    <row r="4939" spans="1:31">
      <c r="A4939" t="s">
        <v>4</v>
      </c>
      <c r="B4939" s="4" t="s">
        <v>5</v>
      </c>
      <c r="C4939" s="4" t="s">
        <v>14</v>
      </c>
    </row>
    <row r="4940" spans="1:31">
      <c r="A4940" t="n">
        <v>41968</v>
      </c>
      <c r="B4940" s="63" t="n">
        <v>64</v>
      </c>
      <c r="C4940" s="7" t="n">
        <v>7</v>
      </c>
    </row>
    <row r="4941" spans="1:31">
      <c r="A4941" t="s">
        <v>4</v>
      </c>
      <c r="B4941" s="4" t="s">
        <v>5</v>
      </c>
      <c r="C4941" s="4" t="s">
        <v>14</v>
      </c>
      <c r="D4941" s="4" t="s">
        <v>10</v>
      </c>
    </row>
    <row r="4942" spans="1:31">
      <c r="A4942" t="n">
        <v>41970</v>
      </c>
      <c r="B4942" s="64" t="n">
        <v>72</v>
      </c>
      <c r="C4942" s="7" t="n">
        <v>5</v>
      </c>
      <c r="D4942" s="7" t="n">
        <v>0</v>
      </c>
    </row>
    <row r="4943" spans="1:31">
      <c r="A4943" t="s">
        <v>4</v>
      </c>
      <c r="B4943" s="4" t="s">
        <v>5</v>
      </c>
      <c r="C4943" s="4" t="s">
        <v>14</v>
      </c>
      <c r="D4943" s="41" t="s">
        <v>71</v>
      </c>
      <c r="E4943" s="4" t="s">
        <v>5</v>
      </c>
      <c r="F4943" s="4" t="s">
        <v>14</v>
      </c>
      <c r="G4943" s="4" t="s">
        <v>10</v>
      </c>
      <c r="H4943" s="41" t="s">
        <v>72</v>
      </c>
      <c r="I4943" s="4" t="s">
        <v>14</v>
      </c>
      <c r="J4943" s="4" t="s">
        <v>9</v>
      </c>
      <c r="K4943" s="4" t="s">
        <v>14</v>
      </c>
      <c r="L4943" s="4" t="s">
        <v>14</v>
      </c>
      <c r="M4943" s="4" t="s">
        <v>36</v>
      </c>
    </row>
    <row r="4944" spans="1:31">
      <c r="A4944" t="n">
        <v>41974</v>
      </c>
      <c r="B4944" s="16" t="n">
        <v>5</v>
      </c>
      <c r="C4944" s="7" t="n">
        <v>28</v>
      </c>
      <c r="D4944" s="41" t="s">
        <v>3</v>
      </c>
      <c r="E4944" s="9" t="n">
        <v>162</v>
      </c>
      <c r="F4944" s="7" t="n">
        <v>4</v>
      </c>
      <c r="G4944" s="7" t="n">
        <v>28806</v>
      </c>
      <c r="H4944" s="41" t="s">
        <v>3</v>
      </c>
      <c r="I4944" s="7" t="n">
        <v>0</v>
      </c>
      <c r="J4944" s="7" t="n">
        <v>1</v>
      </c>
      <c r="K4944" s="7" t="n">
        <v>2</v>
      </c>
      <c r="L4944" s="7" t="n">
        <v>1</v>
      </c>
      <c r="M4944" s="17" t="n">
        <f t="normal" ca="1">A4950</f>
        <v>0</v>
      </c>
    </row>
    <row r="4945" spans="1:13">
      <c r="A4945" t="s">
        <v>4</v>
      </c>
      <c r="B4945" s="4" t="s">
        <v>5</v>
      </c>
      <c r="C4945" s="4" t="s">
        <v>14</v>
      </c>
      <c r="D4945" s="4" t="s">
        <v>6</v>
      </c>
    </row>
    <row r="4946" spans="1:13">
      <c r="A4946" t="n">
        <v>41991</v>
      </c>
      <c r="B4946" s="8" t="n">
        <v>2</v>
      </c>
      <c r="C4946" s="7" t="n">
        <v>10</v>
      </c>
      <c r="D4946" s="7" t="s">
        <v>223</v>
      </c>
    </row>
    <row r="4947" spans="1:13">
      <c r="A4947" t="s">
        <v>4</v>
      </c>
      <c r="B4947" s="4" t="s">
        <v>5</v>
      </c>
      <c r="C4947" s="4" t="s">
        <v>10</v>
      </c>
    </row>
    <row r="4948" spans="1:13">
      <c r="A4948" t="n">
        <v>42008</v>
      </c>
      <c r="B4948" s="27" t="n">
        <v>16</v>
      </c>
      <c r="C4948" s="7" t="n">
        <v>0</v>
      </c>
    </row>
    <row r="4949" spans="1:13">
      <c r="A4949" t="s">
        <v>4</v>
      </c>
      <c r="B4949" s="4" t="s">
        <v>5</v>
      </c>
      <c r="C4949" s="4" t="s">
        <v>14</v>
      </c>
      <c r="D4949" s="4" t="s">
        <v>10</v>
      </c>
      <c r="E4949" s="4" t="s">
        <v>14</v>
      </c>
      <c r="F4949" s="4" t="s">
        <v>6</v>
      </c>
    </row>
    <row r="4950" spans="1:13">
      <c r="A4950" t="n">
        <v>42011</v>
      </c>
      <c r="B4950" s="11" t="n">
        <v>39</v>
      </c>
      <c r="C4950" s="7" t="n">
        <v>10</v>
      </c>
      <c r="D4950" s="7" t="n">
        <v>65533</v>
      </c>
      <c r="E4950" s="7" t="n">
        <v>200</v>
      </c>
      <c r="F4950" s="7" t="s">
        <v>428</v>
      </c>
    </row>
    <row r="4951" spans="1:13">
      <c r="A4951" t="s">
        <v>4</v>
      </c>
      <c r="B4951" s="4" t="s">
        <v>5</v>
      </c>
      <c r="C4951" s="4" t="s">
        <v>14</v>
      </c>
      <c r="D4951" s="4" t="s">
        <v>10</v>
      </c>
      <c r="E4951" s="4" t="s">
        <v>14</v>
      </c>
      <c r="F4951" s="4" t="s">
        <v>6</v>
      </c>
    </row>
    <row r="4952" spans="1:13">
      <c r="A4952" t="n">
        <v>42035</v>
      </c>
      <c r="B4952" s="11" t="n">
        <v>39</v>
      </c>
      <c r="C4952" s="7" t="n">
        <v>10</v>
      </c>
      <c r="D4952" s="7" t="n">
        <v>65533</v>
      </c>
      <c r="E4952" s="7" t="n">
        <v>202</v>
      </c>
      <c r="F4952" s="7" t="s">
        <v>429</v>
      </c>
    </row>
    <row r="4953" spans="1:13">
      <c r="A4953" t="s">
        <v>4</v>
      </c>
      <c r="B4953" s="4" t="s">
        <v>5</v>
      </c>
      <c r="C4953" s="4" t="s">
        <v>14</v>
      </c>
      <c r="D4953" s="4" t="s">
        <v>10</v>
      </c>
      <c r="E4953" s="4" t="s">
        <v>14</v>
      </c>
      <c r="F4953" s="4" t="s">
        <v>6</v>
      </c>
    </row>
    <row r="4954" spans="1:13">
      <c r="A4954" t="n">
        <v>42059</v>
      </c>
      <c r="B4954" s="11" t="n">
        <v>39</v>
      </c>
      <c r="C4954" s="7" t="n">
        <v>10</v>
      </c>
      <c r="D4954" s="7" t="n">
        <v>65533</v>
      </c>
      <c r="E4954" s="7" t="n">
        <v>203</v>
      </c>
      <c r="F4954" s="7" t="s">
        <v>333</v>
      </c>
    </row>
    <row r="4955" spans="1:13">
      <c r="A4955" t="s">
        <v>4</v>
      </c>
      <c r="B4955" s="4" t="s">
        <v>5</v>
      </c>
      <c r="C4955" s="4" t="s">
        <v>14</v>
      </c>
      <c r="D4955" s="4" t="s">
        <v>10</v>
      </c>
      <c r="E4955" s="4" t="s">
        <v>14</v>
      </c>
      <c r="F4955" s="4" t="s">
        <v>6</v>
      </c>
    </row>
    <row r="4956" spans="1:13">
      <c r="A4956" t="n">
        <v>42083</v>
      </c>
      <c r="B4956" s="11" t="n">
        <v>39</v>
      </c>
      <c r="C4956" s="7" t="n">
        <v>10</v>
      </c>
      <c r="D4956" s="7" t="n">
        <v>65533</v>
      </c>
      <c r="E4956" s="7" t="n">
        <v>204</v>
      </c>
      <c r="F4956" s="7" t="s">
        <v>334</v>
      </c>
    </row>
    <row r="4957" spans="1:13">
      <c r="A4957" t="s">
        <v>4</v>
      </c>
      <c r="B4957" s="4" t="s">
        <v>5</v>
      </c>
      <c r="C4957" s="4" t="s">
        <v>10</v>
      </c>
      <c r="D4957" s="4" t="s">
        <v>6</v>
      </c>
      <c r="E4957" s="4" t="s">
        <v>6</v>
      </c>
      <c r="F4957" s="4" t="s">
        <v>6</v>
      </c>
      <c r="G4957" s="4" t="s">
        <v>14</v>
      </c>
      <c r="H4957" s="4" t="s">
        <v>9</v>
      </c>
      <c r="I4957" s="4" t="s">
        <v>25</v>
      </c>
      <c r="J4957" s="4" t="s">
        <v>25</v>
      </c>
      <c r="K4957" s="4" t="s">
        <v>25</v>
      </c>
      <c r="L4957" s="4" t="s">
        <v>25</v>
      </c>
      <c r="M4957" s="4" t="s">
        <v>25</v>
      </c>
      <c r="N4957" s="4" t="s">
        <v>25</v>
      </c>
      <c r="O4957" s="4" t="s">
        <v>25</v>
      </c>
      <c r="P4957" s="4" t="s">
        <v>6</v>
      </c>
      <c r="Q4957" s="4" t="s">
        <v>6</v>
      </c>
      <c r="R4957" s="4" t="s">
        <v>9</v>
      </c>
      <c r="S4957" s="4" t="s">
        <v>14</v>
      </c>
      <c r="T4957" s="4" t="s">
        <v>9</v>
      </c>
      <c r="U4957" s="4" t="s">
        <v>9</v>
      </c>
      <c r="V4957" s="4" t="s">
        <v>10</v>
      </c>
    </row>
    <row r="4958" spans="1:13">
      <c r="A4958" t="n">
        <v>42107</v>
      </c>
      <c r="B4958" s="67" t="n">
        <v>19</v>
      </c>
      <c r="C4958" s="7" t="n">
        <v>30</v>
      </c>
      <c r="D4958" s="7" t="s">
        <v>430</v>
      </c>
      <c r="E4958" s="7" t="s">
        <v>431</v>
      </c>
      <c r="F4958" s="7" t="s">
        <v>13</v>
      </c>
      <c r="G4958" s="7" t="n">
        <v>0</v>
      </c>
      <c r="H4958" s="7" t="n">
        <v>1</v>
      </c>
      <c r="I4958" s="7" t="n">
        <v>0</v>
      </c>
      <c r="J4958" s="7" t="n">
        <v>0</v>
      </c>
      <c r="K4958" s="7" t="n">
        <v>0</v>
      </c>
      <c r="L4958" s="7" t="n">
        <v>0</v>
      </c>
      <c r="M4958" s="7" t="n">
        <v>1</v>
      </c>
      <c r="N4958" s="7" t="n">
        <v>1.60000002384186</v>
      </c>
      <c r="O4958" s="7" t="n">
        <v>0.0900000035762787</v>
      </c>
      <c r="P4958" s="7" t="s">
        <v>13</v>
      </c>
      <c r="Q4958" s="7" t="s">
        <v>13</v>
      </c>
      <c r="R4958" s="7" t="n">
        <v>-1</v>
      </c>
      <c r="S4958" s="7" t="n">
        <v>0</v>
      </c>
      <c r="T4958" s="7" t="n">
        <v>0</v>
      </c>
      <c r="U4958" s="7" t="n">
        <v>0</v>
      </c>
      <c r="V4958" s="7" t="n">
        <v>0</v>
      </c>
    </row>
    <row r="4959" spans="1:13">
      <c r="A4959" t="s">
        <v>4</v>
      </c>
      <c r="B4959" s="4" t="s">
        <v>5</v>
      </c>
      <c r="C4959" s="4" t="s">
        <v>10</v>
      </c>
      <c r="D4959" s="4" t="s">
        <v>6</v>
      </c>
      <c r="E4959" s="4" t="s">
        <v>6</v>
      </c>
      <c r="F4959" s="4" t="s">
        <v>6</v>
      </c>
      <c r="G4959" s="4" t="s">
        <v>14</v>
      </c>
      <c r="H4959" s="4" t="s">
        <v>9</v>
      </c>
      <c r="I4959" s="4" t="s">
        <v>25</v>
      </c>
      <c r="J4959" s="4" t="s">
        <v>25</v>
      </c>
      <c r="K4959" s="4" t="s">
        <v>25</v>
      </c>
      <c r="L4959" s="4" t="s">
        <v>25</v>
      </c>
      <c r="M4959" s="4" t="s">
        <v>25</v>
      </c>
      <c r="N4959" s="4" t="s">
        <v>25</v>
      </c>
      <c r="O4959" s="4" t="s">
        <v>25</v>
      </c>
      <c r="P4959" s="4" t="s">
        <v>6</v>
      </c>
      <c r="Q4959" s="4" t="s">
        <v>6</v>
      </c>
      <c r="R4959" s="4" t="s">
        <v>9</v>
      </c>
      <c r="S4959" s="4" t="s">
        <v>14</v>
      </c>
      <c r="T4959" s="4" t="s">
        <v>9</v>
      </c>
      <c r="U4959" s="4" t="s">
        <v>9</v>
      </c>
      <c r="V4959" s="4" t="s">
        <v>10</v>
      </c>
    </row>
    <row r="4960" spans="1:13">
      <c r="A4960" t="n">
        <v>42178</v>
      </c>
      <c r="B4960" s="67" t="n">
        <v>19</v>
      </c>
      <c r="C4960" s="7" t="n">
        <v>89</v>
      </c>
      <c r="D4960" s="7" t="s">
        <v>432</v>
      </c>
      <c r="E4960" s="7" t="s">
        <v>433</v>
      </c>
      <c r="F4960" s="7" t="s">
        <v>13</v>
      </c>
      <c r="G4960" s="7" t="n">
        <v>0</v>
      </c>
      <c r="H4960" s="7" t="n">
        <v>1</v>
      </c>
      <c r="I4960" s="7" t="n">
        <v>0</v>
      </c>
      <c r="J4960" s="7" t="n">
        <v>0</v>
      </c>
      <c r="K4960" s="7" t="n">
        <v>0</v>
      </c>
      <c r="L4960" s="7" t="n">
        <v>0</v>
      </c>
      <c r="M4960" s="7" t="n">
        <v>1</v>
      </c>
      <c r="N4960" s="7" t="n">
        <v>1.60000002384186</v>
      </c>
      <c r="O4960" s="7" t="n">
        <v>0.0900000035762787</v>
      </c>
      <c r="P4960" s="7" t="s">
        <v>13</v>
      </c>
      <c r="Q4960" s="7" t="s">
        <v>13</v>
      </c>
      <c r="R4960" s="7" t="n">
        <v>-1</v>
      </c>
      <c r="S4960" s="7" t="n">
        <v>0</v>
      </c>
      <c r="T4960" s="7" t="n">
        <v>0</v>
      </c>
      <c r="U4960" s="7" t="n">
        <v>0</v>
      </c>
      <c r="V4960" s="7" t="n">
        <v>0</v>
      </c>
    </row>
    <row r="4961" spans="1:22">
      <c r="A4961" t="s">
        <v>4</v>
      </c>
      <c r="B4961" s="4" t="s">
        <v>5</v>
      </c>
      <c r="C4961" s="4" t="s">
        <v>10</v>
      </c>
      <c r="D4961" s="4" t="s">
        <v>6</v>
      </c>
      <c r="E4961" s="4" t="s">
        <v>6</v>
      </c>
      <c r="F4961" s="4" t="s">
        <v>6</v>
      </c>
      <c r="G4961" s="4" t="s">
        <v>14</v>
      </c>
      <c r="H4961" s="4" t="s">
        <v>9</v>
      </c>
      <c r="I4961" s="4" t="s">
        <v>25</v>
      </c>
      <c r="J4961" s="4" t="s">
        <v>25</v>
      </c>
      <c r="K4961" s="4" t="s">
        <v>25</v>
      </c>
      <c r="L4961" s="4" t="s">
        <v>25</v>
      </c>
      <c r="M4961" s="4" t="s">
        <v>25</v>
      </c>
      <c r="N4961" s="4" t="s">
        <v>25</v>
      </c>
      <c r="O4961" s="4" t="s">
        <v>25</v>
      </c>
      <c r="P4961" s="4" t="s">
        <v>6</v>
      </c>
      <c r="Q4961" s="4" t="s">
        <v>6</v>
      </c>
      <c r="R4961" s="4" t="s">
        <v>9</v>
      </c>
      <c r="S4961" s="4" t="s">
        <v>14</v>
      </c>
      <c r="T4961" s="4" t="s">
        <v>9</v>
      </c>
      <c r="U4961" s="4" t="s">
        <v>9</v>
      </c>
      <c r="V4961" s="4" t="s">
        <v>10</v>
      </c>
    </row>
    <row r="4962" spans="1:22">
      <c r="A4962" t="n">
        <v>42257</v>
      </c>
      <c r="B4962" s="67" t="n">
        <v>19</v>
      </c>
      <c r="C4962" s="7" t="n">
        <v>100</v>
      </c>
      <c r="D4962" s="7" t="s">
        <v>434</v>
      </c>
      <c r="E4962" s="7" t="s">
        <v>435</v>
      </c>
      <c r="F4962" s="7" t="s">
        <v>13</v>
      </c>
      <c r="G4962" s="7" t="n">
        <v>0</v>
      </c>
      <c r="H4962" s="7" t="n">
        <v>1</v>
      </c>
      <c r="I4962" s="7" t="n">
        <v>0</v>
      </c>
      <c r="J4962" s="7" t="n">
        <v>0</v>
      </c>
      <c r="K4962" s="7" t="n">
        <v>0</v>
      </c>
      <c r="L4962" s="7" t="n">
        <v>0</v>
      </c>
      <c r="M4962" s="7" t="n">
        <v>1</v>
      </c>
      <c r="N4962" s="7" t="n">
        <v>1.60000002384186</v>
      </c>
      <c r="O4962" s="7" t="n">
        <v>0.0900000035762787</v>
      </c>
      <c r="P4962" s="7" t="s">
        <v>13</v>
      </c>
      <c r="Q4962" s="7" t="s">
        <v>13</v>
      </c>
      <c r="R4962" s="7" t="n">
        <v>-1</v>
      </c>
      <c r="S4962" s="7" t="n">
        <v>0</v>
      </c>
      <c r="T4962" s="7" t="n">
        <v>0</v>
      </c>
      <c r="U4962" s="7" t="n">
        <v>0</v>
      </c>
      <c r="V4962" s="7" t="n">
        <v>0</v>
      </c>
    </row>
    <row r="4963" spans="1:22">
      <c r="A4963" t="s">
        <v>4</v>
      </c>
      <c r="B4963" s="4" t="s">
        <v>5</v>
      </c>
      <c r="C4963" s="4" t="s">
        <v>10</v>
      </c>
      <c r="D4963" s="4" t="s">
        <v>6</v>
      </c>
      <c r="E4963" s="4" t="s">
        <v>6</v>
      </c>
      <c r="F4963" s="4" t="s">
        <v>6</v>
      </c>
      <c r="G4963" s="4" t="s">
        <v>14</v>
      </c>
      <c r="H4963" s="4" t="s">
        <v>9</v>
      </c>
      <c r="I4963" s="4" t="s">
        <v>25</v>
      </c>
      <c r="J4963" s="4" t="s">
        <v>25</v>
      </c>
      <c r="K4963" s="4" t="s">
        <v>25</v>
      </c>
      <c r="L4963" s="4" t="s">
        <v>25</v>
      </c>
      <c r="M4963" s="4" t="s">
        <v>25</v>
      </c>
      <c r="N4963" s="4" t="s">
        <v>25</v>
      </c>
      <c r="O4963" s="4" t="s">
        <v>25</v>
      </c>
      <c r="P4963" s="4" t="s">
        <v>6</v>
      </c>
      <c r="Q4963" s="4" t="s">
        <v>6</v>
      </c>
      <c r="R4963" s="4" t="s">
        <v>9</v>
      </c>
      <c r="S4963" s="4" t="s">
        <v>14</v>
      </c>
      <c r="T4963" s="4" t="s">
        <v>9</v>
      </c>
      <c r="U4963" s="4" t="s">
        <v>9</v>
      </c>
      <c r="V4963" s="4" t="s">
        <v>10</v>
      </c>
    </row>
    <row r="4964" spans="1:22">
      <c r="A4964" t="n">
        <v>42328</v>
      </c>
      <c r="B4964" s="67" t="n">
        <v>19</v>
      </c>
      <c r="C4964" s="7" t="n">
        <v>88</v>
      </c>
      <c r="D4964" s="7" t="s">
        <v>436</v>
      </c>
      <c r="E4964" s="7" t="s">
        <v>437</v>
      </c>
      <c r="F4964" s="7" t="s">
        <v>13</v>
      </c>
      <c r="G4964" s="7" t="n">
        <v>0</v>
      </c>
      <c r="H4964" s="7" t="n">
        <v>1</v>
      </c>
      <c r="I4964" s="7" t="n">
        <v>0</v>
      </c>
      <c r="J4964" s="7" t="n">
        <v>0</v>
      </c>
      <c r="K4964" s="7" t="n">
        <v>0</v>
      </c>
      <c r="L4964" s="7" t="n">
        <v>0</v>
      </c>
      <c r="M4964" s="7" t="n">
        <v>1</v>
      </c>
      <c r="N4964" s="7" t="n">
        <v>1.60000002384186</v>
      </c>
      <c r="O4964" s="7" t="n">
        <v>0.0900000035762787</v>
      </c>
      <c r="P4964" s="7" t="s">
        <v>13</v>
      </c>
      <c r="Q4964" s="7" t="s">
        <v>13</v>
      </c>
      <c r="R4964" s="7" t="n">
        <v>-1</v>
      </c>
      <c r="S4964" s="7" t="n">
        <v>0</v>
      </c>
      <c r="T4964" s="7" t="n">
        <v>0</v>
      </c>
      <c r="U4964" s="7" t="n">
        <v>0</v>
      </c>
      <c r="V4964" s="7" t="n">
        <v>0</v>
      </c>
    </row>
    <row r="4965" spans="1:22">
      <c r="A4965" t="s">
        <v>4</v>
      </c>
      <c r="B4965" s="4" t="s">
        <v>5</v>
      </c>
      <c r="C4965" s="4" t="s">
        <v>10</v>
      </c>
      <c r="D4965" s="4" t="s">
        <v>6</v>
      </c>
      <c r="E4965" s="4" t="s">
        <v>6</v>
      </c>
      <c r="F4965" s="4" t="s">
        <v>6</v>
      </c>
      <c r="G4965" s="4" t="s">
        <v>14</v>
      </c>
      <c r="H4965" s="4" t="s">
        <v>9</v>
      </c>
      <c r="I4965" s="4" t="s">
        <v>25</v>
      </c>
      <c r="J4965" s="4" t="s">
        <v>25</v>
      </c>
      <c r="K4965" s="4" t="s">
        <v>25</v>
      </c>
      <c r="L4965" s="4" t="s">
        <v>25</v>
      </c>
      <c r="M4965" s="4" t="s">
        <v>25</v>
      </c>
      <c r="N4965" s="4" t="s">
        <v>25</v>
      </c>
      <c r="O4965" s="4" t="s">
        <v>25</v>
      </c>
      <c r="P4965" s="4" t="s">
        <v>6</v>
      </c>
      <c r="Q4965" s="4" t="s">
        <v>6</v>
      </c>
      <c r="R4965" s="4" t="s">
        <v>9</v>
      </c>
      <c r="S4965" s="4" t="s">
        <v>14</v>
      </c>
      <c r="T4965" s="4" t="s">
        <v>9</v>
      </c>
      <c r="U4965" s="4" t="s">
        <v>9</v>
      </c>
      <c r="V4965" s="4" t="s">
        <v>10</v>
      </c>
    </row>
    <row r="4966" spans="1:22">
      <c r="A4966" t="n">
        <v>42403</v>
      </c>
      <c r="B4966" s="67" t="n">
        <v>19</v>
      </c>
      <c r="C4966" s="7" t="n">
        <v>116</v>
      </c>
      <c r="D4966" s="7" t="s">
        <v>438</v>
      </c>
      <c r="E4966" s="7" t="s">
        <v>439</v>
      </c>
      <c r="F4966" s="7" t="s">
        <v>13</v>
      </c>
      <c r="G4966" s="7" t="n">
        <v>0</v>
      </c>
      <c r="H4966" s="7" t="n">
        <v>1</v>
      </c>
      <c r="I4966" s="7" t="n">
        <v>0</v>
      </c>
      <c r="J4966" s="7" t="n">
        <v>0</v>
      </c>
      <c r="K4966" s="7" t="n">
        <v>0</v>
      </c>
      <c r="L4966" s="7" t="n">
        <v>0</v>
      </c>
      <c r="M4966" s="7" t="n">
        <v>1</v>
      </c>
      <c r="N4966" s="7" t="n">
        <v>1.60000002384186</v>
      </c>
      <c r="O4966" s="7" t="n">
        <v>0.0900000035762787</v>
      </c>
      <c r="P4966" s="7" t="s">
        <v>13</v>
      </c>
      <c r="Q4966" s="7" t="s">
        <v>13</v>
      </c>
      <c r="R4966" s="7" t="n">
        <v>-1</v>
      </c>
      <c r="S4966" s="7" t="n">
        <v>0</v>
      </c>
      <c r="T4966" s="7" t="n">
        <v>0</v>
      </c>
      <c r="U4966" s="7" t="n">
        <v>0</v>
      </c>
      <c r="V4966" s="7" t="n">
        <v>0</v>
      </c>
    </row>
    <row r="4967" spans="1:22">
      <c r="A4967" t="s">
        <v>4</v>
      </c>
      <c r="B4967" s="4" t="s">
        <v>5</v>
      </c>
      <c r="C4967" s="4" t="s">
        <v>10</v>
      </c>
      <c r="D4967" s="4" t="s">
        <v>14</v>
      </c>
      <c r="E4967" s="4" t="s">
        <v>14</v>
      </c>
      <c r="F4967" s="4" t="s">
        <v>6</v>
      </c>
    </row>
    <row r="4968" spans="1:22">
      <c r="A4968" t="n">
        <v>42473</v>
      </c>
      <c r="B4968" s="58" t="n">
        <v>20</v>
      </c>
      <c r="C4968" s="7" t="n">
        <v>0</v>
      </c>
      <c r="D4968" s="7" t="n">
        <v>3</v>
      </c>
      <c r="E4968" s="7" t="n">
        <v>10</v>
      </c>
      <c r="F4968" s="7" t="s">
        <v>244</v>
      </c>
    </row>
    <row r="4969" spans="1:22">
      <c r="A4969" t="s">
        <v>4</v>
      </c>
      <c r="B4969" s="4" t="s">
        <v>5</v>
      </c>
      <c r="C4969" s="4" t="s">
        <v>10</v>
      </c>
    </row>
    <row r="4970" spans="1:22">
      <c r="A4970" t="n">
        <v>42491</v>
      </c>
      <c r="B4970" s="27" t="n">
        <v>16</v>
      </c>
      <c r="C4970" s="7" t="n">
        <v>0</v>
      </c>
    </row>
    <row r="4971" spans="1:22">
      <c r="A4971" t="s">
        <v>4</v>
      </c>
      <c r="B4971" s="4" t="s">
        <v>5</v>
      </c>
      <c r="C4971" s="4" t="s">
        <v>10</v>
      </c>
      <c r="D4971" s="4" t="s">
        <v>14</v>
      </c>
      <c r="E4971" s="4" t="s">
        <v>14</v>
      </c>
      <c r="F4971" s="4" t="s">
        <v>6</v>
      </c>
    </row>
    <row r="4972" spans="1:22">
      <c r="A4972" t="n">
        <v>42494</v>
      </c>
      <c r="B4972" s="58" t="n">
        <v>20</v>
      </c>
      <c r="C4972" s="7" t="n">
        <v>30</v>
      </c>
      <c r="D4972" s="7" t="n">
        <v>3</v>
      </c>
      <c r="E4972" s="7" t="n">
        <v>10</v>
      </c>
      <c r="F4972" s="7" t="s">
        <v>244</v>
      </c>
    </row>
    <row r="4973" spans="1:22">
      <c r="A4973" t="s">
        <v>4</v>
      </c>
      <c r="B4973" s="4" t="s">
        <v>5</v>
      </c>
      <c r="C4973" s="4" t="s">
        <v>10</v>
      </c>
    </row>
    <row r="4974" spans="1:22">
      <c r="A4974" t="n">
        <v>42512</v>
      </c>
      <c r="B4974" s="27" t="n">
        <v>16</v>
      </c>
      <c r="C4974" s="7" t="n">
        <v>0</v>
      </c>
    </row>
    <row r="4975" spans="1:22">
      <c r="A4975" t="s">
        <v>4</v>
      </c>
      <c r="B4975" s="4" t="s">
        <v>5</v>
      </c>
      <c r="C4975" s="4" t="s">
        <v>10</v>
      </c>
      <c r="D4975" s="4" t="s">
        <v>14</v>
      </c>
      <c r="E4975" s="4" t="s">
        <v>14</v>
      </c>
      <c r="F4975" s="4" t="s">
        <v>6</v>
      </c>
    </row>
    <row r="4976" spans="1:22">
      <c r="A4976" t="n">
        <v>42515</v>
      </c>
      <c r="B4976" s="58" t="n">
        <v>20</v>
      </c>
      <c r="C4976" s="7" t="n">
        <v>89</v>
      </c>
      <c r="D4976" s="7" t="n">
        <v>3</v>
      </c>
      <c r="E4976" s="7" t="n">
        <v>10</v>
      </c>
      <c r="F4976" s="7" t="s">
        <v>244</v>
      </c>
    </row>
    <row r="4977" spans="1:22">
      <c r="A4977" t="s">
        <v>4</v>
      </c>
      <c r="B4977" s="4" t="s">
        <v>5</v>
      </c>
      <c r="C4977" s="4" t="s">
        <v>10</v>
      </c>
    </row>
    <row r="4978" spans="1:22">
      <c r="A4978" t="n">
        <v>42533</v>
      </c>
      <c r="B4978" s="27" t="n">
        <v>16</v>
      </c>
      <c r="C4978" s="7" t="n">
        <v>0</v>
      </c>
    </row>
    <row r="4979" spans="1:22">
      <c r="A4979" t="s">
        <v>4</v>
      </c>
      <c r="B4979" s="4" t="s">
        <v>5</v>
      </c>
      <c r="C4979" s="4" t="s">
        <v>10</v>
      </c>
      <c r="D4979" s="4" t="s">
        <v>14</v>
      </c>
      <c r="E4979" s="4" t="s">
        <v>14</v>
      </c>
      <c r="F4979" s="4" t="s">
        <v>6</v>
      </c>
    </row>
    <row r="4980" spans="1:22">
      <c r="A4980" t="n">
        <v>42536</v>
      </c>
      <c r="B4980" s="58" t="n">
        <v>20</v>
      </c>
      <c r="C4980" s="7" t="n">
        <v>61491</v>
      </c>
      <c r="D4980" s="7" t="n">
        <v>3</v>
      </c>
      <c r="E4980" s="7" t="n">
        <v>10</v>
      </c>
      <c r="F4980" s="7" t="s">
        <v>244</v>
      </c>
    </row>
    <row r="4981" spans="1:22">
      <c r="A4981" t="s">
        <v>4</v>
      </c>
      <c r="B4981" s="4" t="s">
        <v>5</v>
      </c>
      <c r="C4981" s="4" t="s">
        <v>10</v>
      </c>
    </row>
    <row r="4982" spans="1:22">
      <c r="A4982" t="n">
        <v>42554</v>
      </c>
      <c r="B4982" s="27" t="n">
        <v>16</v>
      </c>
      <c r="C4982" s="7" t="n">
        <v>0</v>
      </c>
    </row>
    <row r="4983" spans="1:22">
      <c r="A4983" t="s">
        <v>4</v>
      </c>
      <c r="B4983" s="4" t="s">
        <v>5</v>
      </c>
      <c r="C4983" s="4" t="s">
        <v>10</v>
      </c>
      <c r="D4983" s="4" t="s">
        <v>14</v>
      </c>
      <c r="E4983" s="4" t="s">
        <v>14</v>
      </c>
      <c r="F4983" s="4" t="s">
        <v>6</v>
      </c>
    </row>
    <row r="4984" spans="1:22">
      <c r="A4984" t="n">
        <v>42557</v>
      </c>
      <c r="B4984" s="58" t="n">
        <v>20</v>
      </c>
      <c r="C4984" s="7" t="n">
        <v>100</v>
      </c>
      <c r="D4984" s="7" t="n">
        <v>3</v>
      </c>
      <c r="E4984" s="7" t="n">
        <v>10</v>
      </c>
      <c r="F4984" s="7" t="s">
        <v>244</v>
      </c>
    </row>
    <row r="4985" spans="1:22">
      <c r="A4985" t="s">
        <v>4</v>
      </c>
      <c r="B4985" s="4" t="s">
        <v>5</v>
      </c>
      <c r="C4985" s="4" t="s">
        <v>10</v>
      </c>
    </row>
    <row r="4986" spans="1:22">
      <c r="A4986" t="n">
        <v>42575</v>
      </c>
      <c r="B4986" s="27" t="n">
        <v>16</v>
      </c>
      <c r="C4986" s="7" t="n">
        <v>0</v>
      </c>
    </row>
    <row r="4987" spans="1:22">
      <c r="A4987" t="s">
        <v>4</v>
      </c>
      <c r="B4987" s="4" t="s">
        <v>5</v>
      </c>
      <c r="C4987" s="4" t="s">
        <v>10</v>
      </c>
      <c r="D4987" s="4" t="s">
        <v>14</v>
      </c>
      <c r="E4987" s="4" t="s">
        <v>14</v>
      </c>
      <c r="F4987" s="4" t="s">
        <v>6</v>
      </c>
    </row>
    <row r="4988" spans="1:22">
      <c r="A4988" t="n">
        <v>42578</v>
      </c>
      <c r="B4988" s="58" t="n">
        <v>20</v>
      </c>
      <c r="C4988" s="7" t="n">
        <v>116</v>
      </c>
      <c r="D4988" s="7" t="n">
        <v>3</v>
      </c>
      <c r="E4988" s="7" t="n">
        <v>10</v>
      </c>
      <c r="F4988" s="7" t="s">
        <v>244</v>
      </c>
    </row>
    <row r="4989" spans="1:22">
      <c r="A4989" t="s">
        <v>4</v>
      </c>
      <c r="B4989" s="4" t="s">
        <v>5</v>
      </c>
      <c r="C4989" s="4" t="s">
        <v>10</v>
      </c>
    </row>
    <row r="4990" spans="1:22">
      <c r="A4990" t="n">
        <v>42596</v>
      </c>
      <c r="B4990" s="27" t="n">
        <v>16</v>
      </c>
      <c r="C4990" s="7" t="n">
        <v>0</v>
      </c>
    </row>
    <row r="4991" spans="1:22">
      <c r="A4991" t="s">
        <v>4</v>
      </c>
      <c r="B4991" s="4" t="s">
        <v>5</v>
      </c>
      <c r="C4991" s="4" t="s">
        <v>10</v>
      </c>
      <c r="D4991" s="4" t="s">
        <v>14</v>
      </c>
      <c r="E4991" s="4" t="s">
        <v>14</v>
      </c>
      <c r="F4991" s="4" t="s">
        <v>6</v>
      </c>
    </row>
    <row r="4992" spans="1:22">
      <c r="A4992" t="n">
        <v>42599</v>
      </c>
      <c r="B4992" s="58" t="n">
        <v>20</v>
      </c>
      <c r="C4992" s="7" t="n">
        <v>88</v>
      </c>
      <c r="D4992" s="7" t="n">
        <v>3</v>
      </c>
      <c r="E4992" s="7" t="n">
        <v>10</v>
      </c>
      <c r="F4992" s="7" t="s">
        <v>244</v>
      </c>
    </row>
    <row r="4993" spans="1:6">
      <c r="A4993" t="s">
        <v>4</v>
      </c>
      <c r="B4993" s="4" t="s">
        <v>5</v>
      </c>
      <c r="C4993" s="4" t="s">
        <v>10</v>
      </c>
    </row>
    <row r="4994" spans="1:6">
      <c r="A4994" t="n">
        <v>42617</v>
      </c>
      <c r="B4994" s="27" t="n">
        <v>16</v>
      </c>
      <c r="C4994" s="7" t="n">
        <v>0</v>
      </c>
    </row>
    <row r="4995" spans="1:6">
      <c r="A4995" t="s">
        <v>4</v>
      </c>
      <c r="B4995" s="4" t="s">
        <v>5</v>
      </c>
      <c r="C4995" s="4" t="s">
        <v>10</v>
      </c>
      <c r="D4995" s="4" t="s">
        <v>25</v>
      </c>
      <c r="E4995" s="4" t="s">
        <v>25</v>
      </c>
      <c r="F4995" s="4" t="s">
        <v>25</v>
      </c>
      <c r="G4995" s="4" t="s">
        <v>25</v>
      </c>
    </row>
    <row r="4996" spans="1:6">
      <c r="A4996" t="n">
        <v>42620</v>
      </c>
      <c r="B4996" s="45" t="n">
        <v>46</v>
      </c>
      <c r="C4996" s="7" t="n">
        <v>89</v>
      </c>
      <c r="D4996" s="7" t="n">
        <v>-100.769996643066</v>
      </c>
      <c r="E4996" s="7" t="n">
        <v>-3</v>
      </c>
      <c r="F4996" s="7" t="n">
        <v>-58.2299995422363</v>
      </c>
      <c r="G4996" s="7" t="n">
        <v>85.1999969482422</v>
      </c>
    </row>
    <row r="4997" spans="1:6">
      <c r="A4997" t="s">
        <v>4</v>
      </c>
      <c r="B4997" s="4" t="s">
        <v>5</v>
      </c>
      <c r="C4997" s="4" t="s">
        <v>10</v>
      </c>
      <c r="D4997" s="4" t="s">
        <v>25</v>
      </c>
      <c r="E4997" s="4" t="s">
        <v>25</v>
      </c>
      <c r="F4997" s="4" t="s">
        <v>25</v>
      </c>
      <c r="G4997" s="4" t="s">
        <v>25</v>
      </c>
    </row>
    <row r="4998" spans="1:6">
      <c r="A4998" t="n">
        <v>42639</v>
      </c>
      <c r="B4998" s="45" t="n">
        <v>46</v>
      </c>
      <c r="C4998" s="7" t="n">
        <v>30</v>
      </c>
      <c r="D4998" s="7" t="n">
        <v>-100.589996337891</v>
      </c>
      <c r="E4998" s="7" t="n">
        <v>-3</v>
      </c>
      <c r="F4998" s="7" t="n">
        <v>-57.1699981689453</v>
      </c>
      <c r="G4998" s="7" t="n">
        <v>90.3000030517578</v>
      </c>
    </row>
    <row r="4999" spans="1:6">
      <c r="A4999" t="s">
        <v>4</v>
      </c>
      <c r="B4999" s="4" t="s">
        <v>5</v>
      </c>
      <c r="C4999" s="4" t="s">
        <v>10</v>
      </c>
      <c r="D4999" s="4" t="s">
        <v>25</v>
      </c>
      <c r="E4999" s="4" t="s">
        <v>25</v>
      </c>
      <c r="F4999" s="4" t="s">
        <v>25</v>
      </c>
      <c r="G4999" s="4" t="s">
        <v>25</v>
      </c>
    </row>
    <row r="5000" spans="1:6">
      <c r="A5000" t="n">
        <v>42658</v>
      </c>
      <c r="B5000" s="45" t="n">
        <v>46</v>
      </c>
      <c r="C5000" s="7" t="n">
        <v>0</v>
      </c>
      <c r="D5000" s="7" t="n">
        <v>-97.5800018310547</v>
      </c>
      <c r="E5000" s="7" t="n">
        <v>-3</v>
      </c>
      <c r="F5000" s="7" t="n">
        <v>-57.2700004577637</v>
      </c>
      <c r="G5000" s="7" t="n">
        <v>267.5</v>
      </c>
    </row>
    <row r="5001" spans="1:6">
      <c r="A5001" t="s">
        <v>4</v>
      </c>
      <c r="B5001" s="4" t="s">
        <v>5</v>
      </c>
      <c r="C5001" s="4" t="s">
        <v>10</v>
      </c>
      <c r="D5001" s="4" t="s">
        <v>25</v>
      </c>
      <c r="E5001" s="4" t="s">
        <v>25</v>
      </c>
      <c r="F5001" s="4" t="s">
        <v>25</v>
      </c>
      <c r="G5001" s="4" t="s">
        <v>25</v>
      </c>
    </row>
    <row r="5002" spans="1:6">
      <c r="A5002" t="n">
        <v>42677</v>
      </c>
      <c r="B5002" s="45" t="n">
        <v>46</v>
      </c>
      <c r="C5002" s="7" t="n">
        <v>61491</v>
      </c>
      <c r="D5002" s="7" t="n">
        <v>-97.1399993896484</v>
      </c>
      <c r="E5002" s="7" t="n">
        <v>-3</v>
      </c>
      <c r="F5002" s="7" t="n">
        <v>-58.5400009155273</v>
      </c>
      <c r="G5002" s="7" t="n">
        <v>276.200012207031</v>
      </c>
    </row>
    <row r="5003" spans="1:6">
      <c r="A5003" t="s">
        <v>4</v>
      </c>
      <c r="B5003" s="4" t="s">
        <v>5</v>
      </c>
      <c r="C5003" s="4" t="s">
        <v>10</v>
      </c>
    </row>
    <row r="5004" spans="1:6">
      <c r="A5004" t="n">
        <v>42696</v>
      </c>
      <c r="B5004" s="27" t="n">
        <v>16</v>
      </c>
      <c r="C5004" s="7" t="n">
        <v>0</v>
      </c>
    </row>
    <row r="5005" spans="1:6">
      <c r="A5005" t="s">
        <v>4</v>
      </c>
      <c r="B5005" s="4" t="s">
        <v>5</v>
      </c>
      <c r="C5005" s="4" t="s">
        <v>10</v>
      </c>
      <c r="D5005" s="4" t="s">
        <v>10</v>
      </c>
      <c r="E5005" s="4" t="s">
        <v>10</v>
      </c>
    </row>
    <row r="5006" spans="1:6">
      <c r="A5006" t="n">
        <v>42699</v>
      </c>
      <c r="B5006" s="30" t="n">
        <v>61</v>
      </c>
      <c r="C5006" s="7" t="n">
        <v>0</v>
      </c>
      <c r="D5006" s="7" t="n">
        <v>30</v>
      </c>
      <c r="E5006" s="7" t="n">
        <v>0</v>
      </c>
    </row>
    <row r="5007" spans="1:6">
      <c r="A5007" t="s">
        <v>4</v>
      </c>
      <c r="B5007" s="4" t="s">
        <v>5</v>
      </c>
      <c r="C5007" s="4" t="s">
        <v>10</v>
      </c>
      <c r="D5007" s="4" t="s">
        <v>10</v>
      </c>
      <c r="E5007" s="4" t="s">
        <v>10</v>
      </c>
    </row>
    <row r="5008" spans="1:6">
      <c r="A5008" t="n">
        <v>42706</v>
      </c>
      <c r="B5008" s="30" t="n">
        <v>61</v>
      </c>
      <c r="C5008" s="7" t="n">
        <v>61491</v>
      </c>
      <c r="D5008" s="7" t="n">
        <v>89</v>
      </c>
      <c r="E5008" s="7" t="n">
        <v>0</v>
      </c>
    </row>
    <row r="5009" spans="1:7">
      <c r="A5009" t="s">
        <v>4</v>
      </c>
      <c r="B5009" s="4" t="s">
        <v>5</v>
      </c>
      <c r="C5009" s="4" t="s">
        <v>14</v>
      </c>
      <c r="D5009" s="4" t="s">
        <v>10</v>
      </c>
      <c r="E5009" s="4" t="s">
        <v>14</v>
      </c>
      <c r="F5009" s="4" t="s">
        <v>6</v>
      </c>
      <c r="G5009" s="4" t="s">
        <v>6</v>
      </c>
      <c r="H5009" s="4" t="s">
        <v>6</v>
      </c>
      <c r="I5009" s="4" t="s">
        <v>6</v>
      </c>
      <c r="J5009" s="4" t="s">
        <v>6</v>
      </c>
      <c r="K5009" s="4" t="s">
        <v>6</v>
      </c>
      <c r="L5009" s="4" t="s">
        <v>6</v>
      </c>
      <c r="M5009" s="4" t="s">
        <v>6</v>
      </c>
      <c r="N5009" s="4" t="s">
        <v>6</v>
      </c>
      <c r="O5009" s="4" t="s">
        <v>6</v>
      </c>
      <c r="P5009" s="4" t="s">
        <v>6</v>
      </c>
      <c r="Q5009" s="4" t="s">
        <v>6</v>
      </c>
      <c r="R5009" s="4" t="s">
        <v>6</v>
      </c>
      <c r="S5009" s="4" t="s">
        <v>6</v>
      </c>
      <c r="T5009" s="4" t="s">
        <v>6</v>
      </c>
      <c r="U5009" s="4" t="s">
        <v>6</v>
      </c>
    </row>
    <row r="5010" spans="1:7">
      <c r="A5010" t="n">
        <v>42713</v>
      </c>
      <c r="B5010" s="50" t="n">
        <v>36</v>
      </c>
      <c r="C5010" s="7" t="n">
        <v>8</v>
      </c>
      <c r="D5010" s="7" t="n">
        <v>89</v>
      </c>
      <c r="E5010" s="7" t="n">
        <v>0</v>
      </c>
      <c r="F5010" s="7" t="s">
        <v>440</v>
      </c>
      <c r="G5010" s="7" t="s">
        <v>13</v>
      </c>
      <c r="H5010" s="7" t="s">
        <v>13</v>
      </c>
      <c r="I5010" s="7" t="s">
        <v>13</v>
      </c>
      <c r="J5010" s="7" t="s">
        <v>13</v>
      </c>
      <c r="K5010" s="7" t="s">
        <v>13</v>
      </c>
      <c r="L5010" s="7" t="s">
        <v>13</v>
      </c>
      <c r="M5010" s="7" t="s">
        <v>13</v>
      </c>
      <c r="N5010" s="7" t="s">
        <v>13</v>
      </c>
      <c r="O5010" s="7" t="s">
        <v>13</v>
      </c>
      <c r="P5010" s="7" t="s">
        <v>13</v>
      </c>
      <c r="Q5010" s="7" t="s">
        <v>13</v>
      </c>
      <c r="R5010" s="7" t="s">
        <v>13</v>
      </c>
      <c r="S5010" s="7" t="s">
        <v>13</v>
      </c>
      <c r="T5010" s="7" t="s">
        <v>13</v>
      </c>
      <c r="U5010" s="7" t="s">
        <v>13</v>
      </c>
    </row>
    <row r="5011" spans="1:7">
      <c r="A5011" t="s">
        <v>4</v>
      </c>
      <c r="B5011" s="4" t="s">
        <v>5</v>
      </c>
      <c r="C5011" s="4" t="s">
        <v>14</v>
      </c>
      <c r="D5011" s="4" t="s">
        <v>10</v>
      </c>
      <c r="E5011" s="4" t="s">
        <v>14</v>
      </c>
      <c r="F5011" s="4" t="s">
        <v>6</v>
      </c>
      <c r="G5011" s="4" t="s">
        <v>6</v>
      </c>
      <c r="H5011" s="4" t="s">
        <v>6</v>
      </c>
      <c r="I5011" s="4" t="s">
        <v>6</v>
      </c>
      <c r="J5011" s="4" t="s">
        <v>6</v>
      </c>
      <c r="K5011" s="4" t="s">
        <v>6</v>
      </c>
      <c r="L5011" s="4" t="s">
        <v>6</v>
      </c>
      <c r="M5011" s="4" t="s">
        <v>6</v>
      </c>
      <c r="N5011" s="4" t="s">
        <v>6</v>
      </c>
      <c r="O5011" s="4" t="s">
        <v>6</v>
      </c>
      <c r="P5011" s="4" t="s">
        <v>6</v>
      </c>
      <c r="Q5011" s="4" t="s">
        <v>6</v>
      </c>
      <c r="R5011" s="4" t="s">
        <v>6</v>
      </c>
      <c r="S5011" s="4" t="s">
        <v>6</v>
      </c>
      <c r="T5011" s="4" t="s">
        <v>6</v>
      </c>
      <c r="U5011" s="4" t="s">
        <v>6</v>
      </c>
    </row>
    <row r="5012" spans="1:7">
      <c r="A5012" t="n">
        <v>42744</v>
      </c>
      <c r="B5012" s="50" t="n">
        <v>36</v>
      </c>
      <c r="C5012" s="7" t="n">
        <v>8</v>
      </c>
      <c r="D5012" s="7" t="n">
        <v>30</v>
      </c>
      <c r="E5012" s="7" t="n">
        <v>0</v>
      </c>
      <c r="F5012" s="7" t="s">
        <v>440</v>
      </c>
      <c r="G5012" s="7" t="s">
        <v>441</v>
      </c>
      <c r="H5012" s="7" t="s">
        <v>13</v>
      </c>
      <c r="I5012" s="7" t="s">
        <v>13</v>
      </c>
      <c r="J5012" s="7" t="s">
        <v>13</v>
      </c>
      <c r="K5012" s="7" t="s">
        <v>13</v>
      </c>
      <c r="L5012" s="7" t="s">
        <v>13</v>
      </c>
      <c r="M5012" s="7" t="s">
        <v>13</v>
      </c>
      <c r="N5012" s="7" t="s">
        <v>13</v>
      </c>
      <c r="O5012" s="7" t="s">
        <v>13</v>
      </c>
      <c r="P5012" s="7" t="s">
        <v>13</v>
      </c>
      <c r="Q5012" s="7" t="s">
        <v>13</v>
      </c>
      <c r="R5012" s="7" t="s">
        <v>13</v>
      </c>
      <c r="S5012" s="7" t="s">
        <v>13</v>
      </c>
      <c r="T5012" s="7" t="s">
        <v>13</v>
      </c>
      <c r="U5012" s="7" t="s">
        <v>13</v>
      </c>
    </row>
    <row r="5013" spans="1:7">
      <c r="A5013" t="s">
        <v>4</v>
      </c>
      <c r="B5013" s="4" t="s">
        <v>5</v>
      </c>
      <c r="C5013" s="4" t="s">
        <v>14</v>
      </c>
      <c r="D5013" s="4" t="s">
        <v>10</v>
      </c>
      <c r="E5013" s="4" t="s">
        <v>14</v>
      </c>
      <c r="F5013" s="4" t="s">
        <v>6</v>
      </c>
      <c r="G5013" s="4" t="s">
        <v>6</v>
      </c>
      <c r="H5013" s="4" t="s">
        <v>6</v>
      </c>
      <c r="I5013" s="4" t="s">
        <v>6</v>
      </c>
      <c r="J5013" s="4" t="s">
        <v>6</v>
      </c>
      <c r="K5013" s="4" t="s">
        <v>6</v>
      </c>
      <c r="L5013" s="4" t="s">
        <v>6</v>
      </c>
      <c r="M5013" s="4" t="s">
        <v>6</v>
      </c>
      <c r="N5013" s="4" t="s">
        <v>6</v>
      </c>
      <c r="O5013" s="4" t="s">
        <v>6</v>
      </c>
      <c r="P5013" s="4" t="s">
        <v>6</v>
      </c>
      <c r="Q5013" s="4" t="s">
        <v>6</v>
      </c>
      <c r="R5013" s="4" t="s">
        <v>6</v>
      </c>
      <c r="S5013" s="4" t="s">
        <v>6</v>
      </c>
      <c r="T5013" s="4" t="s">
        <v>6</v>
      </c>
      <c r="U5013" s="4" t="s">
        <v>6</v>
      </c>
    </row>
    <row r="5014" spans="1:7">
      <c r="A5014" t="n">
        <v>42784</v>
      </c>
      <c r="B5014" s="50" t="n">
        <v>36</v>
      </c>
      <c r="C5014" s="7" t="n">
        <v>8</v>
      </c>
      <c r="D5014" s="7" t="n">
        <v>0</v>
      </c>
      <c r="E5014" s="7" t="n">
        <v>0</v>
      </c>
      <c r="F5014" s="7" t="s">
        <v>441</v>
      </c>
      <c r="G5014" s="7" t="s">
        <v>335</v>
      </c>
      <c r="H5014" s="7" t="s">
        <v>442</v>
      </c>
      <c r="I5014" s="7" t="s">
        <v>443</v>
      </c>
      <c r="J5014" s="7" t="s">
        <v>245</v>
      </c>
      <c r="K5014" s="7" t="s">
        <v>87</v>
      </c>
      <c r="L5014" s="7" t="s">
        <v>13</v>
      </c>
      <c r="M5014" s="7" t="s">
        <v>13</v>
      </c>
      <c r="N5014" s="7" t="s">
        <v>13</v>
      </c>
      <c r="O5014" s="7" t="s">
        <v>13</v>
      </c>
      <c r="P5014" s="7" t="s">
        <v>13</v>
      </c>
      <c r="Q5014" s="7" t="s">
        <v>13</v>
      </c>
      <c r="R5014" s="7" t="s">
        <v>13</v>
      </c>
      <c r="S5014" s="7" t="s">
        <v>13</v>
      </c>
      <c r="T5014" s="7" t="s">
        <v>13</v>
      </c>
      <c r="U5014" s="7" t="s">
        <v>13</v>
      </c>
    </row>
    <row r="5015" spans="1:7">
      <c r="A5015" t="s">
        <v>4</v>
      </c>
      <c r="B5015" s="4" t="s">
        <v>5</v>
      </c>
      <c r="C5015" s="4" t="s">
        <v>14</v>
      </c>
      <c r="D5015" s="4" t="s">
        <v>10</v>
      </c>
      <c r="E5015" s="4" t="s">
        <v>14</v>
      </c>
      <c r="F5015" s="4" t="s">
        <v>6</v>
      </c>
      <c r="G5015" s="4" t="s">
        <v>6</v>
      </c>
      <c r="H5015" s="4" t="s">
        <v>6</v>
      </c>
      <c r="I5015" s="4" t="s">
        <v>6</v>
      </c>
      <c r="J5015" s="4" t="s">
        <v>6</v>
      </c>
      <c r="K5015" s="4" t="s">
        <v>6</v>
      </c>
      <c r="L5015" s="4" t="s">
        <v>6</v>
      </c>
      <c r="M5015" s="4" t="s">
        <v>6</v>
      </c>
      <c r="N5015" s="4" t="s">
        <v>6</v>
      </c>
      <c r="O5015" s="4" t="s">
        <v>6</v>
      </c>
      <c r="P5015" s="4" t="s">
        <v>6</v>
      </c>
      <c r="Q5015" s="4" t="s">
        <v>6</v>
      </c>
      <c r="R5015" s="4" t="s">
        <v>6</v>
      </c>
      <c r="S5015" s="4" t="s">
        <v>6</v>
      </c>
      <c r="T5015" s="4" t="s">
        <v>6</v>
      </c>
      <c r="U5015" s="4" t="s">
        <v>6</v>
      </c>
    </row>
    <row r="5016" spans="1:7">
      <c r="A5016" t="n">
        <v>42871</v>
      </c>
      <c r="B5016" s="50" t="n">
        <v>36</v>
      </c>
      <c r="C5016" s="7" t="n">
        <v>8</v>
      </c>
      <c r="D5016" s="7" t="n">
        <v>61491</v>
      </c>
      <c r="E5016" s="7" t="n">
        <v>0</v>
      </c>
      <c r="F5016" s="7" t="s">
        <v>442</v>
      </c>
      <c r="G5016" s="7" t="s">
        <v>443</v>
      </c>
      <c r="H5016" s="7" t="s">
        <v>13</v>
      </c>
      <c r="I5016" s="7" t="s">
        <v>13</v>
      </c>
      <c r="J5016" s="7" t="s">
        <v>13</v>
      </c>
      <c r="K5016" s="7" t="s">
        <v>13</v>
      </c>
      <c r="L5016" s="7" t="s">
        <v>13</v>
      </c>
      <c r="M5016" s="7" t="s">
        <v>13</v>
      </c>
      <c r="N5016" s="7" t="s">
        <v>13</v>
      </c>
      <c r="O5016" s="7" t="s">
        <v>13</v>
      </c>
      <c r="P5016" s="7" t="s">
        <v>13</v>
      </c>
      <c r="Q5016" s="7" t="s">
        <v>13</v>
      </c>
      <c r="R5016" s="7" t="s">
        <v>13</v>
      </c>
      <c r="S5016" s="7" t="s">
        <v>13</v>
      </c>
      <c r="T5016" s="7" t="s">
        <v>13</v>
      </c>
      <c r="U5016" s="7" t="s">
        <v>13</v>
      </c>
    </row>
    <row r="5017" spans="1:7">
      <c r="A5017" t="s">
        <v>4</v>
      </c>
      <c r="B5017" s="4" t="s">
        <v>5</v>
      </c>
      <c r="C5017" s="4" t="s">
        <v>14</v>
      </c>
      <c r="D5017" s="4" t="s">
        <v>10</v>
      </c>
      <c r="E5017" s="4" t="s">
        <v>14</v>
      </c>
      <c r="F5017" s="4" t="s">
        <v>6</v>
      </c>
      <c r="G5017" s="4" t="s">
        <v>6</v>
      </c>
      <c r="H5017" s="4" t="s">
        <v>6</v>
      </c>
      <c r="I5017" s="4" t="s">
        <v>6</v>
      </c>
      <c r="J5017" s="4" t="s">
        <v>6</v>
      </c>
      <c r="K5017" s="4" t="s">
        <v>6</v>
      </c>
      <c r="L5017" s="4" t="s">
        <v>6</v>
      </c>
      <c r="M5017" s="4" t="s">
        <v>6</v>
      </c>
      <c r="N5017" s="4" t="s">
        <v>6</v>
      </c>
      <c r="O5017" s="4" t="s">
        <v>6</v>
      </c>
      <c r="P5017" s="4" t="s">
        <v>6</v>
      </c>
      <c r="Q5017" s="4" t="s">
        <v>6</v>
      </c>
      <c r="R5017" s="4" t="s">
        <v>6</v>
      </c>
      <c r="S5017" s="4" t="s">
        <v>6</v>
      </c>
      <c r="T5017" s="4" t="s">
        <v>6</v>
      </c>
      <c r="U5017" s="4" t="s">
        <v>6</v>
      </c>
    </row>
    <row r="5018" spans="1:7">
      <c r="A5018" t="n">
        <v>42918</v>
      </c>
      <c r="B5018" s="50" t="n">
        <v>36</v>
      </c>
      <c r="C5018" s="7" t="n">
        <v>8</v>
      </c>
      <c r="D5018" s="7" t="n">
        <v>116</v>
      </c>
      <c r="E5018" s="7" t="n">
        <v>0</v>
      </c>
      <c r="F5018" s="7" t="s">
        <v>444</v>
      </c>
      <c r="G5018" s="7" t="s">
        <v>89</v>
      </c>
      <c r="H5018" s="7" t="s">
        <v>445</v>
      </c>
      <c r="I5018" s="7" t="s">
        <v>13</v>
      </c>
      <c r="J5018" s="7" t="s">
        <v>13</v>
      </c>
      <c r="K5018" s="7" t="s">
        <v>13</v>
      </c>
      <c r="L5018" s="7" t="s">
        <v>13</v>
      </c>
      <c r="M5018" s="7" t="s">
        <v>13</v>
      </c>
      <c r="N5018" s="7" t="s">
        <v>13</v>
      </c>
      <c r="O5018" s="7" t="s">
        <v>13</v>
      </c>
      <c r="P5018" s="7" t="s">
        <v>13</v>
      </c>
      <c r="Q5018" s="7" t="s">
        <v>13</v>
      </c>
      <c r="R5018" s="7" t="s">
        <v>13</v>
      </c>
      <c r="S5018" s="7" t="s">
        <v>13</v>
      </c>
      <c r="T5018" s="7" t="s">
        <v>13</v>
      </c>
      <c r="U5018" s="7" t="s">
        <v>13</v>
      </c>
    </row>
    <row r="5019" spans="1:7">
      <c r="A5019" t="s">
        <v>4</v>
      </c>
      <c r="B5019" s="4" t="s">
        <v>5</v>
      </c>
      <c r="C5019" s="4" t="s">
        <v>14</v>
      </c>
      <c r="D5019" s="4" t="s">
        <v>10</v>
      </c>
      <c r="E5019" s="4" t="s">
        <v>14</v>
      </c>
      <c r="F5019" s="4" t="s">
        <v>6</v>
      </c>
      <c r="G5019" s="4" t="s">
        <v>6</v>
      </c>
      <c r="H5019" s="4" t="s">
        <v>6</v>
      </c>
      <c r="I5019" s="4" t="s">
        <v>6</v>
      </c>
      <c r="J5019" s="4" t="s">
        <v>6</v>
      </c>
      <c r="K5019" s="4" t="s">
        <v>6</v>
      </c>
      <c r="L5019" s="4" t="s">
        <v>6</v>
      </c>
      <c r="M5019" s="4" t="s">
        <v>6</v>
      </c>
      <c r="N5019" s="4" t="s">
        <v>6</v>
      </c>
      <c r="O5019" s="4" t="s">
        <v>6</v>
      </c>
      <c r="P5019" s="4" t="s">
        <v>6</v>
      </c>
      <c r="Q5019" s="4" t="s">
        <v>6</v>
      </c>
      <c r="R5019" s="4" t="s">
        <v>6</v>
      </c>
      <c r="S5019" s="4" t="s">
        <v>6</v>
      </c>
      <c r="T5019" s="4" t="s">
        <v>6</v>
      </c>
      <c r="U5019" s="4" t="s">
        <v>6</v>
      </c>
    </row>
    <row r="5020" spans="1:7">
      <c r="A5020" t="n">
        <v>42977</v>
      </c>
      <c r="B5020" s="50" t="n">
        <v>36</v>
      </c>
      <c r="C5020" s="7" t="n">
        <v>8</v>
      </c>
      <c r="D5020" s="7" t="n">
        <v>100</v>
      </c>
      <c r="E5020" s="7" t="n">
        <v>0</v>
      </c>
      <c r="F5020" s="7" t="s">
        <v>446</v>
      </c>
      <c r="G5020" s="7" t="s">
        <v>447</v>
      </c>
      <c r="H5020" s="7" t="s">
        <v>13</v>
      </c>
      <c r="I5020" s="7" t="s">
        <v>13</v>
      </c>
      <c r="J5020" s="7" t="s">
        <v>13</v>
      </c>
      <c r="K5020" s="7" t="s">
        <v>13</v>
      </c>
      <c r="L5020" s="7" t="s">
        <v>13</v>
      </c>
      <c r="M5020" s="7" t="s">
        <v>13</v>
      </c>
      <c r="N5020" s="7" t="s">
        <v>13</v>
      </c>
      <c r="O5020" s="7" t="s">
        <v>13</v>
      </c>
      <c r="P5020" s="7" t="s">
        <v>13</v>
      </c>
      <c r="Q5020" s="7" t="s">
        <v>13</v>
      </c>
      <c r="R5020" s="7" t="s">
        <v>13</v>
      </c>
      <c r="S5020" s="7" t="s">
        <v>13</v>
      </c>
      <c r="T5020" s="7" t="s">
        <v>13</v>
      </c>
      <c r="U5020" s="7" t="s">
        <v>13</v>
      </c>
    </row>
    <row r="5021" spans="1:7">
      <c r="A5021" t="s">
        <v>4</v>
      </c>
      <c r="B5021" s="4" t="s">
        <v>5</v>
      </c>
      <c r="C5021" s="4" t="s">
        <v>14</v>
      </c>
      <c r="D5021" s="4" t="s">
        <v>10</v>
      </c>
      <c r="E5021" s="4" t="s">
        <v>14</v>
      </c>
      <c r="F5021" s="4" t="s">
        <v>6</v>
      </c>
      <c r="G5021" s="4" t="s">
        <v>6</v>
      </c>
      <c r="H5021" s="4" t="s">
        <v>6</v>
      </c>
      <c r="I5021" s="4" t="s">
        <v>6</v>
      </c>
      <c r="J5021" s="4" t="s">
        <v>6</v>
      </c>
      <c r="K5021" s="4" t="s">
        <v>6</v>
      </c>
      <c r="L5021" s="4" t="s">
        <v>6</v>
      </c>
      <c r="M5021" s="4" t="s">
        <v>6</v>
      </c>
      <c r="N5021" s="4" t="s">
        <v>6</v>
      </c>
      <c r="O5021" s="4" t="s">
        <v>6</v>
      </c>
      <c r="P5021" s="4" t="s">
        <v>6</v>
      </c>
      <c r="Q5021" s="4" t="s">
        <v>6</v>
      </c>
      <c r="R5021" s="4" t="s">
        <v>6</v>
      </c>
      <c r="S5021" s="4" t="s">
        <v>6</v>
      </c>
      <c r="T5021" s="4" t="s">
        <v>6</v>
      </c>
      <c r="U5021" s="4" t="s">
        <v>6</v>
      </c>
    </row>
    <row r="5022" spans="1:7">
      <c r="A5022" t="n">
        <v>43020</v>
      </c>
      <c r="B5022" s="50" t="n">
        <v>36</v>
      </c>
      <c r="C5022" s="7" t="n">
        <v>8</v>
      </c>
      <c r="D5022" s="7" t="n">
        <v>88</v>
      </c>
      <c r="E5022" s="7" t="n">
        <v>0</v>
      </c>
      <c r="F5022" s="7" t="s">
        <v>121</v>
      </c>
      <c r="G5022" s="7" t="s">
        <v>448</v>
      </c>
      <c r="H5022" s="7" t="s">
        <v>13</v>
      </c>
      <c r="I5022" s="7" t="s">
        <v>13</v>
      </c>
      <c r="J5022" s="7" t="s">
        <v>13</v>
      </c>
      <c r="K5022" s="7" t="s">
        <v>13</v>
      </c>
      <c r="L5022" s="7" t="s">
        <v>13</v>
      </c>
      <c r="M5022" s="7" t="s">
        <v>13</v>
      </c>
      <c r="N5022" s="7" t="s">
        <v>13</v>
      </c>
      <c r="O5022" s="7" t="s">
        <v>13</v>
      </c>
      <c r="P5022" s="7" t="s">
        <v>13</v>
      </c>
      <c r="Q5022" s="7" t="s">
        <v>13</v>
      </c>
      <c r="R5022" s="7" t="s">
        <v>13</v>
      </c>
      <c r="S5022" s="7" t="s">
        <v>13</v>
      </c>
      <c r="T5022" s="7" t="s">
        <v>13</v>
      </c>
      <c r="U5022" s="7" t="s">
        <v>13</v>
      </c>
    </row>
    <row r="5023" spans="1:7">
      <c r="A5023" t="s">
        <v>4</v>
      </c>
      <c r="B5023" s="4" t="s">
        <v>5</v>
      </c>
      <c r="C5023" s="4" t="s">
        <v>10</v>
      </c>
      <c r="D5023" s="4" t="s">
        <v>14</v>
      </c>
      <c r="E5023" s="4" t="s">
        <v>6</v>
      </c>
      <c r="F5023" s="4" t="s">
        <v>25</v>
      </c>
      <c r="G5023" s="4" t="s">
        <v>25</v>
      </c>
      <c r="H5023" s="4" t="s">
        <v>25</v>
      </c>
    </row>
    <row r="5024" spans="1:7">
      <c r="A5024" t="n">
        <v>43062</v>
      </c>
      <c r="B5024" s="52" t="n">
        <v>48</v>
      </c>
      <c r="C5024" s="7" t="n">
        <v>89</v>
      </c>
      <c r="D5024" s="7" t="n">
        <v>0</v>
      </c>
      <c r="E5024" s="7" t="s">
        <v>440</v>
      </c>
      <c r="F5024" s="7" t="n">
        <v>-1</v>
      </c>
      <c r="G5024" s="7" t="n">
        <v>1</v>
      </c>
      <c r="H5024" s="7" t="n">
        <v>0</v>
      </c>
    </row>
    <row r="5025" spans="1:21">
      <c r="A5025" t="s">
        <v>4</v>
      </c>
      <c r="B5025" s="4" t="s">
        <v>5</v>
      </c>
      <c r="C5025" s="4" t="s">
        <v>10</v>
      </c>
      <c r="D5025" s="4" t="s">
        <v>14</v>
      </c>
      <c r="E5025" s="4" t="s">
        <v>6</v>
      </c>
      <c r="F5025" s="4" t="s">
        <v>25</v>
      </c>
      <c r="G5025" s="4" t="s">
        <v>25</v>
      </c>
      <c r="H5025" s="4" t="s">
        <v>25</v>
      </c>
    </row>
    <row r="5026" spans="1:21">
      <c r="A5026" t="n">
        <v>43089</v>
      </c>
      <c r="B5026" s="52" t="n">
        <v>48</v>
      </c>
      <c r="C5026" s="7" t="n">
        <v>30</v>
      </c>
      <c r="D5026" s="7" t="n">
        <v>0</v>
      </c>
      <c r="E5026" s="7" t="s">
        <v>440</v>
      </c>
      <c r="F5026" s="7" t="n">
        <v>-1</v>
      </c>
      <c r="G5026" s="7" t="n">
        <v>1</v>
      </c>
      <c r="H5026" s="7" t="n">
        <v>0</v>
      </c>
    </row>
    <row r="5027" spans="1:21">
      <c r="A5027" t="s">
        <v>4</v>
      </c>
      <c r="B5027" s="4" t="s">
        <v>5</v>
      </c>
      <c r="C5027" s="4" t="s">
        <v>10</v>
      </c>
      <c r="D5027" s="4" t="s">
        <v>14</v>
      </c>
      <c r="E5027" s="4" t="s">
        <v>6</v>
      </c>
      <c r="F5027" s="4" t="s">
        <v>25</v>
      </c>
      <c r="G5027" s="4" t="s">
        <v>25</v>
      </c>
      <c r="H5027" s="4" t="s">
        <v>25</v>
      </c>
    </row>
    <row r="5028" spans="1:21">
      <c r="A5028" t="n">
        <v>43116</v>
      </c>
      <c r="B5028" s="52" t="n">
        <v>48</v>
      </c>
      <c r="C5028" s="7" t="n">
        <v>89</v>
      </c>
      <c r="D5028" s="7" t="n">
        <v>0</v>
      </c>
      <c r="E5028" s="7" t="s">
        <v>449</v>
      </c>
      <c r="F5028" s="7" t="n">
        <v>-1</v>
      </c>
      <c r="G5028" s="7" t="n">
        <v>1</v>
      </c>
      <c r="H5028" s="7" t="n">
        <v>0</v>
      </c>
    </row>
    <row r="5029" spans="1:21">
      <c r="A5029" t="s">
        <v>4</v>
      </c>
      <c r="B5029" s="4" t="s">
        <v>5</v>
      </c>
      <c r="C5029" s="4" t="s">
        <v>10</v>
      </c>
      <c r="D5029" s="4" t="s">
        <v>14</v>
      </c>
      <c r="E5029" s="4" t="s">
        <v>6</v>
      </c>
      <c r="F5029" s="4" t="s">
        <v>25</v>
      </c>
      <c r="G5029" s="4" t="s">
        <v>25</v>
      </c>
      <c r="H5029" s="4" t="s">
        <v>25</v>
      </c>
    </row>
    <row r="5030" spans="1:21">
      <c r="A5030" t="n">
        <v>43149</v>
      </c>
      <c r="B5030" s="52" t="n">
        <v>48</v>
      </c>
      <c r="C5030" s="7" t="n">
        <v>30</v>
      </c>
      <c r="D5030" s="7" t="n">
        <v>0</v>
      </c>
      <c r="E5030" s="7" t="s">
        <v>449</v>
      </c>
      <c r="F5030" s="7" t="n">
        <v>-1</v>
      </c>
      <c r="G5030" s="7" t="n">
        <v>1</v>
      </c>
      <c r="H5030" s="7" t="n">
        <v>0</v>
      </c>
    </row>
    <row r="5031" spans="1:21">
      <c r="A5031" t="s">
        <v>4</v>
      </c>
      <c r="B5031" s="4" t="s">
        <v>5</v>
      </c>
      <c r="C5031" s="4" t="s">
        <v>10</v>
      </c>
      <c r="D5031" s="4" t="s">
        <v>14</v>
      </c>
      <c r="E5031" s="4" t="s">
        <v>14</v>
      </c>
      <c r="F5031" s="4" t="s">
        <v>6</v>
      </c>
    </row>
    <row r="5032" spans="1:21">
      <c r="A5032" t="n">
        <v>43182</v>
      </c>
      <c r="B5032" s="51" t="n">
        <v>47</v>
      </c>
      <c r="C5032" s="7" t="n">
        <v>0</v>
      </c>
      <c r="D5032" s="7" t="n">
        <v>0</v>
      </c>
      <c r="E5032" s="7" t="n">
        <v>0</v>
      </c>
      <c r="F5032" s="7" t="s">
        <v>442</v>
      </c>
    </row>
    <row r="5033" spans="1:21">
      <c r="A5033" t="s">
        <v>4</v>
      </c>
      <c r="B5033" s="4" t="s">
        <v>5</v>
      </c>
      <c r="C5033" s="4" t="s">
        <v>10</v>
      </c>
      <c r="D5033" s="4" t="s">
        <v>14</v>
      </c>
      <c r="E5033" s="4" t="s">
        <v>14</v>
      </c>
      <c r="F5033" s="4" t="s">
        <v>6</v>
      </c>
    </row>
    <row r="5034" spans="1:21">
      <c r="A5034" t="n">
        <v>43200</v>
      </c>
      <c r="B5034" s="51" t="n">
        <v>47</v>
      </c>
      <c r="C5034" s="7" t="n">
        <v>61491</v>
      </c>
      <c r="D5034" s="7" t="n">
        <v>0</v>
      </c>
      <c r="E5034" s="7" t="n">
        <v>0</v>
      </c>
      <c r="F5034" s="7" t="s">
        <v>442</v>
      </c>
    </row>
    <row r="5035" spans="1:21">
      <c r="A5035" t="s">
        <v>4</v>
      </c>
      <c r="B5035" s="4" t="s">
        <v>5</v>
      </c>
      <c r="C5035" s="4" t="s">
        <v>14</v>
      </c>
      <c r="D5035" s="4" t="s">
        <v>10</v>
      </c>
      <c r="E5035" s="4" t="s">
        <v>6</v>
      </c>
      <c r="F5035" s="4" t="s">
        <v>6</v>
      </c>
      <c r="G5035" s="4" t="s">
        <v>6</v>
      </c>
      <c r="H5035" s="4" t="s">
        <v>6</v>
      </c>
    </row>
    <row r="5036" spans="1:21">
      <c r="A5036" t="n">
        <v>43218</v>
      </c>
      <c r="B5036" s="36" t="n">
        <v>51</v>
      </c>
      <c r="C5036" s="7" t="n">
        <v>3</v>
      </c>
      <c r="D5036" s="7" t="n">
        <v>30</v>
      </c>
      <c r="E5036" s="7" t="s">
        <v>450</v>
      </c>
      <c r="F5036" s="7" t="s">
        <v>267</v>
      </c>
      <c r="G5036" s="7" t="s">
        <v>130</v>
      </c>
      <c r="H5036" s="7" t="s">
        <v>131</v>
      </c>
    </row>
    <row r="5037" spans="1:21">
      <c r="A5037" t="s">
        <v>4</v>
      </c>
      <c r="B5037" s="4" t="s">
        <v>5</v>
      </c>
      <c r="C5037" s="4" t="s">
        <v>14</v>
      </c>
      <c r="D5037" s="4" t="s">
        <v>10</v>
      </c>
      <c r="E5037" s="4" t="s">
        <v>6</v>
      </c>
      <c r="F5037" s="4" t="s">
        <v>6</v>
      </c>
      <c r="G5037" s="4" t="s">
        <v>6</v>
      </c>
      <c r="H5037" s="4" t="s">
        <v>6</v>
      </c>
    </row>
    <row r="5038" spans="1:21">
      <c r="A5038" t="n">
        <v>43231</v>
      </c>
      <c r="B5038" s="36" t="n">
        <v>51</v>
      </c>
      <c r="C5038" s="7" t="n">
        <v>3</v>
      </c>
      <c r="D5038" s="7" t="n">
        <v>89</v>
      </c>
      <c r="E5038" s="7" t="s">
        <v>450</v>
      </c>
      <c r="F5038" s="7" t="s">
        <v>267</v>
      </c>
      <c r="G5038" s="7" t="s">
        <v>130</v>
      </c>
      <c r="H5038" s="7" t="s">
        <v>131</v>
      </c>
    </row>
    <row r="5039" spans="1:21">
      <c r="A5039" t="s">
        <v>4</v>
      </c>
      <c r="B5039" s="4" t="s">
        <v>5</v>
      </c>
      <c r="C5039" s="4" t="s">
        <v>14</v>
      </c>
      <c r="D5039" s="4" t="s">
        <v>14</v>
      </c>
      <c r="E5039" s="4" t="s">
        <v>25</v>
      </c>
      <c r="F5039" s="4" t="s">
        <v>25</v>
      </c>
      <c r="G5039" s="4" t="s">
        <v>25</v>
      </c>
      <c r="H5039" s="4" t="s">
        <v>10</v>
      </c>
    </row>
    <row r="5040" spans="1:21">
      <c r="A5040" t="n">
        <v>43244</v>
      </c>
      <c r="B5040" s="34" t="n">
        <v>45</v>
      </c>
      <c r="C5040" s="7" t="n">
        <v>2</v>
      </c>
      <c r="D5040" s="7" t="n">
        <v>3</v>
      </c>
      <c r="E5040" s="7" t="n">
        <v>-98.9300003051758</v>
      </c>
      <c r="F5040" s="7" t="n">
        <v>-1.41999995708466</v>
      </c>
      <c r="G5040" s="7" t="n">
        <v>-57.7999992370605</v>
      </c>
      <c r="H5040" s="7" t="n">
        <v>0</v>
      </c>
    </row>
    <row r="5041" spans="1:8">
      <c r="A5041" t="s">
        <v>4</v>
      </c>
      <c r="B5041" s="4" t="s">
        <v>5</v>
      </c>
      <c r="C5041" s="4" t="s">
        <v>14</v>
      </c>
      <c r="D5041" s="4" t="s">
        <v>14</v>
      </c>
      <c r="E5041" s="4" t="s">
        <v>25</v>
      </c>
      <c r="F5041" s="4" t="s">
        <v>25</v>
      </c>
      <c r="G5041" s="4" t="s">
        <v>25</v>
      </c>
      <c r="H5041" s="4" t="s">
        <v>10</v>
      </c>
      <c r="I5041" s="4" t="s">
        <v>14</v>
      </c>
    </row>
    <row r="5042" spans="1:8">
      <c r="A5042" t="n">
        <v>43261</v>
      </c>
      <c r="B5042" s="34" t="n">
        <v>45</v>
      </c>
      <c r="C5042" s="7" t="n">
        <v>4</v>
      </c>
      <c r="D5042" s="7" t="n">
        <v>3</v>
      </c>
      <c r="E5042" s="7" t="n">
        <v>10.4899997711182</v>
      </c>
      <c r="F5042" s="7" t="n">
        <v>56.0099983215332</v>
      </c>
      <c r="G5042" s="7" t="n">
        <v>0</v>
      </c>
      <c r="H5042" s="7" t="n">
        <v>0</v>
      </c>
      <c r="I5042" s="7" t="n">
        <v>0</v>
      </c>
    </row>
    <row r="5043" spans="1:8">
      <c r="A5043" t="s">
        <v>4</v>
      </c>
      <c r="B5043" s="4" t="s">
        <v>5</v>
      </c>
      <c r="C5043" s="4" t="s">
        <v>14</v>
      </c>
      <c r="D5043" s="4" t="s">
        <v>14</v>
      </c>
      <c r="E5043" s="4" t="s">
        <v>25</v>
      </c>
      <c r="F5043" s="4" t="s">
        <v>10</v>
      </c>
    </row>
    <row r="5044" spans="1:8">
      <c r="A5044" t="n">
        <v>43279</v>
      </c>
      <c r="B5044" s="34" t="n">
        <v>45</v>
      </c>
      <c r="C5044" s="7" t="n">
        <v>5</v>
      </c>
      <c r="D5044" s="7" t="n">
        <v>3</v>
      </c>
      <c r="E5044" s="7" t="n">
        <v>4.5</v>
      </c>
      <c r="F5044" s="7" t="n">
        <v>0</v>
      </c>
    </row>
    <row r="5045" spans="1:8">
      <c r="A5045" t="s">
        <v>4</v>
      </c>
      <c r="B5045" s="4" t="s">
        <v>5</v>
      </c>
      <c r="C5045" s="4" t="s">
        <v>14</v>
      </c>
      <c r="D5045" s="4" t="s">
        <v>14</v>
      </c>
      <c r="E5045" s="4" t="s">
        <v>25</v>
      </c>
      <c r="F5045" s="4" t="s">
        <v>10</v>
      </c>
    </row>
    <row r="5046" spans="1:8">
      <c r="A5046" t="n">
        <v>43288</v>
      </c>
      <c r="B5046" s="34" t="n">
        <v>45</v>
      </c>
      <c r="C5046" s="7" t="n">
        <v>11</v>
      </c>
      <c r="D5046" s="7" t="n">
        <v>3</v>
      </c>
      <c r="E5046" s="7" t="n">
        <v>38.5</v>
      </c>
      <c r="F5046" s="7" t="n">
        <v>0</v>
      </c>
    </row>
    <row r="5047" spans="1:8">
      <c r="A5047" t="s">
        <v>4</v>
      </c>
      <c r="B5047" s="4" t="s">
        <v>5</v>
      </c>
      <c r="C5047" s="4" t="s">
        <v>14</v>
      </c>
      <c r="D5047" s="4" t="s">
        <v>14</v>
      </c>
      <c r="E5047" s="4" t="s">
        <v>25</v>
      </c>
      <c r="F5047" s="4" t="s">
        <v>25</v>
      </c>
      <c r="G5047" s="4" t="s">
        <v>25</v>
      </c>
      <c r="H5047" s="4" t="s">
        <v>10</v>
      </c>
    </row>
    <row r="5048" spans="1:8">
      <c r="A5048" t="n">
        <v>43297</v>
      </c>
      <c r="B5048" s="34" t="n">
        <v>45</v>
      </c>
      <c r="C5048" s="7" t="n">
        <v>2</v>
      </c>
      <c r="D5048" s="7" t="n">
        <v>3</v>
      </c>
      <c r="E5048" s="7" t="n">
        <v>-98.6600036621094</v>
      </c>
      <c r="F5048" s="7" t="n">
        <v>-2.25</v>
      </c>
      <c r="G5048" s="7" t="n">
        <v>-58.2400016784668</v>
      </c>
      <c r="H5048" s="7" t="n">
        <v>3500</v>
      </c>
    </row>
    <row r="5049" spans="1:8">
      <c r="A5049" t="s">
        <v>4</v>
      </c>
      <c r="B5049" s="4" t="s">
        <v>5</v>
      </c>
      <c r="C5049" s="4" t="s">
        <v>14</v>
      </c>
      <c r="D5049" s="4" t="s">
        <v>14</v>
      </c>
      <c r="E5049" s="4" t="s">
        <v>25</v>
      </c>
      <c r="F5049" s="4" t="s">
        <v>25</v>
      </c>
      <c r="G5049" s="4" t="s">
        <v>25</v>
      </c>
      <c r="H5049" s="4" t="s">
        <v>10</v>
      </c>
      <c r="I5049" s="4" t="s">
        <v>14</v>
      </c>
    </row>
    <row r="5050" spans="1:8">
      <c r="A5050" t="n">
        <v>43314</v>
      </c>
      <c r="B5050" s="34" t="n">
        <v>45</v>
      </c>
      <c r="C5050" s="7" t="n">
        <v>4</v>
      </c>
      <c r="D5050" s="7" t="n">
        <v>3</v>
      </c>
      <c r="E5050" s="7" t="n">
        <v>10.4899997711182</v>
      </c>
      <c r="F5050" s="7" t="n">
        <v>46.7200012207031</v>
      </c>
      <c r="G5050" s="7" t="n">
        <v>0</v>
      </c>
      <c r="H5050" s="7" t="n">
        <v>3500</v>
      </c>
      <c r="I5050" s="7" t="n">
        <v>1</v>
      </c>
    </row>
    <row r="5051" spans="1:8">
      <c r="A5051" t="s">
        <v>4</v>
      </c>
      <c r="B5051" s="4" t="s">
        <v>5</v>
      </c>
      <c r="C5051" s="4" t="s">
        <v>14</v>
      </c>
      <c r="D5051" s="4" t="s">
        <v>14</v>
      </c>
      <c r="E5051" s="4" t="s">
        <v>25</v>
      </c>
      <c r="F5051" s="4" t="s">
        <v>10</v>
      </c>
    </row>
    <row r="5052" spans="1:8">
      <c r="A5052" t="n">
        <v>43332</v>
      </c>
      <c r="B5052" s="34" t="n">
        <v>45</v>
      </c>
      <c r="C5052" s="7" t="n">
        <v>5</v>
      </c>
      <c r="D5052" s="7" t="n">
        <v>3</v>
      </c>
      <c r="E5052" s="7" t="n">
        <v>4.5</v>
      </c>
      <c r="F5052" s="7" t="n">
        <v>3500</v>
      </c>
    </row>
    <row r="5053" spans="1:8">
      <c r="A5053" t="s">
        <v>4</v>
      </c>
      <c r="B5053" s="4" t="s">
        <v>5</v>
      </c>
      <c r="C5053" s="4" t="s">
        <v>14</v>
      </c>
      <c r="D5053" s="4" t="s">
        <v>14</v>
      </c>
      <c r="E5053" s="4" t="s">
        <v>25</v>
      </c>
      <c r="F5053" s="4" t="s">
        <v>10</v>
      </c>
    </row>
    <row r="5054" spans="1:8">
      <c r="A5054" t="n">
        <v>43341</v>
      </c>
      <c r="B5054" s="34" t="n">
        <v>45</v>
      </c>
      <c r="C5054" s="7" t="n">
        <v>11</v>
      </c>
      <c r="D5054" s="7" t="n">
        <v>3</v>
      </c>
      <c r="E5054" s="7" t="n">
        <v>38.5</v>
      </c>
      <c r="F5054" s="7" t="n">
        <v>3500</v>
      </c>
    </row>
    <row r="5055" spans="1:8">
      <c r="A5055" t="s">
        <v>4</v>
      </c>
      <c r="B5055" s="4" t="s">
        <v>5</v>
      </c>
      <c r="C5055" s="4" t="s">
        <v>14</v>
      </c>
    </row>
    <row r="5056" spans="1:8">
      <c r="A5056" t="n">
        <v>43350</v>
      </c>
      <c r="B5056" s="65" t="n">
        <v>116</v>
      </c>
      <c r="C5056" s="7" t="n">
        <v>0</v>
      </c>
    </row>
    <row r="5057" spans="1:9">
      <c r="A5057" t="s">
        <v>4</v>
      </c>
      <c r="B5057" s="4" t="s">
        <v>5</v>
      </c>
      <c r="C5057" s="4" t="s">
        <v>14</v>
      </c>
      <c r="D5057" s="4" t="s">
        <v>10</v>
      </c>
    </row>
    <row r="5058" spans="1:9">
      <c r="A5058" t="n">
        <v>43352</v>
      </c>
      <c r="B5058" s="65" t="n">
        <v>116</v>
      </c>
      <c r="C5058" s="7" t="n">
        <v>2</v>
      </c>
      <c r="D5058" s="7" t="n">
        <v>1</v>
      </c>
    </row>
    <row r="5059" spans="1:9">
      <c r="A5059" t="s">
        <v>4</v>
      </c>
      <c r="B5059" s="4" t="s">
        <v>5</v>
      </c>
      <c r="C5059" s="4" t="s">
        <v>14</v>
      </c>
      <c r="D5059" s="4" t="s">
        <v>9</v>
      </c>
    </row>
    <row r="5060" spans="1:9">
      <c r="A5060" t="n">
        <v>43356</v>
      </c>
      <c r="B5060" s="65" t="n">
        <v>116</v>
      </c>
      <c r="C5060" s="7" t="n">
        <v>5</v>
      </c>
      <c r="D5060" s="7" t="n">
        <v>1120403456</v>
      </c>
    </row>
    <row r="5061" spans="1:9">
      <c r="A5061" t="s">
        <v>4</v>
      </c>
      <c r="B5061" s="4" t="s">
        <v>5</v>
      </c>
      <c r="C5061" s="4" t="s">
        <v>14</v>
      </c>
      <c r="D5061" s="4" t="s">
        <v>10</v>
      </c>
    </row>
    <row r="5062" spans="1:9">
      <c r="A5062" t="n">
        <v>43362</v>
      </c>
      <c r="B5062" s="65" t="n">
        <v>116</v>
      </c>
      <c r="C5062" s="7" t="n">
        <v>6</v>
      </c>
      <c r="D5062" s="7" t="n">
        <v>1</v>
      </c>
    </row>
    <row r="5063" spans="1:9">
      <c r="A5063" t="s">
        <v>4</v>
      </c>
      <c r="B5063" s="4" t="s">
        <v>5</v>
      </c>
      <c r="C5063" s="4" t="s">
        <v>14</v>
      </c>
      <c r="D5063" s="4" t="s">
        <v>10</v>
      </c>
      <c r="E5063" s="4" t="s">
        <v>25</v>
      </c>
    </row>
    <row r="5064" spans="1:9">
      <c r="A5064" t="n">
        <v>43366</v>
      </c>
      <c r="B5064" s="33" t="n">
        <v>58</v>
      </c>
      <c r="C5064" s="7" t="n">
        <v>100</v>
      </c>
      <c r="D5064" s="7" t="n">
        <v>1000</v>
      </c>
      <c r="E5064" s="7" t="n">
        <v>1</v>
      </c>
    </row>
    <row r="5065" spans="1:9">
      <c r="A5065" t="s">
        <v>4</v>
      </c>
      <c r="B5065" s="4" t="s">
        <v>5</v>
      </c>
      <c r="C5065" s="4" t="s">
        <v>14</v>
      </c>
      <c r="D5065" s="4" t="s">
        <v>10</v>
      </c>
    </row>
    <row r="5066" spans="1:9">
      <c r="A5066" t="n">
        <v>43374</v>
      </c>
      <c r="B5066" s="33" t="n">
        <v>58</v>
      </c>
      <c r="C5066" s="7" t="n">
        <v>255</v>
      </c>
      <c r="D5066" s="7" t="n">
        <v>0</v>
      </c>
    </row>
    <row r="5067" spans="1:9">
      <c r="A5067" t="s">
        <v>4</v>
      </c>
      <c r="B5067" s="4" t="s">
        <v>5</v>
      </c>
      <c r="C5067" s="4" t="s">
        <v>10</v>
      </c>
    </row>
    <row r="5068" spans="1:9">
      <c r="A5068" t="n">
        <v>43378</v>
      </c>
      <c r="B5068" s="27" t="n">
        <v>16</v>
      </c>
      <c r="C5068" s="7" t="n">
        <v>1500</v>
      </c>
    </row>
    <row r="5069" spans="1:9">
      <c r="A5069" t="s">
        <v>4</v>
      </c>
      <c r="B5069" s="4" t="s">
        <v>5</v>
      </c>
      <c r="C5069" s="4" t="s">
        <v>14</v>
      </c>
      <c r="D5069" s="4" t="s">
        <v>10</v>
      </c>
    </row>
    <row r="5070" spans="1:9">
      <c r="A5070" t="n">
        <v>43381</v>
      </c>
      <c r="B5070" s="34" t="n">
        <v>45</v>
      </c>
      <c r="C5070" s="7" t="n">
        <v>7</v>
      </c>
      <c r="D5070" s="7" t="n">
        <v>255</v>
      </c>
    </row>
    <row r="5071" spans="1:9">
      <c r="A5071" t="s">
        <v>4</v>
      </c>
      <c r="B5071" s="4" t="s">
        <v>5</v>
      </c>
      <c r="C5071" s="4" t="s">
        <v>14</v>
      </c>
      <c r="D5071" s="4" t="s">
        <v>10</v>
      </c>
      <c r="E5071" s="4" t="s">
        <v>6</v>
      </c>
    </row>
    <row r="5072" spans="1:9">
      <c r="A5072" t="n">
        <v>43385</v>
      </c>
      <c r="B5072" s="36" t="n">
        <v>51</v>
      </c>
      <c r="C5072" s="7" t="n">
        <v>4</v>
      </c>
      <c r="D5072" s="7" t="n">
        <v>30</v>
      </c>
      <c r="E5072" s="7" t="s">
        <v>451</v>
      </c>
    </row>
    <row r="5073" spans="1:5">
      <c r="A5073" t="s">
        <v>4</v>
      </c>
      <c r="B5073" s="4" t="s">
        <v>5</v>
      </c>
      <c r="C5073" s="4" t="s">
        <v>10</v>
      </c>
    </row>
    <row r="5074" spans="1:5">
      <c r="A5074" t="n">
        <v>43398</v>
      </c>
      <c r="B5074" s="27" t="n">
        <v>16</v>
      </c>
      <c r="C5074" s="7" t="n">
        <v>0</v>
      </c>
    </row>
    <row r="5075" spans="1:5">
      <c r="A5075" t="s">
        <v>4</v>
      </c>
      <c r="B5075" s="4" t="s">
        <v>5</v>
      </c>
      <c r="C5075" s="4" t="s">
        <v>10</v>
      </c>
      <c r="D5075" s="4" t="s">
        <v>50</v>
      </c>
      <c r="E5075" s="4" t="s">
        <v>14</v>
      </c>
      <c r="F5075" s="4" t="s">
        <v>14</v>
      </c>
    </row>
    <row r="5076" spans="1:5">
      <c r="A5076" t="n">
        <v>43401</v>
      </c>
      <c r="B5076" s="37" t="n">
        <v>26</v>
      </c>
      <c r="C5076" s="7" t="n">
        <v>30</v>
      </c>
      <c r="D5076" s="7" t="s">
        <v>452</v>
      </c>
      <c r="E5076" s="7" t="n">
        <v>2</v>
      </c>
      <c r="F5076" s="7" t="n">
        <v>0</v>
      </c>
    </row>
    <row r="5077" spans="1:5">
      <c r="A5077" t="s">
        <v>4</v>
      </c>
      <c r="B5077" s="4" t="s">
        <v>5</v>
      </c>
    </row>
    <row r="5078" spans="1:5">
      <c r="A5078" t="n">
        <v>43475</v>
      </c>
      <c r="B5078" s="25" t="n">
        <v>28</v>
      </c>
    </row>
    <row r="5079" spans="1:5">
      <c r="A5079" t="s">
        <v>4</v>
      </c>
      <c r="B5079" s="4" t="s">
        <v>5</v>
      </c>
      <c r="C5079" s="4" t="s">
        <v>10</v>
      </c>
      <c r="D5079" s="4" t="s">
        <v>25</v>
      </c>
      <c r="E5079" s="4" t="s">
        <v>25</v>
      </c>
      <c r="F5079" s="4" t="s">
        <v>25</v>
      </c>
      <c r="G5079" s="4" t="s">
        <v>10</v>
      </c>
      <c r="H5079" s="4" t="s">
        <v>10</v>
      </c>
    </row>
    <row r="5080" spans="1:5">
      <c r="A5080" t="n">
        <v>43476</v>
      </c>
      <c r="B5080" s="29" t="n">
        <v>60</v>
      </c>
      <c r="C5080" s="7" t="n">
        <v>89</v>
      </c>
      <c r="D5080" s="7" t="n">
        <v>0</v>
      </c>
      <c r="E5080" s="7" t="n">
        <v>20</v>
      </c>
      <c r="F5080" s="7" t="n">
        <v>0</v>
      </c>
      <c r="G5080" s="7" t="n">
        <v>1000</v>
      </c>
      <c r="H5080" s="7" t="n">
        <v>0</v>
      </c>
    </row>
    <row r="5081" spans="1:5">
      <c r="A5081" t="s">
        <v>4</v>
      </c>
      <c r="B5081" s="4" t="s">
        <v>5</v>
      </c>
      <c r="C5081" s="4" t="s">
        <v>14</v>
      </c>
      <c r="D5081" s="4" t="s">
        <v>10</v>
      </c>
      <c r="E5081" s="4" t="s">
        <v>6</v>
      </c>
    </row>
    <row r="5082" spans="1:5">
      <c r="A5082" t="n">
        <v>43495</v>
      </c>
      <c r="B5082" s="36" t="n">
        <v>51</v>
      </c>
      <c r="C5082" s="7" t="n">
        <v>4</v>
      </c>
      <c r="D5082" s="7" t="n">
        <v>89</v>
      </c>
      <c r="E5082" s="7" t="s">
        <v>453</v>
      </c>
    </row>
    <row r="5083" spans="1:5">
      <c r="A5083" t="s">
        <v>4</v>
      </c>
      <c r="B5083" s="4" t="s">
        <v>5</v>
      </c>
      <c r="C5083" s="4" t="s">
        <v>10</v>
      </c>
    </row>
    <row r="5084" spans="1:5">
      <c r="A5084" t="n">
        <v>43508</v>
      </c>
      <c r="B5084" s="27" t="n">
        <v>16</v>
      </c>
      <c r="C5084" s="7" t="n">
        <v>0</v>
      </c>
    </row>
    <row r="5085" spans="1:5">
      <c r="A5085" t="s">
        <v>4</v>
      </c>
      <c r="B5085" s="4" t="s">
        <v>5</v>
      </c>
      <c r="C5085" s="4" t="s">
        <v>10</v>
      </c>
      <c r="D5085" s="4" t="s">
        <v>50</v>
      </c>
      <c r="E5085" s="4" t="s">
        <v>14</v>
      </c>
      <c r="F5085" s="4" t="s">
        <v>14</v>
      </c>
    </row>
    <row r="5086" spans="1:5">
      <c r="A5086" t="n">
        <v>43511</v>
      </c>
      <c r="B5086" s="37" t="n">
        <v>26</v>
      </c>
      <c r="C5086" s="7" t="n">
        <v>89</v>
      </c>
      <c r="D5086" s="7" t="s">
        <v>454</v>
      </c>
      <c r="E5086" s="7" t="n">
        <v>2</v>
      </c>
      <c r="F5086" s="7" t="n">
        <v>0</v>
      </c>
    </row>
    <row r="5087" spans="1:5">
      <c r="A5087" t="s">
        <v>4</v>
      </c>
      <c r="B5087" s="4" t="s">
        <v>5</v>
      </c>
    </row>
    <row r="5088" spans="1:5">
      <c r="A5088" t="n">
        <v>43545</v>
      </c>
      <c r="B5088" s="25" t="n">
        <v>28</v>
      </c>
    </row>
    <row r="5089" spans="1:8">
      <c r="A5089" t="s">
        <v>4</v>
      </c>
      <c r="B5089" s="4" t="s">
        <v>5</v>
      </c>
      <c r="C5089" s="4" t="s">
        <v>10</v>
      </c>
      <c r="D5089" s="4" t="s">
        <v>14</v>
      </c>
    </row>
    <row r="5090" spans="1:8">
      <c r="A5090" t="n">
        <v>43546</v>
      </c>
      <c r="B5090" s="38" t="n">
        <v>89</v>
      </c>
      <c r="C5090" s="7" t="n">
        <v>65533</v>
      </c>
      <c r="D5090" s="7" t="n">
        <v>1</v>
      </c>
    </row>
    <row r="5091" spans="1:8">
      <c r="A5091" t="s">
        <v>4</v>
      </c>
      <c r="B5091" s="4" t="s">
        <v>5</v>
      </c>
      <c r="C5091" s="4" t="s">
        <v>10</v>
      </c>
      <c r="D5091" s="4" t="s">
        <v>14</v>
      </c>
      <c r="E5091" s="4" t="s">
        <v>14</v>
      </c>
      <c r="F5091" s="4" t="s">
        <v>6</v>
      </c>
    </row>
    <row r="5092" spans="1:8">
      <c r="A5092" t="n">
        <v>43550</v>
      </c>
      <c r="B5092" s="51" t="n">
        <v>47</v>
      </c>
      <c r="C5092" s="7" t="n">
        <v>0</v>
      </c>
      <c r="D5092" s="7" t="n">
        <v>0</v>
      </c>
      <c r="E5092" s="7" t="n">
        <v>0</v>
      </c>
      <c r="F5092" s="7" t="s">
        <v>443</v>
      </c>
    </row>
    <row r="5093" spans="1:8">
      <c r="A5093" t="s">
        <v>4</v>
      </c>
      <c r="B5093" s="4" t="s">
        <v>5</v>
      </c>
      <c r="C5093" s="4" t="s">
        <v>10</v>
      </c>
    </row>
    <row r="5094" spans="1:8">
      <c r="A5094" t="n">
        <v>43570</v>
      </c>
      <c r="B5094" s="27" t="n">
        <v>16</v>
      </c>
      <c r="C5094" s="7" t="n">
        <v>150</v>
      </c>
    </row>
    <row r="5095" spans="1:8">
      <c r="A5095" t="s">
        <v>4</v>
      </c>
      <c r="B5095" s="4" t="s">
        <v>5</v>
      </c>
      <c r="C5095" s="4" t="s">
        <v>10</v>
      </c>
      <c r="D5095" s="4" t="s">
        <v>14</v>
      </c>
      <c r="E5095" s="4" t="s">
        <v>14</v>
      </c>
      <c r="F5095" s="4" t="s">
        <v>6</v>
      </c>
    </row>
    <row r="5096" spans="1:8">
      <c r="A5096" t="n">
        <v>43573</v>
      </c>
      <c r="B5096" s="51" t="n">
        <v>47</v>
      </c>
      <c r="C5096" s="7" t="n">
        <v>61491</v>
      </c>
      <c r="D5096" s="7" t="n">
        <v>0</v>
      </c>
      <c r="E5096" s="7" t="n">
        <v>0</v>
      </c>
      <c r="F5096" s="7" t="s">
        <v>443</v>
      </c>
    </row>
    <row r="5097" spans="1:8">
      <c r="A5097" t="s">
        <v>4</v>
      </c>
      <c r="B5097" s="4" t="s">
        <v>5</v>
      </c>
      <c r="C5097" s="4" t="s">
        <v>10</v>
      </c>
    </row>
    <row r="5098" spans="1:8">
      <c r="A5098" t="n">
        <v>43593</v>
      </c>
      <c r="B5098" s="27" t="n">
        <v>16</v>
      </c>
      <c r="C5098" s="7" t="n">
        <v>2000</v>
      </c>
    </row>
    <row r="5099" spans="1:8">
      <c r="A5099" t="s">
        <v>4</v>
      </c>
      <c r="B5099" s="4" t="s">
        <v>5</v>
      </c>
      <c r="C5099" s="4" t="s">
        <v>10</v>
      </c>
      <c r="D5099" s="4" t="s">
        <v>14</v>
      </c>
      <c r="E5099" s="4" t="s">
        <v>14</v>
      </c>
      <c r="F5099" s="4" t="s">
        <v>6</v>
      </c>
    </row>
    <row r="5100" spans="1:8">
      <c r="A5100" t="n">
        <v>43596</v>
      </c>
      <c r="B5100" s="58" t="n">
        <v>20</v>
      </c>
      <c r="C5100" s="7" t="n">
        <v>0</v>
      </c>
      <c r="D5100" s="7" t="n">
        <v>2</v>
      </c>
      <c r="E5100" s="7" t="n">
        <v>10</v>
      </c>
      <c r="F5100" s="7" t="s">
        <v>319</v>
      </c>
    </row>
    <row r="5101" spans="1:8">
      <c r="A5101" t="s">
        <v>4</v>
      </c>
      <c r="B5101" s="4" t="s">
        <v>5</v>
      </c>
      <c r="C5101" s="4" t="s">
        <v>14</v>
      </c>
      <c r="D5101" s="4" t="s">
        <v>10</v>
      </c>
      <c r="E5101" s="4" t="s">
        <v>6</v>
      </c>
    </row>
    <row r="5102" spans="1:8">
      <c r="A5102" t="n">
        <v>43616</v>
      </c>
      <c r="B5102" s="36" t="n">
        <v>51</v>
      </c>
      <c r="C5102" s="7" t="n">
        <v>4</v>
      </c>
      <c r="D5102" s="7" t="n">
        <v>0</v>
      </c>
      <c r="E5102" s="7" t="s">
        <v>249</v>
      </c>
    </row>
    <row r="5103" spans="1:8">
      <c r="A5103" t="s">
        <v>4</v>
      </c>
      <c r="B5103" s="4" t="s">
        <v>5</v>
      </c>
      <c r="C5103" s="4" t="s">
        <v>10</v>
      </c>
    </row>
    <row r="5104" spans="1:8">
      <c r="A5104" t="n">
        <v>43629</v>
      </c>
      <c r="B5104" s="27" t="n">
        <v>16</v>
      </c>
      <c r="C5104" s="7" t="n">
        <v>0</v>
      </c>
    </row>
    <row r="5105" spans="1:6">
      <c r="A5105" t="s">
        <v>4</v>
      </c>
      <c r="B5105" s="4" t="s">
        <v>5</v>
      </c>
      <c r="C5105" s="4" t="s">
        <v>10</v>
      </c>
      <c r="D5105" s="4" t="s">
        <v>50</v>
      </c>
      <c r="E5105" s="4" t="s">
        <v>14</v>
      </c>
      <c r="F5105" s="4" t="s">
        <v>14</v>
      </c>
    </row>
    <row r="5106" spans="1:6">
      <c r="A5106" t="n">
        <v>43632</v>
      </c>
      <c r="B5106" s="37" t="n">
        <v>26</v>
      </c>
      <c r="C5106" s="7" t="n">
        <v>0</v>
      </c>
      <c r="D5106" s="7" t="s">
        <v>455</v>
      </c>
      <c r="E5106" s="7" t="n">
        <v>2</v>
      </c>
      <c r="F5106" s="7" t="n">
        <v>0</v>
      </c>
    </row>
    <row r="5107" spans="1:6">
      <c r="A5107" t="s">
        <v>4</v>
      </c>
      <c r="B5107" s="4" t="s">
        <v>5</v>
      </c>
    </row>
    <row r="5108" spans="1:6">
      <c r="A5108" t="n">
        <v>43715</v>
      </c>
      <c r="B5108" s="25" t="n">
        <v>28</v>
      </c>
    </row>
    <row r="5109" spans="1:6">
      <c r="A5109" t="s">
        <v>4</v>
      </c>
      <c r="B5109" s="4" t="s">
        <v>5</v>
      </c>
      <c r="C5109" s="4" t="s">
        <v>10</v>
      </c>
      <c r="D5109" s="4" t="s">
        <v>14</v>
      </c>
      <c r="E5109" s="4" t="s">
        <v>14</v>
      </c>
      <c r="F5109" s="4" t="s">
        <v>6</v>
      </c>
    </row>
    <row r="5110" spans="1:6">
      <c r="A5110" t="n">
        <v>43716</v>
      </c>
      <c r="B5110" s="58" t="n">
        <v>20</v>
      </c>
      <c r="C5110" s="7" t="n">
        <v>61491</v>
      </c>
      <c r="D5110" s="7" t="n">
        <v>2</v>
      </c>
      <c r="E5110" s="7" t="n">
        <v>10</v>
      </c>
      <c r="F5110" s="7" t="s">
        <v>297</v>
      </c>
    </row>
    <row r="5111" spans="1:6">
      <c r="A5111" t="s">
        <v>4</v>
      </c>
      <c r="B5111" s="4" t="s">
        <v>5</v>
      </c>
      <c r="C5111" s="4" t="s">
        <v>14</v>
      </c>
      <c r="D5111" s="41" t="s">
        <v>71</v>
      </c>
      <c r="E5111" s="4" t="s">
        <v>5</v>
      </c>
      <c r="F5111" s="4" t="s">
        <v>14</v>
      </c>
      <c r="G5111" s="4" t="s">
        <v>10</v>
      </c>
      <c r="H5111" s="41" t="s">
        <v>72</v>
      </c>
      <c r="I5111" s="4" t="s">
        <v>14</v>
      </c>
      <c r="J5111" s="4" t="s">
        <v>36</v>
      </c>
    </row>
    <row r="5112" spans="1:6">
      <c r="A5112" t="n">
        <v>43737</v>
      </c>
      <c r="B5112" s="16" t="n">
        <v>5</v>
      </c>
      <c r="C5112" s="7" t="n">
        <v>28</v>
      </c>
      <c r="D5112" s="41" t="s">
        <v>3</v>
      </c>
      <c r="E5112" s="63" t="n">
        <v>64</v>
      </c>
      <c r="F5112" s="7" t="n">
        <v>5</v>
      </c>
      <c r="G5112" s="7" t="n">
        <v>4</v>
      </c>
      <c r="H5112" s="41" t="s">
        <v>3</v>
      </c>
      <c r="I5112" s="7" t="n">
        <v>1</v>
      </c>
      <c r="J5112" s="17" t="n">
        <f t="normal" ca="1">A5122</f>
        <v>0</v>
      </c>
    </row>
    <row r="5113" spans="1:6">
      <c r="A5113" t="s">
        <v>4</v>
      </c>
      <c r="B5113" s="4" t="s">
        <v>5</v>
      </c>
      <c r="C5113" s="4" t="s">
        <v>14</v>
      </c>
      <c r="D5113" s="4" t="s">
        <v>10</v>
      </c>
      <c r="E5113" s="4" t="s">
        <v>6</v>
      </c>
    </row>
    <row r="5114" spans="1:6">
      <c r="A5114" t="n">
        <v>43748</v>
      </c>
      <c r="B5114" s="36" t="n">
        <v>51</v>
      </c>
      <c r="C5114" s="7" t="n">
        <v>4</v>
      </c>
      <c r="D5114" s="7" t="n">
        <v>4</v>
      </c>
      <c r="E5114" s="7" t="s">
        <v>157</v>
      </c>
    </row>
    <row r="5115" spans="1:6">
      <c r="A5115" t="s">
        <v>4</v>
      </c>
      <c r="B5115" s="4" t="s">
        <v>5</v>
      </c>
      <c r="C5115" s="4" t="s">
        <v>10</v>
      </c>
    </row>
    <row r="5116" spans="1:6">
      <c r="A5116" t="n">
        <v>43761</v>
      </c>
      <c r="B5116" s="27" t="n">
        <v>16</v>
      </c>
      <c r="C5116" s="7" t="n">
        <v>0</v>
      </c>
    </row>
    <row r="5117" spans="1:6">
      <c r="A5117" t="s">
        <v>4</v>
      </c>
      <c r="B5117" s="4" t="s">
        <v>5</v>
      </c>
      <c r="C5117" s="4" t="s">
        <v>10</v>
      </c>
      <c r="D5117" s="4" t="s">
        <v>50</v>
      </c>
      <c r="E5117" s="4" t="s">
        <v>14</v>
      </c>
      <c r="F5117" s="4" t="s">
        <v>14</v>
      </c>
      <c r="G5117" s="4" t="s">
        <v>50</v>
      </c>
      <c r="H5117" s="4" t="s">
        <v>14</v>
      </c>
      <c r="I5117" s="4" t="s">
        <v>14</v>
      </c>
    </row>
    <row r="5118" spans="1:6">
      <c r="A5118" t="n">
        <v>43764</v>
      </c>
      <c r="B5118" s="37" t="n">
        <v>26</v>
      </c>
      <c r="C5118" s="7" t="n">
        <v>4</v>
      </c>
      <c r="D5118" s="7" t="s">
        <v>456</v>
      </c>
      <c r="E5118" s="7" t="n">
        <v>2</v>
      </c>
      <c r="F5118" s="7" t="n">
        <v>3</v>
      </c>
      <c r="G5118" s="7" t="s">
        <v>457</v>
      </c>
      <c r="H5118" s="7" t="n">
        <v>2</v>
      </c>
      <c r="I5118" s="7" t="n">
        <v>0</v>
      </c>
    </row>
    <row r="5119" spans="1:6">
      <c r="A5119" t="s">
        <v>4</v>
      </c>
      <c r="B5119" s="4" t="s">
        <v>5</v>
      </c>
    </row>
    <row r="5120" spans="1:6">
      <c r="A5120" t="n">
        <v>43913</v>
      </c>
      <c r="B5120" s="25" t="n">
        <v>28</v>
      </c>
    </row>
    <row r="5121" spans="1:10">
      <c r="A5121" t="s">
        <v>4</v>
      </c>
      <c r="B5121" s="4" t="s">
        <v>5</v>
      </c>
      <c r="C5121" s="4" t="s">
        <v>14</v>
      </c>
      <c r="D5121" s="41" t="s">
        <v>71</v>
      </c>
      <c r="E5121" s="4" t="s">
        <v>5</v>
      </c>
      <c r="F5121" s="4" t="s">
        <v>14</v>
      </c>
      <c r="G5121" s="4" t="s">
        <v>10</v>
      </c>
      <c r="H5121" s="41" t="s">
        <v>72</v>
      </c>
      <c r="I5121" s="4" t="s">
        <v>14</v>
      </c>
      <c r="J5121" s="4" t="s">
        <v>36</v>
      </c>
    </row>
    <row r="5122" spans="1:10">
      <c r="A5122" t="n">
        <v>43914</v>
      </c>
      <c r="B5122" s="16" t="n">
        <v>5</v>
      </c>
      <c r="C5122" s="7" t="n">
        <v>28</v>
      </c>
      <c r="D5122" s="41" t="s">
        <v>3</v>
      </c>
      <c r="E5122" s="63" t="n">
        <v>64</v>
      </c>
      <c r="F5122" s="7" t="n">
        <v>5</v>
      </c>
      <c r="G5122" s="7" t="n">
        <v>2</v>
      </c>
      <c r="H5122" s="41" t="s">
        <v>3</v>
      </c>
      <c r="I5122" s="7" t="n">
        <v>1</v>
      </c>
      <c r="J5122" s="17" t="n">
        <f t="normal" ca="1">A5132</f>
        <v>0</v>
      </c>
    </row>
    <row r="5123" spans="1:10">
      <c r="A5123" t="s">
        <v>4</v>
      </c>
      <c r="B5123" s="4" t="s">
        <v>5</v>
      </c>
      <c r="C5123" s="4" t="s">
        <v>14</v>
      </c>
      <c r="D5123" s="4" t="s">
        <v>10</v>
      </c>
      <c r="E5123" s="4" t="s">
        <v>6</v>
      </c>
    </row>
    <row r="5124" spans="1:10">
      <c r="A5124" t="n">
        <v>43925</v>
      </c>
      <c r="B5124" s="36" t="n">
        <v>51</v>
      </c>
      <c r="C5124" s="7" t="n">
        <v>4</v>
      </c>
      <c r="D5124" s="7" t="n">
        <v>2</v>
      </c>
      <c r="E5124" s="7" t="s">
        <v>395</v>
      </c>
    </row>
    <row r="5125" spans="1:10">
      <c r="A5125" t="s">
        <v>4</v>
      </c>
      <c r="B5125" s="4" t="s">
        <v>5</v>
      </c>
      <c r="C5125" s="4" t="s">
        <v>10</v>
      </c>
    </row>
    <row r="5126" spans="1:10">
      <c r="A5126" t="n">
        <v>43938</v>
      </c>
      <c r="B5126" s="27" t="n">
        <v>16</v>
      </c>
      <c r="C5126" s="7" t="n">
        <v>0</v>
      </c>
    </row>
    <row r="5127" spans="1:10">
      <c r="A5127" t="s">
        <v>4</v>
      </c>
      <c r="B5127" s="4" t="s">
        <v>5</v>
      </c>
      <c r="C5127" s="4" t="s">
        <v>10</v>
      </c>
      <c r="D5127" s="4" t="s">
        <v>50</v>
      </c>
      <c r="E5127" s="4" t="s">
        <v>14</v>
      </c>
      <c r="F5127" s="4" t="s">
        <v>14</v>
      </c>
      <c r="G5127" s="4" t="s">
        <v>50</v>
      </c>
      <c r="H5127" s="4" t="s">
        <v>14</v>
      </c>
      <c r="I5127" s="4" t="s">
        <v>14</v>
      </c>
    </row>
    <row r="5128" spans="1:10">
      <c r="A5128" t="n">
        <v>43941</v>
      </c>
      <c r="B5128" s="37" t="n">
        <v>26</v>
      </c>
      <c r="C5128" s="7" t="n">
        <v>2</v>
      </c>
      <c r="D5128" s="7" t="s">
        <v>458</v>
      </c>
      <c r="E5128" s="7" t="n">
        <v>2</v>
      </c>
      <c r="F5128" s="7" t="n">
        <v>3</v>
      </c>
      <c r="G5128" s="7" t="s">
        <v>459</v>
      </c>
      <c r="H5128" s="7" t="n">
        <v>2</v>
      </c>
      <c r="I5128" s="7" t="n">
        <v>0</v>
      </c>
    </row>
    <row r="5129" spans="1:10">
      <c r="A5129" t="s">
        <v>4</v>
      </c>
      <c r="B5129" s="4" t="s">
        <v>5</v>
      </c>
    </row>
    <row r="5130" spans="1:10">
      <c r="A5130" t="n">
        <v>44092</v>
      </c>
      <c r="B5130" s="25" t="n">
        <v>28</v>
      </c>
    </row>
    <row r="5131" spans="1:10">
      <c r="A5131" t="s">
        <v>4</v>
      </c>
      <c r="B5131" s="4" t="s">
        <v>5</v>
      </c>
      <c r="C5131" s="4" t="s">
        <v>14</v>
      </c>
      <c r="D5131" s="41" t="s">
        <v>71</v>
      </c>
      <c r="E5131" s="4" t="s">
        <v>5</v>
      </c>
      <c r="F5131" s="4" t="s">
        <v>14</v>
      </c>
      <c r="G5131" s="4" t="s">
        <v>10</v>
      </c>
      <c r="H5131" s="41" t="s">
        <v>72</v>
      </c>
      <c r="I5131" s="4" t="s">
        <v>14</v>
      </c>
      <c r="J5131" s="4" t="s">
        <v>36</v>
      </c>
    </row>
    <row r="5132" spans="1:10">
      <c r="A5132" t="n">
        <v>44093</v>
      </c>
      <c r="B5132" s="16" t="n">
        <v>5</v>
      </c>
      <c r="C5132" s="7" t="n">
        <v>28</v>
      </c>
      <c r="D5132" s="41" t="s">
        <v>3</v>
      </c>
      <c r="E5132" s="63" t="n">
        <v>64</v>
      </c>
      <c r="F5132" s="7" t="n">
        <v>5</v>
      </c>
      <c r="G5132" s="7" t="n">
        <v>8</v>
      </c>
      <c r="H5132" s="41" t="s">
        <v>3</v>
      </c>
      <c r="I5132" s="7" t="n">
        <v>1</v>
      </c>
      <c r="J5132" s="17" t="n">
        <f t="normal" ca="1">A5142</f>
        <v>0</v>
      </c>
    </row>
    <row r="5133" spans="1:10">
      <c r="A5133" t="s">
        <v>4</v>
      </c>
      <c r="B5133" s="4" t="s">
        <v>5</v>
      </c>
      <c r="C5133" s="4" t="s">
        <v>14</v>
      </c>
      <c r="D5133" s="4" t="s">
        <v>10</v>
      </c>
      <c r="E5133" s="4" t="s">
        <v>6</v>
      </c>
    </row>
    <row r="5134" spans="1:10">
      <c r="A5134" t="n">
        <v>44104</v>
      </c>
      <c r="B5134" s="36" t="n">
        <v>51</v>
      </c>
      <c r="C5134" s="7" t="n">
        <v>4</v>
      </c>
      <c r="D5134" s="7" t="n">
        <v>8</v>
      </c>
      <c r="E5134" s="7" t="s">
        <v>292</v>
      </c>
    </row>
    <row r="5135" spans="1:10">
      <c r="A5135" t="s">
        <v>4</v>
      </c>
      <c r="B5135" s="4" t="s">
        <v>5</v>
      </c>
      <c r="C5135" s="4" t="s">
        <v>10</v>
      </c>
    </row>
    <row r="5136" spans="1:10">
      <c r="A5136" t="n">
        <v>44118</v>
      </c>
      <c r="B5136" s="27" t="n">
        <v>16</v>
      </c>
      <c r="C5136" s="7" t="n">
        <v>0</v>
      </c>
    </row>
    <row r="5137" spans="1:10">
      <c r="A5137" t="s">
        <v>4</v>
      </c>
      <c r="B5137" s="4" t="s">
        <v>5</v>
      </c>
      <c r="C5137" s="4" t="s">
        <v>10</v>
      </c>
      <c r="D5137" s="4" t="s">
        <v>50</v>
      </c>
      <c r="E5137" s="4" t="s">
        <v>14</v>
      </c>
      <c r="F5137" s="4" t="s">
        <v>14</v>
      </c>
      <c r="G5137" s="4" t="s">
        <v>50</v>
      </c>
      <c r="H5137" s="4" t="s">
        <v>14</v>
      </c>
      <c r="I5137" s="4" t="s">
        <v>14</v>
      </c>
    </row>
    <row r="5138" spans="1:10">
      <c r="A5138" t="n">
        <v>44121</v>
      </c>
      <c r="B5138" s="37" t="n">
        <v>26</v>
      </c>
      <c r="C5138" s="7" t="n">
        <v>8</v>
      </c>
      <c r="D5138" s="7" t="s">
        <v>460</v>
      </c>
      <c r="E5138" s="7" t="n">
        <v>2</v>
      </c>
      <c r="F5138" s="7" t="n">
        <v>3</v>
      </c>
      <c r="G5138" s="7" t="s">
        <v>461</v>
      </c>
      <c r="H5138" s="7" t="n">
        <v>2</v>
      </c>
      <c r="I5138" s="7" t="n">
        <v>0</v>
      </c>
    </row>
    <row r="5139" spans="1:10">
      <c r="A5139" t="s">
        <v>4</v>
      </c>
      <c r="B5139" s="4" t="s">
        <v>5</v>
      </c>
    </row>
    <row r="5140" spans="1:10">
      <c r="A5140" t="n">
        <v>44256</v>
      </c>
      <c r="B5140" s="25" t="n">
        <v>28</v>
      </c>
    </row>
    <row r="5141" spans="1:10">
      <c r="A5141" t="s">
        <v>4</v>
      </c>
      <c r="B5141" s="4" t="s">
        <v>5</v>
      </c>
      <c r="C5141" s="4" t="s">
        <v>14</v>
      </c>
      <c r="D5141" s="41" t="s">
        <v>71</v>
      </c>
      <c r="E5141" s="4" t="s">
        <v>5</v>
      </c>
      <c r="F5141" s="4" t="s">
        <v>14</v>
      </c>
      <c r="G5141" s="4" t="s">
        <v>10</v>
      </c>
      <c r="H5141" s="41" t="s">
        <v>72</v>
      </c>
      <c r="I5141" s="4" t="s">
        <v>14</v>
      </c>
      <c r="J5141" s="4" t="s">
        <v>36</v>
      </c>
    </row>
    <row r="5142" spans="1:10">
      <c r="A5142" t="n">
        <v>44257</v>
      </c>
      <c r="B5142" s="16" t="n">
        <v>5</v>
      </c>
      <c r="C5142" s="7" t="n">
        <v>28</v>
      </c>
      <c r="D5142" s="41" t="s">
        <v>3</v>
      </c>
      <c r="E5142" s="63" t="n">
        <v>64</v>
      </c>
      <c r="F5142" s="7" t="n">
        <v>5</v>
      </c>
      <c r="G5142" s="7" t="n">
        <v>6</v>
      </c>
      <c r="H5142" s="41" t="s">
        <v>3</v>
      </c>
      <c r="I5142" s="7" t="n">
        <v>1</v>
      </c>
      <c r="J5142" s="17" t="n">
        <f t="normal" ca="1">A5152</f>
        <v>0</v>
      </c>
    </row>
    <row r="5143" spans="1:10">
      <c r="A5143" t="s">
        <v>4</v>
      </c>
      <c r="B5143" s="4" t="s">
        <v>5</v>
      </c>
      <c r="C5143" s="4" t="s">
        <v>14</v>
      </c>
      <c r="D5143" s="4" t="s">
        <v>10</v>
      </c>
      <c r="E5143" s="4" t="s">
        <v>6</v>
      </c>
    </row>
    <row r="5144" spans="1:10">
      <c r="A5144" t="n">
        <v>44268</v>
      </c>
      <c r="B5144" s="36" t="n">
        <v>51</v>
      </c>
      <c r="C5144" s="7" t="n">
        <v>4</v>
      </c>
      <c r="D5144" s="7" t="n">
        <v>6</v>
      </c>
      <c r="E5144" s="7" t="s">
        <v>304</v>
      </c>
    </row>
    <row r="5145" spans="1:10">
      <c r="A5145" t="s">
        <v>4</v>
      </c>
      <c r="B5145" s="4" t="s">
        <v>5</v>
      </c>
      <c r="C5145" s="4" t="s">
        <v>10</v>
      </c>
    </row>
    <row r="5146" spans="1:10">
      <c r="A5146" t="n">
        <v>44282</v>
      </c>
      <c r="B5146" s="27" t="n">
        <v>16</v>
      </c>
      <c r="C5146" s="7" t="n">
        <v>0</v>
      </c>
    </row>
    <row r="5147" spans="1:10">
      <c r="A5147" t="s">
        <v>4</v>
      </c>
      <c r="B5147" s="4" t="s">
        <v>5</v>
      </c>
      <c r="C5147" s="4" t="s">
        <v>10</v>
      </c>
      <c r="D5147" s="4" t="s">
        <v>50</v>
      </c>
      <c r="E5147" s="4" t="s">
        <v>14</v>
      </c>
      <c r="F5147" s="4" t="s">
        <v>14</v>
      </c>
      <c r="G5147" s="4" t="s">
        <v>50</v>
      </c>
      <c r="H5147" s="4" t="s">
        <v>14</v>
      </c>
      <c r="I5147" s="4" t="s">
        <v>14</v>
      </c>
    </row>
    <row r="5148" spans="1:10">
      <c r="A5148" t="n">
        <v>44285</v>
      </c>
      <c r="B5148" s="37" t="n">
        <v>26</v>
      </c>
      <c r="C5148" s="7" t="n">
        <v>6</v>
      </c>
      <c r="D5148" s="7" t="s">
        <v>462</v>
      </c>
      <c r="E5148" s="7" t="n">
        <v>2</v>
      </c>
      <c r="F5148" s="7" t="n">
        <v>3</v>
      </c>
      <c r="G5148" s="7" t="s">
        <v>463</v>
      </c>
      <c r="H5148" s="7" t="n">
        <v>2</v>
      </c>
      <c r="I5148" s="7" t="n">
        <v>0</v>
      </c>
    </row>
    <row r="5149" spans="1:10">
      <c r="A5149" t="s">
        <v>4</v>
      </c>
      <c r="B5149" s="4" t="s">
        <v>5</v>
      </c>
    </row>
    <row r="5150" spans="1:10">
      <c r="A5150" t="n">
        <v>44441</v>
      </c>
      <c r="B5150" s="25" t="n">
        <v>28</v>
      </c>
    </row>
    <row r="5151" spans="1:10">
      <c r="A5151" t="s">
        <v>4</v>
      </c>
      <c r="B5151" s="4" t="s">
        <v>5</v>
      </c>
      <c r="C5151" s="4" t="s">
        <v>14</v>
      </c>
      <c r="D5151" s="41" t="s">
        <v>71</v>
      </c>
      <c r="E5151" s="4" t="s">
        <v>5</v>
      </c>
      <c r="F5151" s="4" t="s">
        <v>14</v>
      </c>
      <c r="G5151" s="4" t="s">
        <v>10</v>
      </c>
      <c r="H5151" s="41" t="s">
        <v>72</v>
      </c>
      <c r="I5151" s="4" t="s">
        <v>14</v>
      </c>
      <c r="J5151" s="4" t="s">
        <v>36</v>
      </c>
    </row>
    <row r="5152" spans="1:10">
      <c r="A5152" t="n">
        <v>44442</v>
      </c>
      <c r="B5152" s="16" t="n">
        <v>5</v>
      </c>
      <c r="C5152" s="7" t="n">
        <v>28</v>
      </c>
      <c r="D5152" s="41" t="s">
        <v>3</v>
      </c>
      <c r="E5152" s="63" t="n">
        <v>64</v>
      </c>
      <c r="F5152" s="7" t="n">
        <v>5</v>
      </c>
      <c r="G5152" s="7" t="n">
        <v>1</v>
      </c>
      <c r="H5152" s="41" t="s">
        <v>3</v>
      </c>
      <c r="I5152" s="7" t="n">
        <v>1</v>
      </c>
      <c r="J5152" s="17" t="n">
        <f t="normal" ca="1">A5162</f>
        <v>0</v>
      </c>
    </row>
    <row r="5153" spans="1:10">
      <c r="A5153" t="s">
        <v>4</v>
      </c>
      <c r="B5153" s="4" t="s">
        <v>5</v>
      </c>
      <c r="C5153" s="4" t="s">
        <v>14</v>
      </c>
      <c r="D5153" s="4" t="s">
        <v>10</v>
      </c>
      <c r="E5153" s="4" t="s">
        <v>6</v>
      </c>
    </row>
    <row r="5154" spans="1:10">
      <c r="A5154" t="n">
        <v>44453</v>
      </c>
      <c r="B5154" s="36" t="n">
        <v>51</v>
      </c>
      <c r="C5154" s="7" t="n">
        <v>4</v>
      </c>
      <c r="D5154" s="7" t="n">
        <v>1</v>
      </c>
      <c r="E5154" s="7" t="s">
        <v>292</v>
      </c>
    </row>
    <row r="5155" spans="1:10">
      <c r="A5155" t="s">
        <v>4</v>
      </c>
      <c r="B5155" s="4" t="s">
        <v>5</v>
      </c>
      <c r="C5155" s="4" t="s">
        <v>10</v>
      </c>
    </row>
    <row r="5156" spans="1:10">
      <c r="A5156" t="n">
        <v>44467</v>
      </c>
      <c r="B5156" s="27" t="n">
        <v>16</v>
      </c>
      <c r="C5156" s="7" t="n">
        <v>0</v>
      </c>
    </row>
    <row r="5157" spans="1:10">
      <c r="A5157" t="s">
        <v>4</v>
      </c>
      <c r="B5157" s="4" t="s">
        <v>5</v>
      </c>
      <c r="C5157" s="4" t="s">
        <v>10</v>
      </c>
      <c r="D5157" s="4" t="s">
        <v>50</v>
      </c>
      <c r="E5157" s="4" t="s">
        <v>14</v>
      </c>
      <c r="F5157" s="4" t="s">
        <v>14</v>
      </c>
      <c r="G5157" s="4" t="s">
        <v>50</v>
      </c>
      <c r="H5157" s="4" t="s">
        <v>14</v>
      </c>
      <c r="I5157" s="4" t="s">
        <v>14</v>
      </c>
    </row>
    <row r="5158" spans="1:10">
      <c r="A5158" t="n">
        <v>44470</v>
      </c>
      <c r="B5158" s="37" t="n">
        <v>26</v>
      </c>
      <c r="C5158" s="7" t="n">
        <v>1</v>
      </c>
      <c r="D5158" s="7" t="s">
        <v>464</v>
      </c>
      <c r="E5158" s="7" t="n">
        <v>2</v>
      </c>
      <c r="F5158" s="7" t="n">
        <v>3</v>
      </c>
      <c r="G5158" s="7" t="s">
        <v>465</v>
      </c>
      <c r="H5158" s="7" t="n">
        <v>2</v>
      </c>
      <c r="I5158" s="7" t="n">
        <v>0</v>
      </c>
    </row>
    <row r="5159" spans="1:10">
      <c r="A5159" t="s">
        <v>4</v>
      </c>
      <c r="B5159" s="4" t="s">
        <v>5</v>
      </c>
    </row>
    <row r="5160" spans="1:10">
      <c r="A5160" t="n">
        <v>44595</v>
      </c>
      <c r="B5160" s="25" t="n">
        <v>28</v>
      </c>
    </row>
    <row r="5161" spans="1:10">
      <c r="A5161" t="s">
        <v>4</v>
      </c>
      <c r="B5161" s="4" t="s">
        <v>5</v>
      </c>
      <c r="C5161" s="4" t="s">
        <v>14</v>
      </c>
      <c r="D5161" s="41" t="s">
        <v>71</v>
      </c>
      <c r="E5161" s="4" t="s">
        <v>5</v>
      </c>
      <c r="F5161" s="4" t="s">
        <v>14</v>
      </c>
      <c r="G5161" s="4" t="s">
        <v>10</v>
      </c>
      <c r="H5161" s="41" t="s">
        <v>72</v>
      </c>
      <c r="I5161" s="4" t="s">
        <v>14</v>
      </c>
      <c r="J5161" s="4" t="s">
        <v>36</v>
      </c>
    </row>
    <row r="5162" spans="1:10">
      <c r="A5162" t="n">
        <v>44596</v>
      </c>
      <c r="B5162" s="16" t="n">
        <v>5</v>
      </c>
      <c r="C5162" s="7" t="n">
        <v>28</v>
      </c>
      <c r="D5162" s="41" t="s">
        <v>3</v>
      </c>
      <c r="E5162" s="63" t="n">
        <v>64</v>
      </c>
      <c r="F5162" s="7" t="n">
        <v>5</v>
      </c>
      <c r="G5162" s="7" t="n">
        <v>3</v>
      </c>
      <c r="H5162" s="41" t="s">
        <v>3</v>
      </c>
      <c r="I5162" s="7" t="n">
        <v>1</v>
      </c>
      <c r="J5162" s="17" t="n">
        <f t="normal" ca="1">A5172</f>
        <v>0</v>
      </c>
    </row>
    <row r="5163" spans="1:10">
      <c r="A5163" t="s">
        <v>4</v>
      </c>
      <c r="B5163" s="4" t="s">
        <v>5</v>
      </c>
      <c r="C5163" s="4" t="s">
        <v>14</v>
      </c>
      <c r="D5163" s="4" t="s">
        <v>10</v>
      </c>
      <c r="E5163" s="4" t="s">
        <v>6</v>
      </c>
    </row>
    <row r="5164" spans="1:10">
      <c r="A5164" t="n">
        <v>44607</v>
      </c>
      <c r="B5164" s="36" t="n">
        <v>51</v>
      </c>
      <c r="C5164" s="7" t="n">
        <v>4</v>
      </c>
      <c r="D5164" s="7" t="n">
        <v>3</v>
      </c>
      <c r="E5164" s="7" t="s">
        <v>292</v>
      </c>
    </row>
    <row r="5165" spans="1:10">
      <c r="A5165" t="s">
        <v>4</v>
      </c>
      <c r="B5165" s="4" t="s">
        <v>5</v>
      </c>
      <c r="C5165" s="4" t="s">
        <v>10</v>
      </c>
    </row>
    <row r="5166" spans="1:10">
      <c r="A5166" t="n">
        <v>44621</v>
      </c>
      <c r="B5166" s="27" t="n">
        <v>16</v>
      </c>
      <c r="C5166" s="7" t="n">
        <v>0</v>
      </c>
    </row>
    <row r="5167" spans="1:10">
      <c r="A5167" t="s">
        <v>4</v>
      </c>
      <c r="B5167" s="4" t="s">
        <v>5</v>
      </c>
      <c r="C5167" s="4" t="s">
        <v>10</v>
      </c>
      <c r="D5167" s="4" t="s">
        <v>50</v>
      </c>
      <c r="E5167" s="4" t="s">
        <v>14</v>
      </c>
      <c r="F5167" s="4" t="s">
        <v>14</v>
      </c>
      <c r="G5167" s="4" t="s">
        <v>50</v>
      </c>
      <c r="H5167" s="4" t="s">
        <v>14</v>
      </c>
      <c r="I5167" s="4" t="s">
        <v>14</v>
      </c>
    </row>
    <row r="5168" spans="1:10">
      <c r="A5168" t="n">
        <v>44624</v>
      </c>
      <c r="B5168" s="37" t="n">
        <v>26</v>
      </c>
      <c r="C5168" s="7" t="n">
        <v>3</v>
      </c>
      <c r="D5168" s="7" t="s">
        <v>466</v>
      </c>
      <c r="E5168" s="7" t="n">
        <v>2</v>
      </c>
      <c r="F5168" s="7" t="n">
        <v>3</v>
      </c>
      <c r="G5168" s="7" t="s">
        <v>467</v>
      </c>
      <c r="H5168" s="7" t="n">
        <v>2</v>
      </c>
      <c r="I5168" s="7" t="n">
        <v>0</v>
      </c>
    </row>
    <row r="5169" spans="1:10">
      <c r="A5169" t="s">
        <v>4</v>
      </c>
      <c r="B5169" s="4" t="s">
        <v>5</v>
      </c>
    </row>
    <row r="5170" spans="1:10">
      <c r="A5170" t="n">
        <v>44771</v>
      </c>
      <c r="B5170" s="25" t="n">
        <v>28</v>
      </c>
    </row>
    <row r="5171" spans="1:10">
      <c r="A5171" t="s">
        <v>4</v>
      </c>
      <c r="B5171" s="4" t="s">
        <v>5</v>
      </c>
      <c r="C5171" s="4" t="s">
        <v>14</v>
      </c>
      <c r="D5171" s="41" t="s">
        <v>71</v>
      </c>
      <c r="E5171" s="4" t="s">
        <v>5</v>
      </c>
      <c r="F5171" s="4" t="s">
        <v>14</v>
      </c>
      <c r="G5171" s="4" t="s">
        <v>10</v>
      </c>
      <c r="H5171" s="41" t="s">
        <v>72</v>
      </c>
      <c r="I5171" s="4" t="s">
        <v>14</v>
      </c>
      <c r="J5171" s="4" t="s">
        <v>36</v>
      </c>
    </row>
    <row r="5172" spans="1:10">
      <c r="A5172" t="n">
        <v>44772</v>
      </c>
      <c r="B5172" s="16" t="n">
        <v>5</v>
      </c>
      <c r="C5172" s="7" t="n">
        <v>28</v>
      </c>
      <c r="D5172" s="41" t="s">
        <v>3</v>
      </c>
      <c r="E5172" s="63" t="n">
        <v>64</v>
      </c>
      <c r="F5172" s="7" t="n">
        <v>5</v>
      </c>
      <c r="G5172" s="7" t="n">
        <v>7</v>
      </c>
      <c r="H5172" s="41" t="s">
        <v>3</v>
      </c>
      <c r="I5172" s="7" t="n">
        <v>1</v>
      </c>
      <c r="J5172" s="17" t="n">
        <f t="normal" ca="1">A5182</f>
        <v>0</v>
      </c>
    </row>
    <row r="5173" spans="1:10">
      <c r="A5173" t="s">
        <v>4</v>
      </c>
      <c r="B5173" s="4" t="s">
        <v>5</v>
      </c>
      <c r="C5173" s="4" t="s">
        <v>14</v>
      </c>
      <c r="D5173" s="4" t="s">
        <v>10</v>
      </c>
      <c r="E5173" s="4" t="s">
        <v>6</v>
      </c>
    </row>
    <row r="5174" spans="1:10">
      <c r="A5174" t="n">
        <v>44783</v>
      </c>
      <c r="B5174" s="36" t="n">
        <v>51</v>
      </c>
      <c r="C5174" s="7" t="n">
        <v>4</v>
      </c>
      <c r="D5174" s="7" t="n">
        <v>7</v>
      </c>
      <c r="E5174" s="7" t="s">
        <v>304</v>
      </c>
    </row>
    <row r="5175" spans="1:10">
      <c r="A5175" t="s">
        <v>4</v>
      </c>
      <c r="B5175" s="4" t="s">
        <v>5</v>
      </c>
      <c r="C5175" s="4" t="s">
        <v>10</v>
      </c>
    </row>
    <row r="5176" spans="1:10">
      <c r="A5176" t="n">
        <v>44797</v>
      </c>
      <c r="B5176" s="27" t="n">
        <v>16</v>
      </c>
      <c r="C5176" s="7" t="n">
        <v>0</v>
      </c>
    </row>
    <row r="5177" spans="1:10">
      <c r="A5177" t="s">
        <v>4</v>
      </c>
      <c r="B5177" s="4" t="s">
        <v>5</v>
      </c>
      <c r="C5177" s="4" t="s">
        <v>10</v>
      </c>
      <c r="D5177" s="4" t="s">
        <v>50</v>
      </c>
      <c r="E5177" s="4" t="s">
        <v>14</v>
      </c>
      <c r="F5177" s="4" t="s">
        <v>14</v>
      </c>
      <c r="G5177" s="4" t="s">
        <v>50</v>
      </c>
      <c r="H5177" s="4" t="s">
        <v>14</v>
      </c>
      <c r="I5177" s="4" t="s">
        <v>14</v>
      </c>
    </row>
    <row r="5178" spans="1:10">
      <c r="A5178" t="n">
        <v>44800</v>
      </c>
      <c r="B5178" s="37" t="n">
        <v>26</v>
      </c>
      <c r="C5178" s="7" t="n">
        <v>7</v>
      </c>
      <c r="D5178" s="7" t="s">
        <v>468</v>
      </c>
      <c r="E5178" s="7" t="n">
        <v>2</v>
      </c>
      <c r="F5178" s="7" t="n">
        <v>3</v>
      </c>
      <c r="G5178" s="7" t="s">
        <v>469</v>
      </c>
      <c r="H5178" s="7" t="n">
        <v>2</v>
      </c>
      <c r="I5178" s="7" t="n">
        <v>0</v>
      </c>
    </row>
    <row r="5179" spans="1:10">
      <c r="A5179" t="s">
        <v>4</v>
      </c>
      <c r="B5179" s="4" t="s">
        <v>5</v>
      </c>
    </row>
    <row r="5180" spans="1:10">
      <c r="A5180" t="n">
        <v>44963</v>
      </c>
      <c r="B5180" s="25" t="n">
        <v>28</v>
      </c>
    </row>
    <row r="5181" spans="1:10">
      <c r="A5181" t="s">
        <v>4</v>
      </c>
      <c r="B5181" s="4" t="s">
        <v>5</v>
      </c>
      <c r="C5181" s="4" t="s">
        <v>14</v>
      </c>
      <c r="D5181" s="41" t="s">
        <v>71</v>
      </c>
      <c r="E5181" s="4" t="s">
        <v>5</v>
      </c>
      <c r="F5181" s="4" t="s">
        <v>14</v>
      </c>
      <c r="G5181" s="4" t="s">
        <v>10</v>
      </c>
      <c r="H5181" s="41" t="s">
        <v>72</v>
      </c>
      <c r="I5181" s="4" t="s">
        <v>14</v>
      </c>
      <c r="J5181" s="4" t="s">
        <v>36</v>
      </c>
    </row>
    <row r="5182" spans="1:10">
      <c r="A5182" t="n">
        <v>44964</v>
      </c>
      <c r="B5182" s="16" t="n">
        <v>5</v>
      </c>
      <c r="C5182" s="7" t="n">
        <v>28</v>
      </c>
      <c r="D5182" s="41" t="s">
        <v>3</v>
      </c>
      <c r="E5182" s="63" t="n">
        <v>64</v>
      </c>
      <c r="F5182" s="7" t="n">
        <v>5</v>
      </c>
      <c r="G5182" s="7" t="n">
        <v>5</v>
      </c>
      <c r="H5182" s="41" t="s">
        <v>3</v>
      </c>
      <c r="I5182" s="7" t="n">
        <v>1</v>
      </c>
      <c r="J5182" s="17" t="n">
        <f t="normal" ca="1">A5192</f>
        <v>0</v>
      </c>
    </row>
    <row r="5183" spans="1:10">
      <c r="A5183" t="s">
        <v>4</v>
      </c>
      <c r="B5183" s="4" t="s">
        <v>5</v>
      </c>
      <c r="C5183" s="4" t="s">
        <v>14</v>
      </c>
      <c r="D5183" s="4" t="s">
        <v>10</v>
      </c>
      <c r="E5183" s="4" t="s">
        <v>6</v>
      </c>
    </row>
    <row r="5184" spans="1:10">
      <c r="A5184" t="n">
        <v>44975</v>
      </c>
      <c r="B5184" s="36" t="n">
        <v>51</v>
      </c>
      <c r="C5184" s="7" t="n">
        <v>4</v>
      </c>
      <c r="D5184" s="7" t="n">
        <v>5</v>
      </c>
      <c r="E5184" s="7" t="s">
        <v>395</v>
      </c>
    </row>
    <row r="5185" spans="1:10">
      <c r="A5185" t="s">
        <v>4</v>
      </c>
      <c r="B5185" s="4" t="s">
        <v>5</v>
      </c>
      <c r="C5185" s="4" t="s">
        <v>10</v>
      </c>
    </row>
    <row r="5186" spans="1:10">
      <c r="A5186" t="n">
        <v>44988</v>
      </c>
      <c r="B5186" s="27" t="n">
        <v>16</v>
      </c>
      <c r="C5186" s="7" t="n">
        <v>0</v>
      </c>
    </row>
    <row r="5187" spans="1:10">
      <c r="A5187" t="s">
        <v>4</v>
      </c>
      <c r="B5187" s="4" t="s">
        <v>5</v>
      </c>
      <c r="C5187" s="4" t="s">
        <v>10</v>
      </c>
      <c r="D5187" s="4" t="s">
        <v>50</v>
      </c>
      <c r="E5187" s="4" t="s">
        <v>14</v>
      </c>
      <c r="F5187" s="4" t="s">
        <v>14</v>
      </c>
      <c r="G5187" s="4" t="s">
        <v>50</v>
      </c>
      <c r="H5187" s="4" t="s">
        <v>14</v>
      </c>
      <c r="I5187" s="4" t="s">
        <v>14</v>
      </c>
    </row>
    <row r="5188" spans="1:10">
      <c r="A5188" t="n">
        <v>44991</v>
      </c>
      <c r="B5188" s="37" t="n">
        <v>26</v>
      </c>
      <c r="C5188" s="7" t="n">
        <v>5</v>
      </c>
      <c r="D5188" s="7" t="s">
        <v>470</v>
      </c>
      <c r="E5188" s="7" t="n">
        <v>2</v>
      </c>
      <c r="F5188" s="7" t="n">
        <v>3</v>
      </c>
      <c r="G5188" s="7" t="s">
        <v>471</v>
      </c>
      <c r="H5188" s="7" t="n">
        <v>2</v>
      </c>
      <c r="I5188" s="7" t="n">
        <v>0</v>
      </c>
    </row>
    <row r="5189" spans="1:10">
      <c r="A5189" t="s">
        <v>4</v>
      </c>
      <c r="B5189" s="4" t="s">
        <v>5</v>
      </c>
    </row>
    <row r="5190" spans="1:10">
      <c r="A5190" t="n">
        <v>45125</v>
      </c>
      <c r="B5190" s="25" t="n">
        <v>28</v>
      </c>
    </row>
    <row r="5191" spans="1:10">
      <c r="A5191" t="s">
        <v>4</v>
      </c>
      <c r="B5191" s="4" t="s">
        <v>5</v>
      </c>
      <c r="C5191" s="4" t="s">
        <v>14</v>
      </c>
      <c r="D5191" s="41" t="s">
        <v>71</v>
      </c>
      <c r="E5191" s="4" t="s">
        <v>5</v>
      </c>
      <c r="F5191" s="4" t="s">
        <v>14</v>
      </c>
      <c r="G5191" s="4" t="s">
        <v>10</v>
      </c>
      <c r="H5191" s="41" t="s">
        <v>72</v>
      </c>
      <c r="I5191" s="4" t="s">
        <v>14</v>
      </c>
      <c r="J5191" s="4" t="s">
        <v>36</v>
      </c>
    </row>
    <row r="5192" spans="1:10">
      <c r="A5192" t="n">
        <v>45126</v>
      </c>
      <c r="B5192" s="16" t="n">
        <v>5</v>
      </c>
      <c r="C5192" s="7" t="n">
        <v>28</v>
      </c>
      <c r="D5192" s="41" t="s">
        <v>3</v>
      </c>
      <c r="E5192" s="63" t="n">
        <v>64</v>
      </c>
      <c r="F5192" s="7" t="n">
        <v>5</v>
      </c>
      <c r="G5192" s="7" t="n">
        <v>9</v>
      </c>
      <c r="H5192" s="41" t="s">
        <v>3</v>
      </c>
      <c r="I5192" s="7" t="n">
        <v>1</v>
      </c>
      <c r="J5192" s="17" t="n">
        <f t="normal" ca="1">A5202</f>
        <v>0</v>
      </c>
    </row>
    <row r="5193" spans="1:10">
      <c r="A5193" t="s">
        <v>4</v>
      </c>
      <c r="B5193" s="4" t="s">
        <v>5</v>
      </c>
      <c r="C5193" s="4" t="s">
        <v>14</v>
      </c>
      <c r="D5193" s="4" t="s">
        <v>10</v>
      </c>
      <c r="E5193" s="4" t="s">
        <v>6</v>
      </c>
    </row>
    <row r="5194" spans="1:10">
      <c r="A5194" t="n">
        <v>45137</v>
      </c>
      <c r="B5194" s="36" t="n">
        <v>51</v>
      </c>
      <c r="C5194" s="7" t="n">
        <v>4</v>
      </c>
      <c r="D5194" s="7" t="n">
        <v>9</v>
      </c>
      <c r="E5194" s="7" t="s">
        <v>139</v>
      </c>
    </row>
    <row r="5195" spans="1:10">
      <c r="A5195" t="s">
        <v>4</v>
      </c>
      <c r="B5195" s="4" t="s">
        <v>5</v>
      </c>
      <c r="C5195" s="4" t="s">
        <v>10</v>
      </c>
    </row>
    <row r="5196" spans="1:10">
      <c r="A5196" t="n">
        <v>45150</v>
      </c>
      <c r="B5196" s="27" t="n">
        <v>16</v>
      </c>
      <c r="C5196" s="7" t="n">
        <v>0</v>
      </c>
    </row>
    <row r="5197" spans="1:10">
      <c r="A5197" t="s">
        <v>4</v>
      </c>
      <c r="B5197" s="4" t="s">
        <v>5</v>
      </c>
      <c r="C5197" s="4" t="s">
        <v>10</v>
      </c>
      <c r="D5197" s="4" t="s">
        <v>50</v>
      </c>
      <c r="E5197" s="4" t="s">
        <v>14</v>
      </c>
      <c r="F5197" s="4" t="s">
        <v>14</v>
      </c>
      <c r="G5197" s="4" t="s">
        <v>50</v>
      </c>
      <c r="H5197" s="4" t="s">
        <v>14</v>
      </c>
      <c r="I5197" s="4" t="s">
        <v>14</v>
      </c>
    </row>
    <row r="5198" spans="1:10">
      <c r="A5198" t="n">
        <v>45153</v>
      </c>
      <c r="B5198" s="37" t="n">
        <v>26</v>
      </c>
      <c r="C5198" s="7" t="n">
        <v>9</v>
      </c>
      <c r="D5198" s="7" t="s">
        <v>472</v>
      </c>
      <c r="E5198" s="7" t="n">
        <v>2</v>
      </c>
      <c r="F5198" s="7" t="n">
        <v>3</v>
      </c>
      <c r="G5198" s="7" t="s">
        <v>473</v>
      </c>
      <c r="H5198" s="7" t="n">
        <v>2</v>
      </c>
      <c r="I5198" s="7" t="n">
        <v>0</v>
      </c>
    </row>
    <row r="5199" spans="1:10">
      <c r="A5199" t="s">
        <v>4</v>
      </c>
      <c r="B5199" s="4" t="s">
        <v>5</v>
      </c>
    </row>
    <row r="5200" spans="1:10">
      <c r="A5200" t="n">
        <v>45271</v>
      </c>
      <c r="B5200" s="25" t="n">
        <v>28</v>
      </c>
    </row>
    <row r="5201" spans="1:10">
      <c r="A5201" t="s">
        <v>4</v>
      </c>
      <c r="B5201" s="4" t="s">
        <v>5</v>
      </c>
      <c r="C5201" s="4" t="s">
        <v>14</v>
      </c>
      <c r="D5201" s="4" t="s">
        <v>10</v>
      </c>
      <c r="E5201" s="4" t="s">
        <v>6</v>
      </c>
    </row>
    <row r="5202" spans="1:10">
      <c r="A5202" t="n">
        <v>45272</v>
      </c>
      <c r="B5202" s="36" t="n">
        <v>51</v>
      </c>
      <c r="C5202" s="7" t="n">
        <v>4</v>
      </c>
      <c r="D5202" s="7" t="n">
        <v>0</v>
      </c>
      <c r="E5202" s="7" t="s">
        <v>474</v>
      </c>
    </row>
    <row r="5203" spans="1:10">
      <c r="A5203" t="s">
        <v>4</v>
      </c>
      <c r="B5203" s="4" t="s">
        <v>5</v>
      </c>
      <c r="C5203" s="4" t="s">
        <v>10</v>
      </c>
    </row>
    <row r="5204" spans="1:10">
      <c r="A5204" t="n">
        <v>45286</v>
      </c>
      <c r="B5204" s="27" t="n">
        <v>16</v>
      </c>
      <c r="C5204" s="7" t="n">
        <v>0</v>
      </c>
    </row>
    <row r="5205" spans="1:10">
      <c r="A5205" t="s">
        <v>4</v>
      </c>
      <c r="B5205" s="4" t="s">
        <v>5</v>
      </c>
      <c r="C5205" s="4" t="s">
        <v>10</v>
      </c>
      <c r="D5205" s="4" t="s">
        <v>50</v>
      </c>
      <c r="E5205" s="4" t="s">
        <v>14</v>
      </c>
      <c r="F5205" s="4" t="s">
        <v>14</v>
      </c>
    </row>
    <row r="5206" spans="1:10">
      <c r="A5206" t="n">
        <v>45289</v>
      </c>
      <c r="B5206" s="37" t="n">
        <v>26</v>
      </c>
      <c r="C5206" s="7" t="n">
        <v>0</v>
      </c>
      <c r="D5206" s="7" t="s">
        <v>475</v>
      </c>
      <c r="E5206" s="7" t="n">
        <v>2</v>
      </c>
      <c r="F5206" s="7" t="n">
        <v>0</v>
      </c>
    </row>
    <row r="5207" spans="1:10">
      <c r="A5207" t="s">
        <v>4</v>
      </c>
      <c r="B5207" s="4" t="s">
        <v>5</v>
      </c>
    </row>
    <row r="5208" spans="1:10">
      <c r="A5208" t="n">
        <v>45393</v>
      </c>
      <c r="B5208" s="25" t="n">
        <v>28</v>
      </c>
    </row>
    <row r="5209" spans="1:10">
      <c r="A5209" t="s">
        <v>4</v>
      </c>
      <c r="B5209" s="4" t="s">
        <v>5</v>
      </c>
      <c r="C5209" s="4" t="s">
        <v>10</v>
      </c>
      <c r="D5209" s="4" t="s">
        <v>14</v>
      </c>
    </row>
    <row r="5210" spans="1:10">
      <c r="A5210" t="n">
        <v>45394</v>
      </c>
      <c r="B5210" s="38" t="n">
        <v>89</v>
      </c>
      <c r="C5210" s="7" t="n">
        <v>65533</v>
      </c>
      <c r="D5210" s="7" t="n">
        <v>1</v>
      </c>
    </row>
    <row r="5211" spans="1:10">
      <c r="A5211" t="s">
        <v>4</v>
      </c>
      <c r="B5211" s="4" t="s">
        <v>5</v>
      </c>
      <c r="C5211" s="4" t="s">
        <v>14</v>
      </c>
      <c r="D5211" s="4" t="s">
        <v>10</v>
      </c>
      <c r="E5211" s="4" t="s">
        <v>10</v>
      </c>
      <c r="F5211" s="4" t="s">
        <v>14</v>
      </c>
    </row>
    <row r="5212" spans="1:10">
      <c r="A5212" t="n">
        <v>45398</v>
      </c>
      <c r="B5212" s="23" t="n">
        <v>25</v>
      </c>
      <c r="C5212" s="7" t="n">
        <v>1</v>
      </c>
      <c r="D5212" s="7" t="n">
        <v>65535</v>
      </c>
      <c r="E5212" s="7" t="n">
        <v>65535</v>
      </c>
      <c r="F5212" s="7" t="n">
        <v>0</v>
      </c>
    </row>
    <row r="5213" spans="1:10">
      <c r="A5213" t="s">
        <v>4</v>
      </c>
      <c r="B5213" s="4" t="s">
        <v>5</v>
      </c>
      <c r="C5213" s="4" t="s">
        <v>10</v>
      </c>
      <c r="D5213" s="4" t="s">
        <v>25</v>
      </c>
      <c r="E5213" s="4" t="s">
        <v>25</v>
      </c>
      <c r="F5213" s="4" t="s">
        <v>25</v>
      </c>
      <c r="G5213" s="4" t="s">
        <v>10</v>
      </c>
      <c r="H5213" s="4" t="s">
        <v>10</v>
      </c>
    </row>
    <row r="5214" spans="1:10">
      <c r="A5214" t="n">
        <v>45405</v>
      </c>
      <c r="B5214" s="29" t="n">
        <v>60</v>
      </c>
      <c r="C5214" s="7" t="n">
        <v>30</v>
      </c>
      <c r="D5214" s="7" t="n">
        <v>0</v>
      </c>
      <c r="E5214" s="7" t="n">
        <v>15</v>
      </c>
      <c r="F5214" s="7" t="n">
        <v>0</v>
      </c>
      <c r="G5214" s="7" t="n">
        <v>1000</v>
      </c>
      <c r="H5214" s="7" t="n">
        <v>0</v>
      </c>
    </row>
    <row r="5215" spans="1:10">
      <c r="A5215" t="s">
        <v>4</v>
      </c>
      <c r="B5215" s="4" t="s">
        <v>5</v>
      </c>
      <c r="C5215" s="4" t="s">
        <v>14</v>
      </c>
      <c r="D5215" s="4" t="s">
        <v>10</v>
      </c>
      <c r="E5215" s="4" t="s">
        <v>6</v>
      </c>
    </row>
    <row r="5216" spans="1:10">
      <c r="A5216" t="n">
        <v>45424</v>
      </c>
      <c r="B5216" s="36" t="n">
        <v>51</v>
      </c>
      <c r="C5216" s="7" t="n">
        <v>4</v>
      </c>
      <c r="D5216" s="7" t="n">
        <v>30</v>
      </c>
      <c r="E5216" s="7" t="s">
        <v>355</v>
      </c>
    </row>
    <row r="5217" spans="1:8">
      <c r="A5217" t="s">
        <v>4</v>
      </c>
      <c r="B5217" s="4" t="s">
        <v>5</v>
      </c>
      <c r="C5217" s="4" t="s">
        <v>10</v>
      </c>
    </row>
    <row r="5218" spans="1:8">
      <c r="A5218" t="n">
        <v>45438</v>
      </c>
      <c r="B5218" s="27" t="n">
        <v>16</v>
      </c>
      <c r="C5218" s="7" t="n">
        <v>0</v>
      </c>
    </row>
    <row r="5219" spans="1:8">
      <c r="A5219" t="s">
        <v>4</v>
      </c>
      <c r="B5219" s="4" t="s">
        <v>5</v>
      </c>
      <c r="C5219" s="4" t="s">
        <v>10</v>
      </c>
      <c r="D5219" s="4" t="s">
        <v>50</v>
      </c>
      <c r="E5219" s="4" t="s">
        <v>14</v>
      </c>
      <c r="F5219" s="4" t="s">
        <v>14</v>
      </c>
    </row>
    <row r="5220" spans="1:8">
      <c r="A5220" t="n">
        <v>45441</v>
      </c>
      <c r="B5220" s="37" t="n">
        <v>26</v>
      </c>
      <c r="C5220" s="7" t="n">
        <v>30</v>
      </c>
      <c r="D5220" s="7" t="s">
        <v>476</v>
      </c>
      <c r="E5220" s="7" t="n">
        <v>2</v>
      </c>
      <c r="F5220" s="7" t="n">
        <v>0</v>
      </c>
    </row>
    <row r="5221" spans="1:8">
      <c r="A5221" t="s">
        <v>4</v>
      </c>
      <c r="B5221" s="4" t="s">
        <v>5</v>
      </c>
    </row>
    <row r="5222" spans="1:8">
      <c r="A5222" t="n">
        <v>45496</v>
      </c>
      <c r="B5222" s="25" t="n">
        <v>28</v>
      </c>
    </row>
    <row r="5223" spans="1:8">
      <c r="A5223" t="s">
        <v>4</v>
      </c>
      <c r="B5223" s="4" t="s">
        <v>5</v>
      </c>
      <c r="C5223" s="4" t="s">
        <v>14</v>
      </c>
      <c r="D5223" s="4" t="s">
        <v>10</v>
      </c>
      <c r="E5223" s="4" t="s">
        <v>25</v>
      </c>
    </row>
    <row r="5224" spans="1:8">
      <c r="A5224" t="n">
        <v>45497</v>
      </c>
      <c r="B5224" s="33" t="n">
        <v>58</v>
      </c>
      <c r="C5224" s="7" t="n">
        <v>0</v>
      </c>
      <c r="D5224" s="7" t="n">
        <v>1000</v>
      </c>
      <c r="E5224" s="7" t="n">
        <v>1</v>
      </c>
    </row>
    <row r="5225" spans="1:8">
      <c r="A5225" t="s">
        <v>4</v>
      </c>
      <c r="B5225" s="4" t="s">
        <v>5</v>
      </c>
      <c r="C5225" s="4" t="s">
        <v>14</v>
      </c>
      <c r="D5225" s="4" t="s">
        <v>10</v>
      </c>
    </row>
    <row r="5226" spans="1:8">
      <c r="A5226" t="n">
        <v>45505</v>
      </c>
      <c r="B5226" s="33" t="n">
        <v>58</v>
      </c>
      <c r="C5226" s="7" t="n">
        <v>255</v>
      </c>
      <c r="D5226" s="7" t="n">
        <v>0</v>
      </c>
    </row>
    <row r="5227" spans="1:8">
      <c r="A5227" t="s">
        <v>4</v>
      </c>
      <c r="B5227" s="4" t="s">
        <v>5</v>
      </c>
      <c r="C5227" s="4" t="s">
        <v>10</v>
      </c>
      <c r="D5227" s="4" t="s">
        <v>25</v>
      </c>
      <c r="E5227" s="4" t="s">
        <v>25</v>
      </c>
      <c r="F5227" s="4" t="s">
        <v>25</v>
      </c>
      <c r="G5227" s="4" t="s">
        <v>25</v>
      </c>
    </row>
    <row r="5228" spans="1:8">
      <c r="A5228" t="n">
        <v>45509</v>
      </c>
      <c r="B5228" s="45" t="n">
        <v>46</v>
      </c>
      <c r="C5228" s="7" t="n">
        <v>30</v>
      </c>
      <c r="D5228" s="7" t="n">
        <v>-100.379997253418</v>
      </c>
      <c r="E5228" s="7" t="n">
        <v>-3</v>
      </c>
      <c r="F5228" s="7" t="n">
        <v>-57.1699981689453</v>
      </c>
      <c r="G5228" s="7" t="n">
        <v>91.3000030517578</v>
      </c>
    </row>
    <row r="5229" spans="1:8">
      <c r="A5229" t="s">
        <v>4</v>
      </c>
      <c r="B5229" s="4" t="s">
        <v>5</v>
      </c>
      <c r="C5229" s="4" t="s">
        <v>10</v>
      </c>
      <c r="D5229" s="4" t="s">
        <v>25</v>
      </c>
      <c r="E5229" s="4" t="s">
        <v>25</v>
      </c>
      <c r="F5229" s="4" t="s">
        <v>25</v>
      </c>
      <c r="G5229" s="4" t="s">
        <v>25</v>
      </c>
    </row>
    <row r="5230" spans="1:8">
      <c r="A5230" t="n">
        <v>45528</v>
      </c>
      <c r="B5230" s="45" t="n">
        <v>46</v>
      </c>
      <c r="C5230" s="7" t="n">
        <v>0</v>
      </c>
      <c r="D5230" s="7" t="n">
        <v>-98.8000030517578</v>
      </c>
      <c r="E5230" s="7" t="n">
        <v>-3</v>
      </c>
      <c r="F5230" s="7" t="n">
        <v>-57.2900009155273</v>
      </c>
      <c r="G5230" s="7" t="n">
        <v>270.399993896484</v>
      </c>
    </row>
    <row r="5231" spans="1:8">
      <c r="A5231" t="s">
        <v>4</v>
      </c>
      <c r="B5231" s="4" t="s">
        <v>5</v>
      </c>
      <c r="C5231" s="4" t="s">
        <v>10</v>
      </c>
      <c r="D5231" s="4" t="s">
        <v>25</v>
      </c>
      <c r="E5231" s="4" t="s">
        <v>25</v>
      </c>
      <c r="F5231" s="4" t="s">
        <v>25</v>
      </c>
      <c r="G5231" s="4" t="s">
        <v>25</v>
      </c>
    </row>
    <row r="5232" spans="1:8">
      <c r="A5232" t="n">
        <v>45547</v>
      </c>
      <c r="B5232" s="45" t="n">
        <v>46</v>
      </c>
      <c r="C5232" s="7" t="n">
        <v>61491</v>
      </c>
      <c r="D5232" s="7" t="n">
        <v>-98.4700012207031</v>
      </c>
      <c r="E5232" s="7" t="n">
        <v>-3</v>
      </c>
      <c r="F5232" s="7" t="n">
        <v>-58.0200004577637</v>
      </c>
      <c r="G5232" s="7" t="n">
        <v>293.399993896484</v>
      </c>
    </row>
    <row r="5233" spans="1:7">
      <c r="A5233" t="s">
        <v>4</v>
      </c>
      <c r="B5233" s="4" t="s">
        <v>5</v>
      </c>
      <c r="C5233" s="4" t="s">
        <v>10</v>
      </c>
      <c r="D5233" s="4" t="s">
        <v>25</v>
      </c>
      <c r="E5233" s="4" t="s">
        <v>25</v>
      </c>
      <c r="F5233" s="4" t="s">
        <v>25</v>
      </c>
      <c r="G5233" s="4" t="s">
        <v>25</v>
      </c>
    </row>
    <row r="5234" spans="1:7">
      <c r="A5234" t="n">
        <v>45566</v>
      </c>
      <c r="B5234" s="45" t="n">
        <v>46</v>
      </c>
      <c r="C5234" s="7" t="n">
        <v>89</v>
      </c>
      <c r="D5234" s="7" t="n">
        <v>-100.470001220703</v>
      </c>
      <c r="E5234" s="7" t="n">
        <v>-3</v>
      </c>
      <c r="F5234" s="7" t="n">
        <v>-58.1399993896484</v>
      </c>
      <c r="G5234" s="7" t="n">
        <v>70.8000030517578</v>
      </c>
    </row>
    <row r="5235" spans="1:7">
      <c r="A5235" t="s">
        <v>4</v>
      </c>
      <c r="B5235" s="4" t="s">
        <v>5</v>
      </c>
      <c r="C5235" s="4" t="s">
        <v>10</v>
      </c>
      <c r="D5235" s="4" t="s">
        <v>25</v>
      </c>
      <c r="E5235" s="4" t="s">
        <v>25</v>
      </c>
      <c r="F5235" s="4" t="s">
        <v>25</v>
      </c>
      <c r="G5235" s="4" t="s">
        <v>10</v>
      </c>
      <c r="H5235" s="4" t="s">
        <v>10</v>
      </c>
    </row>
    <row r="5236" spans="1:7">
      <c r="A5236" t="n">
        <v>45585</v>
      </c>
      <c r="B5236" s="29" t="n">
        <v>60</v>
      </c>
      <c r="C5236" s="7" t="n">
        <v>30</v>
      </c>
      <c r="D5236" s="7" t="n">
        <v>0</v>
      </c>
      <c r="E5236" s="7" t="n">
        <v>0</v>
      </c>
      <c r="F5236" s="7" t="n">
        <v>0</v>
      </c>
      <c r="G5236" s="7" t="n">
        <v>0</v>
      </c>
      <c r="H5236" s="7" t="n">
        <v>1</v>
      </c>
    </row>
    <row r="5237" spans="1:7">
      <c r="A5237" t="s">
        <v>4</v>
      </c>
      <c r="B5237" s="4" t="s">
        <v>5</v>
      </c>
      <c r="C5237" s="4" t="s">
        <v>10</v>
      </c>
      <c r="D5237" s="4" t="s">
        <v>25</v>
      </c>
      <c r="E5237" s="4" t="s">
        <v>25</v>
      </c>
      <c r="F5237" s="4" t="s">
        <v>25</v>
      </c>
      <c r="G5237" s="4" t="s">
        <v>10</v>
      </c>
      <c r="H5237" s="4" t="s">
        <v>10</v>
      </c>
    </row>
    <row r="5238" spans="1:7">
      <c r="A5238" t="n">
        <v>45604</v>
      </c>
      <c r="B5238" s="29" t="n">
        <v>60</v>
      </c>
      <c r="C5238" s="7" t="n">
        <v>30</v>
      </c>
      <c r="D5238" s="7" t="n">
        <v>0</v>
      </c>
      <c r="E5238" s="7" t="n">
        <v>0</v>
      </c>
      <c r="F5238" s="7" t="n">
        <v>0</v>
      </c>
      <c r="G5238" s="7" t="n">
        <v>0</v>
      </c>
      <c r="H5238" s="7" t="n">
        <v>0</v>
      </c>
    </row>
    <row r="5239" spans="1:7">
      <c r="A5239" t="s">
        <v>4</v>
      </c>
      <c r="B5239" s="4" t="s">
        <v>5</v>
      </c>
      <c r="C5239" s="4" t="s">
        <v>10</v>
      </c>
      <c r="D5239" s="4" t="s">
        <v>10</v>
      </c>
      <c r="E5239" s="4" t="s">
        <v>10</v>
      </c>
    </row>
    <row r="5240" spans="1:7">
      <c r="A5240" t="n">
        <v>45623</v>
      </c>
      <c r="B5240" s="30" t="n">
        <v>61</v>
      </c>
      <c r="C5240" s="7" t="n">
        <v>30</v>
      </c>
      <c r="D5240" s="7" t="n">
        <v>65533</v>
      </c>
      <c r="E5240" s="7" t="n">
        <v>0</v>
      </c>
    </row>
    <row r="5241" spans="1:7">
      <c r="A5241" t="s">
        <v>4</v>
      </c>
      <c r="B5241" s="4" t="s">
        <v>5</v>
      </c>
      <c r="C5241" s="4" t="s">
        <v>10</v>
      </c>
      <c r="D5241" s="4" t="s">
        <v>25</v>
      </c>
      <c r="E5241" s="4" t="s">
        <v>25</v>
      </c>
      <c r="F5241" s="4" t="s">
        <v>25</v>
      </c>
      <c r="G5241" s="4" t="s">
        <v>10</v>
      </c>
      <c r="H5241" s="4" t="s">
        <v>10</v>
      </c>
    </row>
    <row r="5242" spans="1:7">
      <c r="A5242" t="n">
        <v>45630</v>
      </c>
      <c r="B5242" s="29" t="n">
        <v>60</v>
      </c>
      <c r="C5242" s="7" t="n">
        <v>89</v>
      </c>
      <c r="D5242" s="7" t="n">
        <v>0</v>
      </c>
      <c r="E5242" s="7" t="n">
        <v>0</v>
      </c>
      <c r="F5242" s="7" t="n">
        <v>0</v>
      </c>
      <c r="G5242" s="7" t="n">
        <v>0</v>
      </c>
      <c r="H5242" s="7" t="n">
        <v>1</v>
      </c>
    </row>
    <row r="5243" spans="1:7">
      <c r="A5243" t="s">
        <v>4</v>
      </c>
      <c r="B5243" s="4" t="s">
        <v>5</v>
      </c>
      <c r="C5243" s="4" t="s">
        <v>10</v>
      </c>
      <c r="D5243" s="4" t="s">
        <v>25</v>
      </c>
      <c r="E5243" s="4" t="s">
        <v>25</v>
      </c>
      <c r="F5243" s="4" t="s">
        <v>25</v>
      </c>
      <c r="G5243" s="4" t="s">
        <v>10</v>
      </c>
      <c r="H5243" s="4" t="s">
        <v>10</v>
      </c>
    </row>
    <row r="5244" spans="1:7">
      <c r="A5244" t="n">
        <v>45649</v>
      </c>
      <c r="B5244" s="29" t="n">
        <v>60</v>
      </c>
      <c r="C5244" s="7" t="n">
        <v>89</v>
      </c>
      <c r="D5244" s="7" t="n">
        <v>0</v>
      </c>
      <c r="E5244" s="7" t="n">
        <v>0</v>
      </c>
      <c r="F5244" s="7" t="n">
        <v>0</v>
      </c>
      <c r="G5244" s="7" t="n">
        <v>0</v>
      </c>
      <c r="H5244" s="7" t="n">
        <v>0</v>
      </c>
    </row>
    <row r="5245" spans="1:7">
      <c r="A5245" t="s">
        <v>4</v>
      </c>
      <c r="B5245" s="4" t="s">
        <v>5</v>
      </c>
      <c r="C5245" s="4" t="s">
        <v>10</v>
      </c>
      <c r="D5245" s="4" t="s">
        <v>10</v>
      </c>
      <c r="E5245" s="4" t="s">
        <v>10</v>
      </c>
    </row>
    <row r="5246" spans="1:7">
      <c r="A5246" t="n">
        <v>45668</v>
      </c>
      <c r="B5246" s="30" t="n">
        <v>61</v>
      </c>
      <c r="C5246" s="7" t="n">
        <v>89</v>
      </c>
      <c r="D5246" s="7" t="n">
        <v>65533</v>
      </c>
      <c r="E5246" s="7" t="n">
        <v>0</v>
      </c>
    </row>
    <row r="5247" spans="1:7">
      <c r="A5247" t="s">
        <v>4</v>
      </c>
      <c r="B5247" s="4" t="s">
        <v>5</v>
      </c>
      <c r="C5247" s="4" t="s">
        <v>10</v>
      </c>
    </row>
    <row r="5248" spans="1:7">
      <c r="A5248" t="n">
        <v>45675</v>
      </c>
      <c r="B5248" s="27" t="n">
        <v>16</v>
      </c>
      <c r="C5248" s="7" t="n">
        <v>0</v>
      </c>
    </row>
    <row r="5249" spans="1:8">
      <c r="A5249" t="s">
        <v>4</v>
      </c>
      <c r="B5249" s="4" t="s">
        <v>5</v>
      </c>
      <c r="C5249" s="4" t="s">
        <v>10</v>
      </c>
      <c r="D5249" s="4" t="s">
        <v>10</v>
      </c>
      <c r="E5249" s="4" t="s">
        <v>10</v>
      </c>
    </row>
    <row r="5250" spans="1:8">
      <c r="A5250" t="n">
        <v>45678</v>
      </c>
      <c r="B5250" s="30" t="n">
        <v>61</v>
      </c>
      <c r="C5250" s="7" t="n">
        <v>30</v>
      </c>
      <c r="D5250" s="7" t="n">
        <v>0</v>
      </c>
      <c r="E5250" s="7" t="n">
        <v>0</v>
      </c>
    </row>
    <row r="5251" spans="1:8">
      <c r="A5251" t="s">
        <v>4</v>
      </c>
      <c r="B5251" s="4" t="s">
        <v>5</v>
      </c>
      <c r="C5251" s="4" t="s">
        <v>10</v>
      </c>
      <c r="D5251" s="4" t="s">
        <v>10</v>
      </c>
      <c r="E5251" s="4" t="s">
        <v>10</v>
      </c>
    </row>
    <row r="5252" spans="1:8">
      <c r="A5252" t="n">
        <v>45685</v>
      </c>
      <c r="B5252" s="30" t="n">
        <v>61</v>
      </c>
      <c r="C5252" s="7" t="n">
        <v>89</v>
      </c>
      <c r="D5252" s="7" t="n">
        <v>0</v>
      </c>
      <c r="E5252" s="7" t="n">
        <v>0</v>
      </c>
    </row>
    <row r="5253" spans="1:8">
      <c r="A5253" t="s">
        <v>4</v>
      </c>
      <c r="B5253" s="4" t="s">
        <v>5</v>
      </c>
      <c r="C5253" s="4" t="s">
        <v>10</v>
      </c>
      <c r="D5253" s="4" t="s">
        <v>10</v>
      </c>
      <c r="E5253" s="4" t="s">
        <v>10</v>
      </c>
    </row>
    <row r="5254" spans="1:8">
      <c r="A5254" t="n">
        <v>45692</v>
      </c>
      <c r="B5254" s="30" t="n">
        <v>61</v>
      </c>
      <c r="C5254" s="7" t="n">
        <v>0</v>
      </c>
      <c r="D5254" s="7" t="n">
        <v>30</v>
      </c>
      <c r="E5254" s="7" t="n">
        <v>0</v>
      </c>
    </row>
    <row r="5255" spans="1:8">
      <c r="A5255" t="s">
        <v>4</v>
      </c>
      <c r="B5255" s="4" t="s">
        <v>5</v>
      </c>
      <c r="C5255" s="4" t="s">
        <v>10</v>
      </c>
      <c r="D5255" s="4" t="s">
        <v>10</v>
      </c>
      <c r="E5255" s="4" t="s">
        <v>10</v>
      </c>
    </row>
    <row r="5256" spans="1:8">
      <c r="A5256" t="n">
        <v>45699</v>
      </c>
      <c r="B5256" s="30" t="n">
        <v>61</v>
      </c>
      <c r="C5256" s="7" t="n">
        <v>61491</v>
      </c>
      <c r="D5256" s="7" t="n">
        <v>30</v>
      </c>
      <c r="E5256" s="7" t="n">
        <v>0</v>
      </c>
    </row>
    <row r="5257" spans="1:8">
      <c r="A5257" t="s">
        <v>4</v>
      </c>
      <c r="B5257" s="4" t="s">
        <v>5</v>
      </c>
      <c r="C5257" s="4" t="s">
        <v>10</v>
      </c>
      <c r="D5257" s="4" t="s">
        <v>14</v>
      </c>
      <c r="E5257" s="4" t="s">
        <v>6</v>
      </c>
      <c r="F5257" s="4" t="s">
        <v>25</v>
      </c>
      <c r="G5257" s="4" t="s">
        <v>25</v>
      </c>
      <c r="H5257" s="4" t="s">
        <v>25</v>
      </c>
    </row>
    <row r="5258" spans="1:8">
      <c r="A5258" t="n">
        <v>45706</v>
      </c>
      <c r="B5258" s="52" t="n">
        <v>48</v>
      </c>
      <c r="C5258" s="7" t="n">
        <v>89</v>
      </c>
      <c r="D5258" s="7" t="n">
        <v>0</v>
      </c>
      <c r="E5258" s="7" t="s">
        <v>222</v>
      </c>
      <c r="F5258" s="7" t="n">
        <v>0</v>
      </c>
      <c r="G5258" s="7" t="n">
        <v>1</v>
      </c>
      <c r="H5258" s="7" t="n">
        <v>0</v>
      </c>
    </row>
    <row r="5259" spans="1:8">
      <c r="A5259" t="s">
        <v>4</v>
      </c>
      <c r="B5259" s="4" t="s">
        <v>5</v>
      </c>
      <c r="C5259" s="4" t="s">
        <v>10</v>
      </c>
      <c r="D5259" s="4" t="s">
        <v>14</v>
      </c>
      <c r="E5259" s="4" t="s">
        <v>6</v>
      </c>
      <c r="F5259" s="4" t="s">
        <v>25</v>
      </c>
      <c r="G5259" s="4" t="s">
        <v>25</v>
      </c>
      <c r="H5259" s="4" t="s">
        <v>25</v>
      </c>
    </row>
    <row r="5260" spans="1:8">
      <c r="A5260" t="n">
        <v>45730</v>
      </c>
      <c r="B5260" s="52" t="n">
        <v>48</v>
      </c>
      <c r="C5260" s="7" t="n">
        <v>30</v>
      </c>
      <c r="D5260" s="7" t="n">
        <v>0</v>
      </c>
      <c r="E5260" s="7" t="s">
        <v>222</v>
      </c>
      <c r="F5260" s="7" t="n">
        <v>0</v>
      </c>
      <c r="G5260" s="7" t="n">
        <v>1</v>
      </c>
      <c r="H5260" s="7" t="n">
        <v>0</v>
      </c>
    </row>
    <row r="5261" spans="1:8">
      <c r="A5261" t="s">
        <v>4</v>
      </c>
      <c r="B5261" s="4" t="s">
        <v>5</v>
      </c>
      <c r="C5261" s="4" t="s">
        <v>10</v>
      </c>
      <c r="D5261" s="4" t="s">
        <v>14</v>
      </c>
      <c r="E5261" s="4" t="s">
        <v>14</v>
      </c>
      <c r="F5261" s="4" t="s">
        <v>6</v>
      </c>
    </row>
    <row r="5262" spans="1:8">
      <c r="A5262" t="n">
        <v>45754</v>
      </c>
      <c r="B5262" s="51" t="n">
        <v>47</v>
      </c>
      <c r="C5262" s="7" t="n">
        <v>89</v>
      </c>
      <c r="D5262" s="7" t="n">
        <v>0</v>
      </c>
      <c r="E5262" s="7" t="n">
        <v>0</v>
      </c>
      <c r="F5262" s="7" t="s">
        <v>477</v>
      </c>
    </row>
    <row r="5263" spans="1:8">
      <c r="A5263" t="s">
        <v>4</v>
      </c>
      <c r="B5263" s="4" t="s">
        <v>5</v>
      </c>
      <c r="C5263" s="4" t="s">
        <v>10</v>
      </c>
      <c r="D5263" s="4" t="s">
        <v>14</v>
      </c>
      <c r="E5263" s="4" t="s">
        <v>14</v>
      </c>
      <c r="F5263" s="4" t="s">
        <v>6</v>
      </c>
    </row>
    <row r="5264" spans="1:8">
      <c r="A5264" t="n">
        <v>45776</v>
      </c>
      <c r="B5264" s="51" t="n">
        <v>47</v>
      </c>
      <c r="C5264" s="7" t="n">
        <v>30</v>
      </c>
      <c r="D5264" s="7" t="n">
        <v>0</v>
      </c>
      <c r="E5264" s="7" t="n">
        <v>0</v>
      </c>
      <c r="F5264" s="7" t="s">
        <v>477</v>
      </c>
    </row>
    <row r="5265" spans="1:8">
      <c r="A5265" t="s">
        <v>4</v>
      </c>
      <c r="B5265" s="4" t="s">
        <v>5</v>
      </c>
      <c r="C5265" s="4" t="s">
        <v>14</v>
      </c>
      <c r="D5265" s="4" t="s">
        <v>10</v>
      </c>
      <c r="E5265" s="4" t="s">
        <v>6</v>
      </c>
      <c r="F5265" s="4" t="s">
        <v>6</v>
      </c>
      <c r="G5265" s="4" t="s">
        <v>6</v>
      </c>
      <c r="H5265" s="4" t="s">
        <v>6</v>
      </c>
    </row>
    <row r="5266" spans="1:8">
      <c r="A5266" t="n">
        <v>45798</v>
      </c>
      <c r="B5266" s="36" t="n">
        <v>51</v>
      </c>
      <c r="C5266" s="7" t="n">
        <v>3</v>
      </c>
      <c r="D5266" s="7" t="n">
        <v>61491</v>
      </c>
      <c r="E5266" s="7" t="s">
        <v>131</v>
      </c>
      <c r="F5266" s="7" t="s">
        <v>131</v>
      </c>
      <c r="G5266" s="7" t="s">
        <v>130</v>
      </c>
      <c r="H5266" s="7" t="s">
        <v>131</v>
      </c>
    </row>
    <row r="5267" spans="1:8">
      <c r="A5267" t="s">
        <v>4</v>
      </c>
      <c r="B5267" s="4" t="s">
        <v>5</v>
      </c>
      <c r="C5267" s="4" t="s">
        <v>14</v>
      </c>
      <c r="D5267" s="4" t="s">
        <v>10</v>
      </c>
      <c r="E5267" s="4" t="s">
        <v>6</v>
      </c>
      <c r="F5267" s="4" t="s">
        <v>6</v>
      </c>
      <c r="G5267" s="4" t="s">
        <v>6</v>
      </c>
      <c r="H5267" s="4" t="s">
        <v>6</v>
      </c>
    </row>
    <row r="5268" spans="1:8">
      <c r="A5268" t="n">
        <v>45811</v>
      </c>
      <c r="B5268" s="36" t="n">
        <v>51</v>
      </c>
      <c r="C5268" s="7" t="n">
        <v>3</v>
      </c>
      <c r="D5268" s="7" t="n">
        <v>30</v>
      </c>
      <c r="E5268" s="7" t="s">
        <v>131</v>
      </c>
      <c r="F5268" s="7" t="s">
        <v>478</v>
      </c>
      <c r="G5268" s="7" t="s">
        <v>130</v>
      </c>
      <c r="H5268" s="7" t="s">
        <v>131</v>
      </c>
    </row>
    <row r="5269" spans="1:8">
      <c r="A5269" t="s">
        <v>4</v>
      </c>
      <c r="B5269" s="4" t="s">
        <v>5</v>
      </c>
      <c r="C5269" s="4" t="s">
        <v>14</v>
      </c>
      <c r="D5269" s="4" t="s">
        <v>10</v>
      </c>
      <c r="E5269" s="4" t="s">
        <v>6</v>
      </c>
      <c r="F5269" s="4" t="s">
        <v>6</v>
      </c>
      <c r="G5269" s="4" t="s">
        <v>6</v>
      </c>
      <c r="H5269" s="4" t="s">
        <v>6</v>
      </c>
    </row>
    <row r="5270" spans="1:8">
      <c r="A5270" t="n">
        <v>45824</v>
      </c>
      <c r="B5270" s="36" t="n">
        <v>51</v>
      </c>
      <c r="C5270" s="7" t="n">
        <v>3</v>
      </c>
      <c r="D5270" s="7" t="n">
        <v>89</v>
      </c>
      <c r="E5270" s="7" t="s">
        <v>478</v>
      </c>
      <c r="F5270" s="7" t="s">
        <v>478</v>
      </c>
      <c r="G5270" s="7" t="s">
        <v>130</v>
      </c>
      <c r="H5270" s="7" t="s">
        <v>131</v>
      </c>
    </row>
    <row r="5271" spans="1:8">
      <c r="A5271" t="s">
        <v>4</v>
      </c>
      <c r="B5271" s="4" t="s">
        <v>5</v>
      </c>
      <c r="C5271" s="4" t="s">
        <v>10</v>
      </c>
    </row>
    <row r="5272" spans="1:8">
      <c r="A5272" t="n">
        <v>45837</v>
      </c>
      <c r="B5272" s="27" t="n">
        <v>16</v>
      </c>
      <c r="C5272" s="7" t="n">
        <v>1000</v>
      </c>
    </row>
    <row r="5273" spans="1:8">
      <c r="A5273" t="s">
        <v>4</v>
      </c>
      <c r="B5273" s="4" t="s">
        <v>5</v>
      </c>
      <c r="C5273" s="4" t="s">
        <v>14</v>
      </c>
      <c r="D5273" s="4" t="s">
        <v>14</v>
      </c>
      <c r="E5273" s="4" t="s">
        <v>25</v>
      </c>
      <c r="F5273" s="4" t="s">
        <v>25</v>
      </c>
      <c r="G5273" s="4" t="s">
        <v>25</v>
      </c>
      <c r="H5273" s="4" t="s">
        <v>10</v>
      </c>
    </row>
    <row r="5274" spans="1:8">
      <c r="A5274" t="n">
        <v>45840</v>
      </c>
      <c r="B5274" s="34" t="n">
        <v>45</v>
      </c>
      <c r="C5274" s="7" t="n">
        <v>2</v>
      </c>
      <c r="D5274" s="7" t="n">
        <v>3</v>
      </c>
      <c r="E5274" s="7" t="n">
        <v>-99.1600036621094</v>
      </c>
      <c r="F5274" s="7" t="n">
        <v>-1.63999998569489</v>
      </c>
      <c r="G5274" s="7" t="n">
        <v>-57.2200012207031</v>
      </c>
      <c r="H5274" s="7" t="n">
        <v>0</v>
      </c>
    </row>
    <row r="5275" spans="1:8">
      <c r="A5275" t="s">
        <v>4</v>
      </c>
      <c r="B5275" s="4" t="s">
        <v>5</v>
      </c>
      <c r="C5275" s="4" t="s">
        <v>14</v>
      </c>
      <c r="D5275" s="4" t="s">
        <v>14</v>
      </c>
      <c r="E5275" s="4" t="s">
        <v>25</v>
      </c>
      <c r="F5275" s="4" t="s">
        <v>25</v>
      </c>
      <c r="G5275" s="4" t="s">
        <v>25</v>
      </c>
      <c r="H5275" s="4" t="s">
        <v>10</v>
      </c>
      <c r="I5275" s="4" t="s">
        <v>14</v>
      </c>
    </row>
    <row r="5276" spans="1:8">
      <c r="A5276" t="n">
        <v>45857</v>
      </c>
      <c r="B5276" s="34" t="n">
        <v>45</v>
      </c>
      <c r="C5276" s="7" t="n">
        <v>4</v>
      </c>
      <c r="D5276" s="7" t="n">
        <v>3</v>
      </c>
      <c r="E5276" s="7" t="n">
        <v>358.429992675781</v>
      </c>
      <c r="F5276" s="7" t="n">
        <v>31.4300003051758</v>
      </c>
      <c r="G5276" s="7" t="n">
        <v>2</v>
      </c>
      <c r="H5276" s="7" t="n">
        <v>0</v>
      </c>
      <c r="I5276" s="7" t="n">
        <v>0</v>
      </c>
    </row>
    <row r="5277" spans="1:8">
      <c r="A5277" t="s">
        <v>4</v>
      </c>
      <c r="B5277" s="4" t="s">
        <v>5</v>
      </c>
      <c r="C5277" s="4" t="s">
        <v>14</v>
      </c>
      <c r="D5277" s="4" t="s">
        <v>14</v>
      </c>
      <c r="E5277" s="4" t="s">
        <v>25</v>
      </c>
      <c r="F5277" s="4" t="s">
        <v>10</v>
      </c>
    </row>
    <row r="5278" spans="1:8">
      <c r="A5278" t="n">
        <v>45875</v>
      </c>
      <c r="B5278" s="34" t="n">
        <v>45</v>
      </c>
      <c r="C5278" s="7" t="n">
        <v>5</v>
      </c>
      <c r="D5278" s="7" t="n">
        <v>3</v>
      </c>
      <c r="E5278" s="7" t="n">
        <v>1.70000004768372</v>
      </c>
      <c r="F5278" s="7" t="n">
        <v>0</v>
      </c>
    </row>
    <row r="5279" spans="1:8">
      <c r="A5279" t="s">
        <v>4</v>
      </c>
      <c r="B5279" s="4" t="s">
        <v>5</v>
      </c>
      <c r="C5279" s="4" t="s">
        <v>14</v>
      </c>
      <c r="D5279" s="4" t="s">
        <v>14</v>
      </c>
      <c r="E5279" s="4" t="s">
        <v>25</v>
      </c>
      <c r="F5279" s="4" t="s">
        <v>10</v>
      </c>
    </row>
    <row r="5280" spans="1:8">
      <c r="A5280" t="n">
        <v>45884</v>
      </c>
      <c r="B5280" s="34" t="n">
        <v>45</v>
      </c>
      <c r="C5280" s="7" t="n">
        <v>11</v>
      </c>
      <c r="D5280" s="7" t="n">
        <v>3</v>
      </c>
      <c r="E5280" s="7" t="n">
        <v>38</v>
      </c>
      <c r="F5280" s="7" t="n">
        <v>0</v>
      </c>
    </row>
    <row r="5281" spans="1:9">
      <c r="A5281" t="s">
        <v>4</v>
      </c>
      <c r="B5281" s="4" t="s">
        <v>5</v>
      </c>
      <c r="C5281" s="4" t="s">
        <v>14</v>
      </c>
      <c r="D5281" s="4" t="s">
        <v>14</v>
      </c>
      <c r="E5281" s="4" t="s">
        <v>25</v>
      </c>
      <c r="F5281" s="4" t="s">
        <v>25</v>
      </c>
      <c r="G5281" s="4" t="s">
        <v>25</v>
      </c>
      <c r="H5281" s="4" t="s">
        <v>10</v>
      </c>
      <c r="I5281" s="4" t="s">
        <v>14</v>
      </c>
    </row>
    <row r="5282" spans="1:9">
      <c r="A5282" t="n">
        <v>45893</v>
      </c>
      <c r="B5282" s="34" t="n">
        <v>45</v>
      </c>
      <c r="C5282" s="7" t="n">
        <v>4</v>
      </c>
      <c r="D5282" s="7" t="n">
        <v>3</v>
      </c>
      <c r="E5282" s="7" t="n">
        <v>358.429992675781</v>
      </c>
      <c r="F5282" s="7" t="n">
        <v>56.9500007629395</v>
      </c>
      <c r="G5282" s="7" t="n">
        <v>2</v>
      </c>
      <c r="H5282" s="7" t="n">
        <v>10000</v>
      </c>
      <c r="I5282" s="7" t="n">
        <v>0</v>
      </c>
    </row>
    <row r="5283" spans="1:9">
      <c r="A5283" t="s">
        <v>4</v>
      </c>
      <c r="B5283" s="4" t="s">
        <v>5</v>
      </c>
      <c r="C5283" s="4" t="s">
        <v>14</v>
      </c>
      <c r="D5283" s="4" t="s">
        <v>10</v>
      </c>
      <c r="E5283" s="4" t="s">
        <v>25</v>
      </c>
    </row>
    <row r="5284" spans="1:9">
      <c r="A5284" t="n">
        <v>45911</v>
      </c>
      <c r="B5284" s="33" t="n">
        <v>58</v>
      </c>
      <c r="C5284" s="7" t="n">
        <v>100</v>
      </c>
      <c r="D5284" s="7" t="n">
        <v>1000</v>
      </c>
      <c r="E5284" s="7" t="n">
        <v>1</v>
      </c>
    </row>
    <row r="5285" spans="1:9">
      <c r="A5285" t="s">
        <v>4</v>
      </c>
      <c r="B5285" s="4" t="s">
        <v>5</v>
      </c>
      <c r="C5285" s="4" t="s">
        <v>14</v>
      </c>
      <c r="D5285" s="4" t="s">
        <v>10</v>
      </c>
    </row>
    <row r="5286" spans="1:9">
      <c r="A5286" t="n">
        <v>45919</v>
      </c>
      <c r="B5286" s="33" t="n">
        <v>58</v>
      </c>
      <c r="C5286" s="7" t="n">
        <v>255</v>
      </c>
      <c r="D5286" s="7" t="n">
        <v>0</v>
      </c>
    </row>
    <row r="5287" spans="1:9">
      <c r="A5287" t="s">
        <v>4</v>
      </c>
      <c r="B5287" s="4" t="s">
        <v>5</v>
      </c>
      <c r="C5287" s="4" t="s">
        <v>10</v>
      </c>
      <c r="D5287" s="4" t="s">
        <v>10</v>
      </c>
      <c r="E5287" s="4" t="s">
        <v>25</v>
      </c>
      <c r="F5287" s="4" t="s">
        <v>25</v>
      </c>
      <c r="G5287" s="4" t="s">
        <v>25</v>
      </c>
      <c r="H5287" s="4" t="s">
        <v>25</v>
      </c>
      <c r="I5287" s="4" t="s">
        <v>14</v>
      </c>
      <c r="J5287" s="4" t="s">
        <v>10</v>
      </c>
    </row>
    <row r="5288" spans="1:9">
      <c r="A5288" t="n">
        <v>45923</v>
      </c>
      <c r="B5288" s="68" t="n">
        <v>55</v>
      </c>
      <c r="C5288" s="7" t="n">
        <v>30</v>
      </c>
      <c r="D5288" s="7" t="n">
        <v>65533</v>
      </c>
      <c r="E5288" s="7" t="n">
        <v>-99.620002746582</v>
      </c>
      <c r="F5288" s="7" t="n">
        <v>-3</v>
      </c>
      <c r="G5288" s="7" t="n">
        <v>-57.189998626709</v>
      </c>
      <c r="H5288" s="7" t="n">
        <v>0.899999976158142</v>
      </c>
      <c r="I5288" s="7" t="n">
        <v>1</v>
      </c>
      <c r="J5288" s="7" t="n">
        <v>0</v>
      </c>
    </row>
    <row r="5289" spans="1:9">
      <c r="A5289" t="s">
        <v>4</v>
      </c>
      <c r="B5289" s="4" t="s">
        <v>5</v>
      </c>
      <c r="C5289" s="4" t="s">
        <v>10</v>
      </c>
      <c r="D5289" s="4" t="s">
        <v>14</v>
      </c>
    </row>
    <row r="5290" spans="1:9">
      <c r="A5290" t="n">
        <v>45947</v>
      </c>
      <c r="B5290" s="56" t="n">
        <v>56</v>
      </c>
      <c r="C5290" s="7" t="n">
        <v>30</v>
      </c>
      <c r="D5290" s="7" t="n">
        <v>0</v>
      </c>
    </row>
    <row r="5291" spans="1:9">
      <c r="A5291" t="s">
        <v>4</v>
      </c>
      <c r="B5291" s="4" t="s">
        <v>5</v>
      </c>
      <c r="C5291" s="4" t="s">
        <v>10</v>
      </c>
    </row>
    <row r="5292" spans="1:9">
      <c r="A5292" t="n">
        <v>45951</v>
      </c>
      <c r="B5292" s="27" t="n">
        <v>16</v>
      </c>
      <c r="C5292" s="7" t="n">
        <v>300</v>
      </c>
    </row>
    <row r="5293" spans="1:9">
      <c r="A5293" t="s">
        <v>4</v>
      </c>
      <c r="B5293" s="4" t="s">
        <v>5</v>
      </c>
      <c r="C5293" s="4" t="s">
        <v>14</v>
      </c>
      <c r="D5293" s="4" t="s">
        <v>14</v>
      </c>
      <c r="E5293" s="4" t="s">
        <v>14</v>
      </c>
      <c r="F5293" s="4" t="s">
        <v>14</v>
      </c>
    </row>
    <row r="5294" spans="1:9">
      <c r="A5294" t="n">
        <v>45954</v>
      </c>
      <c r="B5294" s="10" t="n">
        <v>14</v>
      </c>
      <c r="C5294" s="7" t="n">
        <v>0</v>
      </c>
      <c r="D5294" s="7" t="n">
        <v>1</v>
      </c>
      <c r="E5294" s="7" t="n">
        <v>0</v>
      </c>
      <c r="F5294" s="7" t="n">
        <v>0</v>
      </c>
    </row>
    <row r="5295" spans="1:9">
      <c r="A5295" t="s">
        <v>4</v>
      </c>
      <c r="B5295" s="4" t="s">
        <v>5</v>
      </c>
      <c r="C5295" s="4" t="s">
        <v>14</v>
      </c>
      <c r="D5295" s="4" t="s">
        <v>10</v>
      </c>
      <c r="E5295" s="4" t="s">
        <v>6</v>
      </c>
    </row>
    <row r="5296" spans="1:9">
      <c r="A5296" t="n">
        <v>45959</v>
      </c>
      <c r="B5296" s="36" t="n">
        <v>51</v>
      </c>
      <c r="C5296" s="7" t="n">
        <v>4</v>
      </c>
      <c r="D5296" s="7" t="n">
        <v>30</v>
      </c>
      <c r="E5296" s="7" t="s">
        <v>479</v>
      </c>
    </row>
    <row r="5297" spans="1:10">
      <c r="A5297" t="s">
        <v>4</v>
      </c>
      <c r="B5297" s="4" t="s">
        <v>5</v>
      </c>
      <c r="C5297" s="4" t="s">
        <v>10</v>
      </c>
    </row>
    <row r="5298" spans="1:10">
      <c r="A5298" t="n">
        <v>45973</v>
      </c>
      <c r="B5298" s="27" t="n">
        <v>16</v>
      </c>
      <c r="C5298" s="7" t="n">
        <v>0</v>
      </c>
    </row>
    <row r="5299" spans="1:10">
      <c r="A5299" t="s">
        <v>4</v>
      </c>
      <c r="B5299" s="4" t="s">
        <v>5</v>
      </c>
      <c r="C5299" s="4" t="s">
        <v>10</v>
      </c>
      <c r="D5299" s="4" t="s">
        <v>50</v>
      </c>
      <c r="E5299" s="4" t="s">
        <v>14</v>
      </c>
      <c r="F5299" s="4" t="s">
        <v>14</v>
      </c>
      <c r="G5299" s="4" t="s">
        <v>50</v>
      </c>
      <c r="H5299" s="4" t="s">
        <v>14</v>
      </c>
      <c r="I5299" s="4" t="s">
        <v>14</v>
      </c>
    </row>
    <row r="5300" spans="1:10">
      <c r="A5300" t="n">
        <v>45976</v>
      </c>
      <c r="B5300" s="37" t="n">
        <v>26</v>
      </c>
      <c r="C5300" s="7" t="n">
        <v>30</v>
      </c>
      <c r="D5300" s="7" t="s">
        <v>480</v>
      </c>
      <c r="E5300" s="7" t="n">
        <v>2</v>
      </c>
      <c r="F5300" s="7" t="n">
        <v>3</v>
      </c>
      <c r="G5300" s="7" t="s">
        <v>481</v>
      </c>
      <c r="H5300" s="7" t="n">
        <v>2</v>
      </c>
      <c r="I5300" s="7" t="n">
        <v>0</v>
      </c>
    </row>
    <row r="5301" spans="1:10">
      <c r="A5301" t="s">
        <v>4</v>
      </c>
      <c r="B5301" s="4" t="s">
        <v>5</v>
      </c>
    </row>
    <row r="5302" spans="1:10">
      <c r="A5302" t="n">
        <v>46116</v>
      </c>
      <c r="B5302" s="25" t="n">
        <v>28</v>
      </c>
    </row>
    <row r="5303" spans="1:10">
      <c r="A5303" t="s">
        <v>4</v>
      </c>
      <c r="B5303" s="4" t="s">
        <v>5</v>
      </c>
      <c r="C5303" s="4" t="s">
        <v>10</v>
      </c>
      <c r="D5303" s="4" t="s">
        <v>14</v>
      </c>
    </row>
    <row r="5304" spans="1:10">
      <c r="A5304" t="n">
        <v>46117</v>
      </c>
      <c r="B5304" s="38" t="n">
        <v>89</v>
      </c>
      <c r="C5304" s="7" t="n">
        <v>65533</v>
      </c>
      <c r="D5304" s="7" t="n">
        <v>1</v>
      </c>
    </row>
    <row r="5305" spans="1:10">
      <c r="A5305" t="s">
        <v>4</v>
      </c>
      <c r="B5305" s="4" t="s">
        <v>5</v>
      </c>
      <c r="C5305" s="4" t="s">
        <v>9</v>
      </c>
    </row>
    <row r="5306" spans="1:10">
      <c r="A5306" t="n">
        <v>46121</v>
      </c>
      <c r="B5306" s="74" t="n">
        <v>15</v>
      </c>
      <c r="C5306" s="7" t="n">
        <v>256</v>
      </c>
    </row>
    <row r="5307" spans="1:10">
      <c r="A5307" t="s">
        <v>4</v>
      </c>
      <c r="B5307" s="4" t="s">
        <v>5</v>
      </c>
      <c r="C5307" s="4" t="s">
        <v>10</v>
      </c>
    </row>
    <row r="5308" spans="1:10">
      <c r="A5308" t="n">
        <v>46126</v>
      </c>
      <c r="B5308" s="27" t="n">
        <v>16</v>
      </c>
      <c r="C5308" s="7" t="n">
        <v>500</v>
      </c>
    </row>
    <row r="5309" spans="1:10">
      <c r="A5309" t="s">
        <v>4</v>
      </c>
      <c r="B5309" s="4" t="s">
        <v>5</v>
      </c>
      <c r="C5309" s="4" t="s">
        <v>10</v>
      </c>
      <c r="D5309" s="4" t="s">
        <v>14</v>
      </c>
      <c r="E5309" s="4" t="s">
        <v>6</v>
      </c>
      <c r="F5309" s="4" t="s">
        <v>25</v>
      </c>
      <c r="G5309" s="4" t="s">
        <v>25</v>
      </c>
      <c r="H5309" s="4" t="s">
        <v>25</v>
      </c>
    </row>
    <row r="5310" spans="1:10">
      <c r="A5310" t="n">
        <v>46129</v>
      </c>
      <c r="B5310" s="52" t="n">
        <v>48</v>
      </c>
      <c r="C5310" s="7" t="n">
        <v>30</v>
      </c>
      <c r="D5310" s="7" t="n">
        <v>0</v>
      </c>
      <c r="E5310" s="7" t="s">
        <v>441</v>
      </c>
      <c r="F5310" s="7" t="n">
        <v>0.400000005960464</v>
      </c>
      <c r="G5310" s="7" t="n">
        <v>0.800000011920929</v>
      </c>
      <c r="H5310" s="7" t="n">
        <v>0</v>
      </c>
    </row>
    <row r="5311" spans="1:10">
      <c r="A5311" t="s">
        <v>4</v>
      </c>
      <c r="B5311" s="4" t="s">
        <v>5</v>
      </c>
      <c r="C5311" s="4" t="s">
        <v>10</v>
      </c>
    </row>
    <row r="5312" spans="1:10">
      <c r="A5312" t="n">
        <v>46155</v>
      </c>
      <c r="B5312" s="27" t="n">
        <v>16</v>
      </c>
      <c r="C5312" s="7" t="n">
        <v>1000</v>
      </c>
    </row>
    <row r="5313" spans="1:9">
      <c r="A5313" t="s">
        <v>4</v>
      </c>
      <c r="B5313" s="4" t="s">
        <v>5</v>
      </c>
      <c r="C5313" s="4" t="s">
        <v>14</v>
      </c>
      <c r="D5313" s="4" t="s">
        <v>10</v>
      </c>
      <c r="E5313" s="4" t="s">
        <v>10</v>
      </c>
      <c r="F5313" s="4" t="s">
        <v>14</v>
      </c>
    </row>
    <row r="5314" spans="1:9">
      <c r="A5314" t="n">
        <v>46158</v>
      </c>
      <c r="B5314" s="23" t="n">
        <v>25</v>
      </c>
      <c r="C5314" s="7" t="n">
        <v>1</v>
      </c>
      <c r="D5314" s="7" t="n">
        <v>65535</v>
      </c>
      <c r="E5314" s="7" t="n">
        <v>500</v>
      </c>
      <c r="F5314" s="7" t="n">
        <v>0</v>
      </c>
    </row>
    <row r="5315" spans="1:9">
      <c r="A5315" t="s">
        <v>4</v>
      </c>
      <c r="B5315" s="4" t="s">
        <v>5</v>
      </c>
      <c r="C5315" s="4" t="s">
        <v>10</v>
      </c>
      <c r="D5315" s="4" t="s">
        <v>14</v>
      </c>
      <c r="E5315" s="4" t="s">
        <v>25</v>
      </c>
      <c r="F5315" s="4" t="s">
        <v>10</v>
      </c>
    </row>
    <row r="5316" spans="1:9">
      <c r="A5316" t="n">
        <v>46165</v>
      </c>
      <c r="B5316" s="61" t="n">
        <v>59</v>
      </c>
      <c r="C5316" s="7" t="n">
        <v>0</v>
      </c>
      <c r="D5316" s="7" t="n">
        <v>13</v>
      </c>
      <c r="E5316" s="7" t="n">
        <v>0.150000005960464</v>
      </c>
      <c r="F5316" s="7" t="n">
        <v>0</v>
      </c>
    </row>
    <row r="5317" spans="1:9">
      <c r="A5317" t="s">
        <v>4</v>
      </c>
      <c r="B5317" s="4" t="s">
        <v>5</v>
      </c>
      <c r="C5317" s="4" t="s">
        <v>10</v>
      </c>
    </row>
    <row r="5318" spans="1:9">
      <c r="A5318" t="n">
        <v>46175</v>
      </c>
      <c r="B5318" s="27" t="n">
        <v>16</v>
      </c>
      <c r="C5318" s="7" t="n">
        <v>1000</v>
      </c>
    </row>
    <row r="5319" spans="1:9">
      <c r="A5319" t="s">
        <v>4</v>
      </c>
      <c r="B5319" s="4" t="s">
        <v>5</v>
      </c>
      <c r="C5319" s="4" t="s">
        <v>14</v>
      </c>
      <c r="D5319" s="4" t="s">
        <v>10</v>
      </c>
      <c r="E5319" s="4" t="s">
        <v>6</v>
      </c>
    </row>
    <row r="5320" spans="1:9">
      <c r="A5320" t="n">
        <v>46178</v>
      </c>
      <c r="B5320" s="36" t="n">
        <v>51</v>
      </c>
      <c r="C5320" s="7" t="n">
        <v>4</v>
      </c>
      <c r="D5320" s="7" t="n">
        <v>0</v>
      </c>
      <c r="E5320" s="7" t="s">
        <v>324</v>
      </c>
    </row>
    <row r="5321" spans="1:9">
      <c r="A5321" t="s">
        <v>4</v>
      </c>
      <c r="B5321" s="4" t="s">
        <v>5</v>
      </c>
      <c r="C5321" s="4" t="s">
        <v>10</v>
      </c>
    </row>
    <row r="5322" spans="1:9">
      <c r="A5322" t="n">
        <v>46192</v>
      </c>
      <c r="B5322" s="27" t="n">
        <v>16</v>
      </c>
      <c r="C5322" s="7" t="n">
        <v>0</v>
      </c>
    </row>
    <row r="5323" spans="1:9">
      <c r="A5323" t="s">
        <v>4</v>
      </c>
      <c r="B5323" s="4" t="s">
        <v>5</v>
      </c>
      <c r="C5323" s="4" t="s">
        <v>10</v>
      </c>
      <c r="D5323" s="4" t="s">
        <v>50</v>
      </c>
      <c r="E5323" s="4" t="s">
        <v>14</v>
      </c>
      <c r="F5323" s="4" t="s">
        <v>14</v>
      </c>
    </row>
    <row r="5324" spans="1:9">
      <c r="A5324" t="n">
        <v>46195</v>
      </c>
      <c r="B5324" s="37" t="n">
        <v>26</v>
      </c>
      <c r="C5324" s="7" t="n">
        <v>0</v>
      </c>
      <c r="D5324" s="7" t="s">
        <v>482</v>
      </c>
      <c r="E5324" s="7" t="n">
        <v>2</v>
      </c>
      <c r="F5324" s="7" t="n">
        <v>0</v>
      </c>
    </row>
    <row r="5325" spans="1:9">
      <c r="A5325" t="s">
        <v>4</v>
      </c>
      <c r="B5325" s="4" t="s">
        <v>5</v>
      </c>
    </row>
    <row r="5326" spans="1:9">
      <c r="A5326" t="n">
        <v>46215</v>
      </c>
      <c r="B5326" s="25" t="n">
        <v>28</v>
      </c>
    </row>
    <row r="5327" spans="1:9">
      <c r="A5327" t="s">
        <v>4</v>
      </c>
      <c r="B5327" s="4" t="s">
        <v>5</v>
      </c>
      <c r="C5327" s="4" t="s">
        <v>10</v>
      </c>
      <c r="D5327" s="4" t="s">
        <v>14</v>
      </c>
    </row>
    <row r="5328" spans="1:9">
      <c r="A5328" t="n">
        <v>46216</v>
      </c>
      <c r="B5328" s="38" t="n">
        <v>89</v>
      </c>
      <c r="C5328" s="7" t="n">
        <v>65533</v>
      </c>
      <c r="D5328" s="7" t="n">
        <v>1</v>
      </c>
    </row>
    <row r="5329" spans="1:6">
      <c r="A5329" t="s">
        <v>4</v>
      </c>
      <c r="B5329" s="4" t="s">
        <v>5</v>
      </c>
      <c r="C5329" s="4" t="s">
        <v>14</v>
      </c>
      <c r="D5329" s="4" t="s">
        <v>10</v>
      </c>
      <c r="E5329" s="4" t="s">
        <v>10</v>
      </c>
      <c r="F5329" s="4" t="s">
        <v>14</v>
      </c>
    </row>
    <row r="5330" spans="1:6">
      <c r="A5330" t="n">
        <v>46220</v>
      </c>
      <c r="B5330" s="23" t="n">
        <v>25</v>
      </c>
      <c r="C5330" s="7" t="n">
        <v>1</v>
      </c>
      <c r="D5330" s="7" t="n">
        <v>65535</v>
      </c>
      <c r="E5330" s="7" t="n">
        <v>65535</v>
      </c>
      <c r="F5330" s="7" t="n">
        <v>0</v>
      </c>
    </row>
    <row r="5331" spans="1:6">
      <c r="A5331" t="s">
        <v>4</v>
      </c>
      <c r="B5331" s="4" t="s">
        <v>5</v>
      </c>
      <c r="C5331" s="4" t="s">
        <v>10</v>
      </c>
    </row>
    <row r="5332" spans="1:6">
      <c r="A5332" t="n">
        <v>46227</v>
      </c>
      <c r="B5332" s="27" t="n">
        <v>16</v>
      </c>
      <c r="C5332" s="7" t="n">
        <v>100</v>
      </c>
    </row>
    <row r="5333" spans="1:6">
      <c r="A5333" t="s">
        <v>4</v>
      </c>
      <c r="B5333" s="4" t="s">
        <v>5</v>
      </c>
      <c r="C5333" s="4" t="s">
        <v>10</v>
      </c>
      <c r="D5333" s="4" t="s">
        <v>14</v>
      </c>
      <c r="E5333" s="4" t="s">
        <v>25</v>
      </c>
      <c r="F5333" s="4" t="s">
        <v>10</v>
      </c>
    </row>
    <row r="5334" spans="1:6">
      <c r="A5334" t="n">
        <v>46230</v>
      </c>
      <c r="B5334" s="61" t="n">
        <v>59</v>
      </c>
      <c r="C5334" s="7" t="n">
        <v>30</v>
      </c>
      <c r="D5334" s="7" t="n">
        <v>14</v>
      </c>
      <c r="E5334" s="7" t="n">
        <v>0.150000005960464</v>
      </c>
      <c r="F5334" s="7" t="n">
        <v>0</v>
      </c>
    </row>
    <row r="5335" spans="1:6">
      <c r="A5335" t="s">
        <v>4</v>
      </c>
      <c r="B5335" s="4" t="s">
        <v>5</v>
      </c>
      <c r="C5335" s="4" t="s">
        <v>14</v>
      </c>
      <c r="D5335" s="4" t="s">
        <v>10</v>
      </c>
      <c r="E5335" s="4" t="s">
        <v>6</v>
      </c>
      <c r="F5335" s="4" t="s">
        <v>6</v>
      </c>
      <c r="G5335" s="4" t="s">
        <v>6</v>
      </c>
      <c r="H5335" s="4" t="s">
        <v>6</v>
      </c>
    </row>
    <row r="5336" spans="1:6">
      <c r="A5336" t="n">
        <v>46240</v>
      </c>
      <c r="B5336" s="36" t="n">
        <v>51</v>
      </c>
      <c r="C5336" s="7" t="n">
        <v>3</v>
      </c>
      <c r="D5336" s="7" t="n">
        <v>30</v>
      </c>
      <c r="E5336" s="7" t="s">
        <v>450</v>
      </c>
      <c r="F5336" s="7" t="s">
        <v>267</v>
      </c>
      <c r="G5336" s="7" t="s">
        <v>130</v>
      </c>
      <c r="H5336" s="7" t="s">
        <v>131</v>
      </c>
    </row>
    <row r="5337" spans="1:6">
      <c r="A5337" t="s">
        <v>4</v>
      </c>
      <c r="B5337" s="4" t="s">
        <v>5</v>
      </c>
      <c r="C5337" s="4" t="s">
        <v>10</v>
      </c>
      <c r="D5337" s="4" t="s">
        <v>25</v>
      </c>
      <c r="E5337" s="4" t="s">
        <v>25</v>
      </c>
      <c r="F5337" s="4" t="s">
        <v>25</v>
      </c>
      <c r="G5337" s="4" t="s">
        <v>10</v>
      </c>
      <c r="H5337" s="4" t="s">
        <v>10</v>
      </c>
    </row>
    <row r="5338" spans="1:6">
      <c r="A5338" t="n">
        <v>46253</v>
      </c>
      <c r="B5338" s="29" t="n">
        <v>60</v>
      </c>
      <c r="C5338" s="7" t="n">
        <v>30</v>
      </c>
      <c r="D5338" s="7" t="n">
        <v>-20</v>
      </c>
      <c r="E5338" s="7" t="n">
        <v>-10</v>
      </c>
      <c r="F5338" s="7" t="n">
        <v>0</v>
      </c>
      <c r="G5338" s="7" t="n">
        <v>500</v>
      </c>
      <c r="H5338" s="7" t="n">
        <v>0</v>
      </c>
    </row>
    <row r="5339" spans="1:6">
      <c r="A5339" t="s">
        <v>4</v>
      </c>
      <c r="B5339" s="4" t="s">
        <v>5</v>
      </c>
      <c r="C5339" s="4" t="s">
        <v>10</v>
      </c>
    </row>
    <row r="5340" spans="1:6">
      <c r="A5340" t="n">
        <v>46272</v>
      </c>
      <c r="B5340" s="27" t="n">
        <v>16</v>
      </c>
      <c r="C5340" s="7" t="n">
        <v>500</v>
      </c>
    </row>
    <row r="5341" spans="1:6">
      <c r="A5341" t="s">
        <v>4</v>
      </c>
      <c r="B5341" s="4" t="s">
        <v>5</v>
      </c>
      <c r="C5341" s="4" t="s">
        <v>14</v>
      </c>
      <c r="D5341" s="4" t="s">
        <v>10</v>
      </c>
      <c r="E5341" s="4" t="s">
        <v>6</v>
      </c>
    </row>
    <row r="5342" spans="1:6">
      <c r="A5342" t="n">
        <v>46275</v>
      </c>
      <c r="B5342" s="36" t="n">
        <v>51</v>
      </c>
      <c r="C5342" s="7" t="n">
        <v>4</v>
      </c>
      <c r="D5342" s="7" t="n">
        <v>30</v>
      </c>
      <c r="E5342" s="7" t="s">
        <v>483</v>
      </c>
    </row>
    <row r="5343" spans="1:6">
      <c r="A5343" t="s">
        <v>4</v>
      </c>
      <c r="B5343" s="4" t="s">
        <v>5</v>
      </c>
      <c r="C5343" s="4" t="s">
        <v>10</v>
      </c>
    </row>
    <row r="5344" spans="1:6">
      <c r="A5344" t="n">
        <v>46288</v>
      </c>
      <c r="B5344" s="27" t="n">
        <v>16</v>
      </c>
      <c r="C5344" s="7" t="n">
        <v>0</v>
      </c>
    </row>
    <row r="5345" spans="1:8">
      <c r="A5345" t="s">
        <v>4</v>
      </c>
      <c r="B5345" s="4" t="s">
        <v>5</v>
      </c>
      <c r="C5345" s="4" t="s">
        <v>10</v>
      </c>
      <c r="D5345" s="4" t="s">
        <v>50</v>
      </c>
      <c r="E5345" s="4" t="s">
        <v>14</v>
      </c>
      <c r="F5345" s="4" t="s">
        <v>14</v>
      </c>
    </row>
    <row r="5346" spans="1:8">
      <c r="A5346" t="n">
        <v>46291</v>
      </c>
      <c r="B5346" s="37" t="n">
        <v>26</v>
      </c>
      <c r="C5346" s="7" t="n">
        <v>30</v>
      </c>
      <c r="D5346" s="7" t="s">
        <v>484</v>
      </c>
      <c r="E5346" s="7" t="n">
        <v>2</v>
      </c>
      <c r="F5346" s="7" t="n">
        <v>0</v>
      </c>
    </row>
    <row r="5347" spans="1:8">
      <c r="A5347" t="s">
        <v>4</v>
      </c>
      <c r="B5347" s="4" t="s">
        <v>5</v>
      </c>
    </row>
    <row r="5348" spans="1:8">
      <c r="A5348" t="n">
        <v>46331</v>
      </c>
      <c r="B5348" s="25" t="n">
        <v>28</v>
      </c>
    </row>
    <row r="5349" spans="1:8">
      <c r="A5349" t="s">
        <v>4</v>
      </c>
      <c r="B5349" s="4" t="s">
        <v>5</v>
      </c>
      <c r="C5349" s="4" t="s">
        <v>10</v>
      </c>
      <c r="D5349" s="4" t="s">
        <v>14</v>
      </c>
    </row>
    <row r="5350" spans="1:8">
      <c r="A5350" t="n">
        <v>46332</v>
      </c>
      <c r="B5350" s="38" t="n">
        <v>89</v>
      </c>
      <c r="C5350" s="7" t="n">
        <v>65533</v>
      </c>
      <c r="D5350" s="7" t="n">
        <v>1</v>
      </c>
    </row>
    <row r="5351" spans="1:8">
      <c r="A5351" t="s">
        <v>4</v>
      </c>
      <c r="B5351" s="4" t="s">
        <v>5</v>
      </c>
      <c r="C5351" s="4" t="s">
        <v>14</v>
      </c>
      <c r="D5351" s="4" t="s">
        <v>10</v>
      </c>
      <c r="E5351" s="4" t="s">
        <v>10</v>
      </c>
      <c r="F5351" s="4" t="s">
        <v>14</v>
      </c>
    </row>
    <row r="5352" spans="1:8">
      <c r="A5352" t="n">
        <v>46336</v>
      </c>
      <c r="B5352" s="23" t="n">
        <v>25</v>
      </c>
      <c r="C5352" s="7" t="n">
        <v>1</v>
      </c>
      <c r="D5352" s="7" t="n">
        <v>65535</v>
      </c>
      <c r="E5352" s="7" t="n">
        <v>500</v>
      </c>
      <c r="F5352" s="7" t="n">
        <v>0</v>
      </c>
    </row>
    <row r="5353" spans="1:8">
      <c r="A5353" t="s">
        <v>4</v>
      </c>
      <c r="B5353" s="4" t="s">
        <v>5</v>
      </c>
      <c r="C5353" s="4" t="s">
        <v>14</v>
      </c>
      <c r="D5353" s="4" t="s">
        <v>10</v>
      </c>
      <c r="E5353" s="4" t="s">
        <v>6</v>
      </c>
    </row>
    <row r="5354" spans="1:8">
      <c r="A5354" t="n">
        <v>46343</v>
      </c>
      <c r="B5354" s="36" t="n">
        <v>51</v>
      </c>
      <c r="C5354" s="7" t="n">
        <v>4</v>
      </c>
      <c r="D5354" s="7" t="n">
        <v>0</v>
      </c>
      <c r="E5354" s="7" t="s">
        <v>253</v>
      </c>
    </row>
    <row r="5355" spans="1:8">
      <c r="A5355" t="s">
        <v>4</v>
      </c>
      <c r="B5355" s="4" t="s">
        <v>5</v>
      </c>
      <c r="C5355" s="4" t="s">
        <v>10</v>
      </c>
    </row>
    <row r="5356" spans="1:8">
      <c r="A5356" t="n">
        <v>46356</v>
      </c>
      <c r="B5356" s="27" t="n">
        <v>16</v>
      </c>
      <c r="C5356" s="7" t="n">
        <v>0</v>
      </c>
    </row>
    <row r="5357" spans="1:8">
      <c r="A5357" t="s">
        <v>4</v>
      </c>
      <c r="B5357" s="4" t="s">
        <v>5</v>
      </c>
      <c r="C5357" s="4" t="s">
        <v>10</v>
      </c>
      <c r="D5357" s="4" t="s">
        <v>50</v>
      </c>
      <c r="E5357" s="4" t="s">
        <v>14</v>
      </c>
      <c r="F5357" s="4" t="s">
        <v>14</v>
      </c>
    </row>
    <row r="5358" spans="1:8">
      <c r="A5358" t="n">
        <v>46359</v>
      </c>
      <c r="B5358" s="37" t="n">
        <v>26</v>
      </c>
      <c r="C5358" s="7" t="n">
        <v>0</v>
      </c>
      <c r="D5358" s="7" t="s">
        <v>485</v>
      </c>
      <c r="E5358" s="7" t="n">
        <v>2</v>
      </c>
      <c r="F5358" s="7" t="n">
        <v>0</v>
      </c>
    </row>
    <row r="5359" spans="1:8">
      <c r="A5359" t="s">
        <v>4</v>
      </c>
      <c r="B5359" s="4" t="s">
        <v>5</v>
      </c>
    </row>
    <row r="5360" spans="1:8">
      <c r="A5360" t="n">
        <v>46378</v>
      </c>
      <c r="B5360" s="25" t="n">
        <v>28</v>
      </c>
    </row>
    <row r="5361" spans="1:6">
      <c r="A5361" t="s">
        <v>4</v>
      </c>
      <c r="B5361" s="4" t="s">
        <v>5</v>
      </c>
      <c r="C5361" s="4" t="s">
        <v>10</v>
      </c>
      <c r="D5361" s="4" t="s">
        <v>14</v>
      </c>
    </row>
    <row r="5362" spans="1:6">
      <c r="A5362" t="n">
        <v>46379</v>
      </c>
      <c r="B5362" s="38" t="n">
        <v>89</v>
      </c>
      <c r="C5362" s="7" t="n">
        <v>65533</v>
      </c>
      <c r="D5362" s="7" t="n">
        <v>1</v>
      </c>
    </row>
    <row r="5363" spans="1:6">
      <c r="A5363" t="s">
        <v>4</v>
      </c>
      <c r="B5363" s="4" t="s">
        <v>5</v>
      </c>
      <c r="C5363" s="4" t="s">
        <v>14</v>
      </c>
      <c r="D5363" s="4" t="s">
        <v>10</v>
      </c>
      <c r="E5363" s="4" t="s">
        <v>10</v>
      </c>
      <c r="F5363" s="4" t="s">
        <v>14</v>
      </c>
    </row>
    <row r="5364" spans="1:6">
      <c r="A5364" t="n">
        <v>46383</v>
      </c>
      <c r="B5364" s="23" t="n">
        <v>25</v>
      </c>
      <c r="C5364" s="7" t="n">
        <v>1</v>
      </c>
      <c r="D5364" s="7" t="n">
        <v>65535</v>
      </c>
      <c r="E5364" s="7" t="n">
        <v>65535</v>
      </c>
      <c r="F5364" s="7" t="n">
        <v>0</v>
      </c>
    </row>
    <row r="5365" spans="1:6">
      <c r="A5365" t="s">
        <v>4</v>
      </c>
      <c r="B5365" s="4" t="s">
        <v>5</v>
      </c>
      <c r="C5365" s="4" t="s">
        <v>14</v>
      </c>
      <c r="D5365" s="4" t="s">
        <v>10</v>
      </c>
      <c r="E5365" s="4" t="s">
        <v>6</v>
      </c>
      <c r="F5365" s="4" t="s">
        <v>6</v>
      </c>
      <c r="G5365" s="4" t="s">
        <v>6</v>
      </c>
      <c r="H5365" s="4" t="s">
        <v>6</v>
      </c>
    </row>
    <row r="5366" spans="1:6">
      <c r="A5366" t="n">
        <v>46390</v>
      </c>
      <c r="B5366" s="36" t="n">
        <v>51</v>
      </c>
      <c r="C5366" s="7" t="n">
        <v>3</v>
      </c>
      <c r="D5366" s="7" t="n">
        <v>30</v>
      </c>
      <c r="E5366" s="7" t="s">
        <v>131</v>
      </c>
      <c r="F5366" s="7" t="s">
        <v>478</v>
      </c>
      <c r="G5366" s="7" t="s">
        <v>130</v>
      </c>
      <c r="H5366" s="7" t="s">
        <v>131</v>
      </c>
    </row>
    <row r="5367" spans="1:6">
      <c r="A5367" t="s">
        <v>4</v>
      </c>
      <c r="B5367" s="4" t="s">
        <v>5</v>
      </c>
      <c r="C5367" s="4" t="s">
        <v>10</v>
      </c>
      <c r="D5367" s="4" t="s">
        <v>25</v>
      </c>
      <c r="E5367" s="4" t="s">
        <v>25</v>
      </c>
      <c r="F5367" s="4" t="s">
        <v>25</v>
      </c>
      <c r="G5367" s="4" t="s">
        <v>10</v>
      </c>
      <c r="H5367" s="4" t="s">
        <v>10</v>
      </c>
    </row>
    <row r="5368" spans="1:6">
      <c r="A5368" t="n">
        <v>46403</v>
      </c>
      <c r="B5368" s="29" t="n">
        <v>60</v>
      </c>
      <c r="C5368" s="7" t="n">
        <v>30</v>
      </c>
      <c r="D5368" s="7" t="n">
        <v>0</v>
      </c>
      <c r="E5368" s="7" t="n">
        <v>0</v>
      </c>
      <c r="F5368" s="7" t="n">
        <v>0</v>
      </c>
      <c r="G5368" s="7" t="n">
        <v>600</v>
      </c>
      <c r="H5368" s="7" t="n">
        <v>0</v>
      </c>
    </row>
    <row r="5369" spans="1:6">
      <c r="A5369" t="s">
        <v>4</v>
      </c>
      <c r="B5369" s="4" t="s">
        <v>5</v>
      </c>
      <c r="C5369" s="4" t="s">
        <v>10</v>
      </c>
      <c r="D5369" s="4" t="s">
        <v>14</v>
      </c>
      <c r="E5369" s="4" t="s">
        <v>6</v>
      </c>
      <c r="F5369" s="4" t="s">
        <v>25</v>
      </c>
      <c r="G5369" s="4" t="s">
        <v>25</v>
      </c>
      <c r="H5369" s="4" t="s">
        <v>25</v>
      </c>
    </row>
    <row r="5370" spans="1:6">
      <c r="A5370" t="n">
        <v>46422</v>
      </c>
      <c r="B5370" s="52" t="n">
        <v>48</v>
      </c>
      <c r="C5370" s="7" t="n">
        <v>0</v>
      </c>
      <c r="D5370" s="7" t="n">
        <v>0</v>
      </c>
      <c r="E5370" s="7" t="s">
        <v>441</v>
      </c>
      <c r="F5370" s="7" t="n">
        <v>0.800000011920929</v>
      </c>
      <c r="G5370" s="7" t="n">
        <v>0.300000011920929</v>
      </c>
      <c r="H5370" s="7" t="n">
        <v>0</v>
      </c>
    </row>
    <row r="5371" spans="1:6">
      <c r="A5371" t="s">
        <v>4</v>
      </c>
      <c r="B5371" s="4" t="s">
        <v>5</v>
      </c>
      <c r="C5371" s="4" t="s">
        <v>10</v>
      </c>
    </row>
    <row r="5372" spans="1:6">
      <c r="A5372" t="n">
        <v>46448</v>
      </c>
      <c r="B5372" s="27" t="n">
        <v>16</v>
      </c>
      <c r="C5372" s="7" t="n">
        <v>320</v>
      </c>
    </row>
    <row r="5373" spans="1:6">
      <c r="A5373" t="s">
        <v>4</v>
      </c>
      <c r="B5373" s="4" t="s">
        <v>5</v>
      </c>
      <c r="C5373" s="4" t="s">
        <v>10</v>
      </c>
    </row>
    <row r="5374" spans="1:6">
      <c r="A5374" t="n">
        <v>46451</v>
      </c>
      <c r="B5374" s="27" t="n">
        <v>16</v>
      </c>
      <c r="C5374" s="7" t="n">
        <v>380</v>
      </c>
    </row>
    <row r="5375" spans="1:6">
      <c r="A5375" t="s">
        <v>4</v>
      </c>
      <c r="B5375" s="4" t="s">
        <v>5</v>
      </c>
      <c r="C5375" s="4" t="s">
        <v>10</v>
      </c>
      <c r="D5375" s="4" t="s">
        <v>6</v>
      </c>
      <c r="E5375" s="4" t="s">
        <v>14</v>
      </c>
      <c r="F5375" s="4" t="s">
        <v>14</v>
      </c>
      <c r="G5375" s="4" t="s">
        <v>14</v>
      </c>
      <c r="H5375" s="4" t="s">
        <v>14</v>
      </c>
      <c r="I5375" s="4" t="s">
        <v>14</v>
      </c>
      <c r="J5375" s="4" t="s">
        <v>25</v>
      </c>
      <c r="K5375" s="4" t="s">
        <v>25</v>
      </c>
      <c r="L5375" s="4" t="s">
        <v>25</v>
      </c>
      <c r="M5375" s="4" t="s">
        <v>25</v>
      </c>
      <c r="N5375" s="4" t="s">
        <v>14</v>
      </c>
    </row>
    <row r="5376" spans="1:6">
      <c r="A5376" t="n">
        <v>46454</v>
      </c>
      <c r="B5376" s="88" t="n">
        <v>34</v>
      </c>
      <c r="C5376" s="7" t="n">
        <v>0</v>
      </c>
      <c r="D5376" s="7" t="s">
        <v>486</v>
      </c>
      <c r="E5376" s="7" t="n">
        <v>0</v>
      </c>
      <c r="F5376" s="7" t="n">
        <v>0</v>
      </c>
      <c r="G5376" s="7" t="n">
        <v>0</v>
      </c>
      <c r="H5376" s="7" t="n">
        <v>0</v>
      </c>
      <c r="I5376" s="7" t="n">
        <v>0</v>
      </c>
      <c r="J5376" s="7" t="n">
        <v>0</v>
      </c>
      <c r="K5376" s="7" t="n">
        <v>-1</v>
      </c>
      <c r="L5376" s="7" t="n">
        <v>-1</v>
      </c>
      <c r="M5376" s="7" t="n">
        <v>-1</v>
      </c>
      <c r="N5376" s="7" t="n">
        <v>0</v>
      </c>
    </row>
    <row r="5377" spans="1:14">
      <c r="A5377" t="s">
        <v>4</v>
      </c>
      <c r="B5377" s="4" t="s">
        <v>5</v>
      </c>
      <c r="C5377" s="4" t="s">
        <v>14</v>
      </c>
      <c r="D5377" s="4" t="s">
        <v>10</v>
      </c>
      <c r="E5377" s="4" t="s">
        <v>14</v>
      </c>
    </row>
    <row r="5378" spans="1:14">
      <c r="A5378" t="n">
        <v>46486</v>
      </c>
      <c r="B5378" s="72" t="n">
        <v>49</v>
      </c>
      <c r="C5378" s="7" t="n">
        <v>1</v>
      </c>
      <c r="D5378" s="7" t="n">
        <v>2500</v>
      </c>
      <c r="E5378" s="7" t="n">
        <v>0</v>
      </c>
    </row>
    <row r="5379" spans="1:14">
      <c r="A5379" t="s">
        <v>4</v>
      </c>
      <c r="B5379" s="4" t="s">
        <v>5</v>
      </c>
      <c r="C5379" s="4" t="s">
        <v>14</v>
      </c>
      <c r="D5379" s="4" t="s">
        <v>10</v>
      </c>
      <c r="E5379" s="4" t="s">
        <v>10</v>
      </c>
      <c r="F5379" s="4" t="s">
        <v>14</v>
      </c>
    </row>
    <row r="5380" spans="1:14">
      <c r="A5380" t="n">
        <v>46491</v>
      </c>
      <c r="B5380" s="23" t="n">
        <v>25</v>
      </c>
      <c r="C5380" s="7" t="n">
        <v>1</v>
      </c>
      <c r="D5380" s="7" t="n">
        <v>50</v>
      </c>
      <c r="E5380" s="7" t="n">
        <v>100</v>
      </c>
      <c r="F5380" s="7" t="n">
        <v>5</v>
      </c>
    </row>
    <row r="5381" spans="1:14">
      <c r="A5381" t="s">
        <v>4</v>
      </c>
      <c r="B5381" s="4" t="s">
        <v>5</v>
      </c>
      <c r="C5381" s="4" t="s">
        <v>14</v>
      </c>
      <c r="D5381" s="4" t="s">
        <v>25</v>
      </c>
      <c r="E5381" s="4" t="s">
        <v>25</v>
      </c>
      <c r="F5381" s="4" t="s">
        <v>25</v>
      </c>
    </row>
    <row r="5382" spans="1:14">
      <c r="A5382" t="n">
        <v>46498</v>
      </c>
      <c r="B5382" s="34" t="n">
        <v>45</v>
      </c>
      <c r="C5382" s="7" t="n">
        <v>9</v>
      </c>
      <c r="D5382" s="7" t="n">
        <v>0.0199999995529652</v>
      </c>
      <c r="E5382" s="7" t="n">
        <v>0.0199999995529652</v>
      </c>
      <c r="F5382" s="7" t="n">
        <v>0.300000011920929</v>
      </c>
    </row>
    <row r="5383" spans="1:14">
      <c r="A5383" t="s">
        <v>4</v>
      </c>
      <c r="B5383" s="4" t="s">
        <v>5</v>
      </c>
      <c r="C5383" s="4" t="s">
        <v>6</v>
      </c>
      <c r="D5383" s="4" t="s">
        <v>10</v>
      </c>
    </row>
    <row r="5384" spans="1:14">
      <c r="A5384" t="n">
        <v>46512</v>
      </c>
      <c r="B5384" s="57" t="n">
        <v>29</v>
      </c>
      <c r="C5384" s="7" t="s">
        <v>487</v>
      </c>
      <c r="D5384" s="7" t="n">
        <v>65533</v>
      </c>
    </row>
    <row r="5385" spans="1:14">
      <c r="A5385" t="s">
        <v>4</v>
      </c>
      <c r="B5385" s="4" t="s">
        <v>5</v>
      </c>
      <c r="C5385" s="4" t="s">
        <v>14</v>
      </c>
      <c r="D5385" s="4" t="s">
        <v>10</v>
      </c>
      <c r="E5385" s="4" t="s">
        <v>6</v>
      </c>
    </row>
    <row r="5386" spans="1:14">
      <c r="A5386" t="n">
        <v>46528</v>
      </c>
      <c r="B5386" s="36" t="n">
        <v>51</v>
      </c>
      <c r="C5386" s="7" t="n">
        <v>4</v>
      </c>
      <c r="D5386" s="7" t="n">
        <v>116</v>
      </c>
      <c r="E5386" s="7" t="s">
        <v>139</v>
      </c>
    </row>
    <row r="5387" spans="1:14">
      <c r="A5387" t="s">
        <v>4</v>
      </c>
      <c r="B5387" s="4" t="s">
        <v>5</v>
      </c>
      <c r="C5387" s="4" t="s">
        <v>10</v>
      </c>
    </row>
    <row r="5388" spans="1:14">
      <c r="A5388" t="n">
        <v>46541</v>
      </c>
      <c r="B5388" s="27" t="n">
        <v>16</v>
      </c>
      <c r="C5388" s="7" t="n">
        <v>0</v>
      </c>
    </row>
    <row r="5389" spans="1:14">
      <c r="A5389" t="s">
        <v>4</v>
      </c>
      <c r="B5389" s="4" t="s">
        <v>5</v>
      </c>
      <c r="C5389" s="4" t="s">
        <v>10</v>
      </c>
      <c r="D5389" s="4" t="s">
        <v>50</v>
      </c>
      <c r="E5389" s="4" t="s">
        <v>14</v>
      </c>
      <c r="F5389" s="4" t="s">
        <v>14</v>
      </c>
    </row>
    <row r="5390" spans="1:14">
      <c r="A5390" t="n">
        <v>46544</v>
      </c>
      <c r="B5390" s="37" t="n">
        <v>26</v>
      </c>
      <c r="C5390" s="7" t="n">
        <v>116</v>
      </c>
      <c r="D5390" s="7" t="s">
        <v>488</v>
      </c>
      <c r="E5390" s="7" t="n">
        <v>2</v>
      </c>
      <c r="F5390" s="7" t="n">
        <v>0</v>
      </c>
    </row>
    <row r="5391" spans="1:14">
      <c r="A5391" t="s">
        <v>4</v>
      </c>
      <c r="B5391" s="4" t="s">
        <v>5</v>
      </c>
    </row>
    <row r="5392" spans="1:14">
      <c r="A5392" t="n">
        <v>46575</v>
      </c>
      <c r="B5392" s="25" t="n">
        <v>28</v>
      </c>
    </row>
    <row r="5393" spans="1:6">
      <c r="A5393" t="s">
        <v>4</v>
      </c>
      <c r="B5393" s="4" t="s">
        <v>5</v>
      </c>
      <c r="C5393" s="4" t="s">
        <v>10</v>
      </c>
      <c r="D5393" s="4" t="s">
        <v>14</v>
      </c>
    </row>
    <row r="5394" spans="1:6">
      <c r="A5394" t="n">
        <v>46576</v>
      </c>
      <c r="B5394" s="38" t="n">
        <v>89</v>
      </c>
      <c r="C5394" s="7" t="n">
        <v>65533</v>
      </c>
      <c r="D5394" s="7" t="n">
        <v>1</v>
      </c>
    </row>
    <row r="5395" spans="1:6">
      <c r="A5395" t="s">
        <v>4</v>
      </c>
      <c r="B5395" s="4" t="s">
        <v>5</v>
      </c>
      <c r="C5395" s="4" t="s">
        <v>14</v>
      </c>
      <c r="D5395" s="4" t="s">
        <v>10</v>
      </c>
      <c r="E5395" s="4" t="s">
        <v>10</v>
      </c>
      <c r="F5395" s="4" t="s">
        <v>14</v>
      </c>
    </row>
    <row r="5396" spans="1:6">
      <c r="A5396" t="n">
        <v>46580</v>
      </c>
      <c r="B5396" s="23" t="n">
        <v>25</v>
      </c>
      <c r="C5396" s="7" t="n">
        <v>1</v>
      </c>
      <c r="D5396" s="7" t="n">
        <v>65535</v>
      </c>
      <c r="E5396" s="7" t="n">
        <v>65535</v>
      </c>
      <c r="F5396" s="7" t="n">
        <v>0</v>
      </c>
    </row>
    <row r="5397" spans="1:6">
      <c r="A5397" t="s">
        <v>4</v>
      </c>
      <c r="B5397" s="4" t="s">
        <v>5</v>
      </c>
      <c r="C5397" s="4" t="s">
        <v>6</v>
      </c>
      <c r="D5397" s="4" t="s">
        <v>10</v>
      </c>
    </row>
    <row r="5398" spans="1:6">
      <c r="A5398" t="n">
        <v>46587</v>
      </c>
      <c r="B5398" s="57" t="n">
        <v>29</v>
      </c>
      <c r="C5398" s="7" t="s">
        <v>13</v>
      </c>
      <c r="D5398" s="7" t="n">
        <v>65533</v>
      </c>
    </row>
    <row r="5399" spans="1:6">
      <c r="A5399" t="s">
        <v>4</v>
      </c>
      <c r="B5399" s="4" t="s">
        <v>5</v>
      </c>
      <c r="C5399" s="4" t="s">
        <v>14</v>
      </c>
      <c r="D5399" s="4" t="s">
        <v>10</v>
      </c>
      <c r="E5399" s="4" t="s">
        <v>6</v>
      </c>
      <c r="F5399" s="4" t="s">
        <v>6</v>
      </c>
      <c r="G5399" s="4" t="s">
        <v>6</v>
      </c>
      <c r="H5399" s="4" t="s">
        <v>6</v>
      </c>
    </row>
    <row r="5400" spans="1:6">
      <c r="A5400" t="n">
        <v>46591</v>
      </c>
      <c r="B5400" s="36" t="n">
        <v>51</v>
      </c>
      <c r="C5400" s="7" t="n">
        <v>3</v>
      </c>
      <c r="D5400" s="7" t="n">
        <v>30</v>
      </c>
      <c r="E5400" s="7" t="s">
        <v>262</v>
      </c>
      <c r="F5400" s="7" t="s">
        <v>129</v>
      </c>
      <c r="G5400" s="7" t="s">
        <v>130</v>
      </c>
      <c r="H5400" s="7" t="s">
        <v>131</v>
      </c>
    </row>
    <row r="5401" spans="1:6">
      <c r="A5401" t="s">
        <v>4</v>
      </c>
      <c r="B5401" s="4" t="s">
        <v>5</v>
      </c>
      <c r="C5401" s="4" t="s">
        <v>14</v>
      </c>
      <c r="D5401" s="4" t="s">
        <v>10</v>
      </c>
      <c r="E5401" s="4" t="s">
        <v>6</v>
      </c>
      <c r="F5401" s="4" t="s">
        <v>6</v>
      </c>
      <c r="G5401" s="4" t="s">
        <v>6</v>
      </c>
      <c r="H5401" s="4" t="s">
        <v>6</v>
      </c>
    </row>
    <row r="5402" spans="1:6">
      <c r="A5402" t="n">
        <v>46612</v>
      </c>
      <c r="B5402" s="36" t="n">
        <v>51</v>
      </c>
      <c r="C5402" s="7" t="n">
        <v>3</v>
      </c>
      <c r="D5402" s="7" t="n">
        <v>0</v>
      </c>
      <c r="E5402" s="7" t="s">
        <v>262</v>
      </c>
      <c r="F5402" s="7" t="s">
        <v>129</v>
      </c>
      <c r="G5402" s="7" t="s">
        <v>130</v>
      </c>
      <c r="H5402" s="7" t="s">
        <v>131</v>
      </c>
    </row>
    <row r="5403" spans="1:6">
      <c r="A5403" t="s">
        <v>4</v>
      </c>
      <c r="B5403" s="4" t="s">
        <v>5</v>
      </c>
      <c r="C5403" s="4" t="s">
        <v>14</v>
      </c>
      <c r="D5403" s="4" t="s">
        <v>10</v>
      </c>
      <c r="E5403" s="4" t="s">
        <v>6</v>
      </c>
      <c r="F5403" s="4" t="s">
        <v>6</v>
      </c>
      <c r="G5403" s="4" t="s">
        <v>6</v>
      </c>
      <c r="H5403" s="4" t="s">
        <v>6</v>
      </c>
    </row>
    <row r="5404" spans="1:6">
      <c r="A5404" t="n">
        <v>46633</v>
      </c>
      <c r="B5404" s="36" t="n">
        <v>51</v>
      </c>
      <c r="C5404" s="7" t="n">
        <v>3</v>
      </c>
      <c r="D5404" s="7" t="n">
        <v>89</v>
      </c>
      <c r="E5404" s="7" t="s">
        <v>262</v>
      </c>
      <c r="F5404" s="7" t="s">
        <v>129</v>
      </c>
      <c r="G5404" s="7" t="s">
        <v>130</v>
      </c>
      <c r="H5404" s="7" t="s">
        <v>131</v>
      </c>
    </row>
    <row r="5405" spans="1:6">
      <c r="A5405" t="s">
        <v>4</v>
      </c>
      <c r="B5405" s="4" t="s">
        <v>5</v>
      </c>
      <c r="C5405" s="4" t="s">
        <v>14</v>
      </c>
      <c r="D5405" s="4" t="s">
        <v>10</v>
      </c>
      <c r="E5405" s="4" t="s">
        <v>6</v>
      </c>
      <c r="F5405" s="4" t="s">
        <v>6</v>
      </c>
      <c r="G5405" s="4" t="s">
        <v>6</v>
      </c>
      <c r="H5405" s="4" t="s">
        <v>6</v>
      </c>
    </row>
    <row r="5406" spans="1:6">
      <c r="A5406" t="n">
        <v>46654</v>
      </c>
      <c r="B5406" s="36" t="n">
        <v>51</v>
      </c>
      <c r="C5406" s="7" t="n">
        <v>3</v>
      </c>
      <c r="D5406" s="7" t="n">
        <v>61491</v>
      </c>
      <c r="E5406" s="7" t="s">
        <v>262</v>
      </c>
      <c r="F5406" s="7" t="s">
        <v>129</v>
      </c>
      <c r="G5406" s="7" t="s">
        <v>130</v>
      </c>
      <c r="H5406" s="7" t="s">
        <v>131</v>
      </c>
    </row>
    <row r="5407" spans="1:6">
      <c r="A5407" t="s">
        <v>4</v>
      </c>
      <c r="B5407" s="4" t="s">
        <v>5</v>
      </c>
      <c r="C5407" s="4" t="s">
        <v>10</v>
      </c>
      <c r="D5407" s="4" t="s">
        <v>14</v>
      </c>
      <c r="E5407" s="4" t="s">
        <v>25</v>
      </c>
      <c r="F5407" s="4" t="s">
        <v>10</v>
      </c>
    </row>
    <row r="5408" spans="1:6">
      <c r="A5408" t="n">
        <v>46675</v>
      </c>
      <c r="B5408" s="61" t="n">
        <v>59</v>
      </c>
      <c r="C5408" s="7" t="n">
        <v>30</v>
      </c>
      <c r="D5408" s="7" t="n">
        <v>1</v>
      </c>
      <c r="E5408" s="7" t="n">
        <v>0.150000005960464</v>
      </c>
      <c r="F5408" s="7" t="n">
        <v>0</v>
      </c>
    </row>
    <row r="5409" spans="1:8">
      <c r="A5409" t="s">
        <v>4</v>
      </c>
      <c r="B5409" s="4" t="s">
        <v>5</v>
      </c>
      <c r="C5409" s="4" t="s">
        <v>10</v>
      </c>
    </row>
    <row r="5410" spans="1:8">
      <c r="A5410" t="n">
        <v>46685</v>
      </c>
      <c r="B5410" s="27" t="n">
        <v>16</v>
      </c>
      <c r="C5410" s="7" t="n">
        <v>50</v>
      </c>
    </row>
    <row r="5411" spans="1:8">
      <c r="A5411" t="s">
        <v>4</v>
      </c>
      <c r="B5411" s="4" t="s">
        <v>5</v>
      </c>
      <c r="C5411" s="4" t="s">
        <v>10</v>
      </c>
      <c r="D5411" s="4" t="s">
        <v>14</v>
      </c>
      <c r="E5411" s="4" t="s">
        <v>25</v>
      </c>
      <c r="F5411" s="4" t="s">
        <v>10</v>
      </c>
    </row>
    <row r="5412" spans="1:8">
      <c r="A5412" t="n">
        <v>46688</v>
      </c>
      <c r="B5412" s="61" t="n">
        <v>59</v>
      </c>
      <c r="C5412" s="7" t="n">
        <v>0</v>
      </c>
      <c r="D5412" s="7" t="n">
        <v>1</v>
      </c>
      <c r="E5412" s="7" t="n">
        <v>0.150000005960464</v>
      </c>
      <c r="F5412" s="7" t="n">
        <v>0</v>
      </c>
    </row>
    <row r="5413" spans="1:8">
      <c r="A5413" t="s">
        <v>4</v>
      </c>
      <c r="B5413" s="4" t="s">
        <v>5</v>
      </c>
      <c r="C5413" s="4" t="s">
        <v>10</v>
      </c>
    </row>
    <row r="5414" spans="1:8">
      <c r="A5414" t="n">
        <v>46698</v>
      </c>
      <c r="B5414" s="27" t="n">
        <v>16</v>
      </c>
      <c r="C5414" s="7" t="n">
        <v>50</v>
      </c>
    </row>
    <row r="5415" spans="1:8">
      <c r="A5415" t="s">
        <v>4</v>
      </c>
      <c r="B5415" s="4" t="s">
        <v>5</v>
      </c>
      <c r="C5415" s="4" t="s">
        <v>10</v>
      </c>
      <c r="D5415" s="4" t="s">
        <v>14</v>
      </c>
      <c r="E5415" s="4" t="s">
        <v>25</v>
      </c>
      <c r="F5415" s="4" t="s">
        <v>10</v>
      </c>
    </row>
    <row r="5416" spans="1:8">
      <c r="A5416" t="n">
        <v>46701</v>
      </c>
      <c r="B5416" s="61" t="n">
        <v>59</v>
      </c>
      <c r="C5416" s="7" t="n">
        <v>61491</v>
      </c>
      <c r="D5416" s="7" t="n">
        <v>1</v>
      </c>
      <c r="E5416" s="7" t="n">
        <v>0.150000005960464</v>
      </c>
      <c r="F5416" s="7" t="n">
        <v>0</v>
      </c>
    </row>
    <row r="5417" spans="1:8">
      <c r="A5417" t="s">
        <v>4</v>
      </c>
      <c r="B5417" s="4" t="s">
        <v>5</v>
      </c>
      <c r="C5417" s="4" t="s">
        <v>10</v>
      </c>
    </row>
    <row r="5418" spans="1:8">
      <c r="A5418" t="n">
        <v>46711</v>
      </c>
      <c r="B5418" s="27" t="n">
        <v>16</v>
      </c>
      <c r="C5418" s="7" t="n">
        <v>50</v>
      </c>
    </row>
    <row r="5419" spans="1:8">
      <c r="A5419" t="s">
        <v>4</v>
      </c>
      <c r="B5419" s="4" t="s">
        <v>5</v>
      </c>
      <c r="C5419" s="4" t="s">
        <v>10</v>
      </c>
      <c r="D5419" s="4" t="s">
        <v>14</v>
      </c>
      <c r="E5419" s="4" t="s">
        <v>25</v>
      </c>
      <c r="F5419" s="4" t="s">
        <v>10</v>
      </c>
    </row>
    <row r="5420" spans="1:8">
      <c r="A5420" t="n">
        <v>46714</v>
      </c>
      <c r="B5420" s="61" t="n">
        <v>59</v>
      </c>
      <c r="C5420" s="7" t="n">
        <v>89</v>
      </c>
      <c r="D5420" s="7" t="n">
        <v>1</v>
      </c>
      <c r="E5420" s="7" t="n">
        <v>0.150000005960464</v>
      </c>
      <c r="F5420" s="7" t="n">
        <v>0</v>
      </c>
    </row>
    <row r="5421" spans="1:8">
      <c r="A5421" t="s">
        <v>4</v>
      </c>
      <c r="B5421" s="4" t="s">
        <v>5</v>
      </c>
      <c r="C5421" s="4" t="s">
        <v>10</v>
      </c>
    </row>
    <row r="5422" spans="1:8">
      <c r="A5422" t="n">
        <v>46724</v>
      </c>
      <c r="B5422" s="27" t="n">
        <v>16</v>
      </c>
      <c r="C5422" s="7" t="n">
        <v>1300</v>
      </c>
    </row>
    <row r="5423" spans="1:8">
      <c r="A5423" t="s">
        <v>4</v>
      </c>
      <c r="B5423" s="4" t="s">
        <v>5</v>
      </c>
      <c r="C5423" s="4" t="s">
        <v>10</v>
      </c>
      <c r="D5423" s="4" t="s">
        <v>25</v>
      </c>
      <c r="E5423" s="4" t="s">
        <v>25</v>
      </c>
      <c r="F5423" s="4" t="s">
        <v>25</v>
      </c>
      <c r="G5423" s="4" t="s">
        <v>10</v>
      </c>
      <c r="H5423" s="4" t="s">
        <v>10</v>
      </c>
    </row>
    <row r="5424" spans="1:8">
      <c r="A5424" t="n">
        <v>46727</v>
      </c>
      <c r="B5424" s="29" t="n">
        <v>60</v>
      </c>
      <c r="C5424" s="7" t="n">
        <v>30</v>
      </c>
      <c r="D5424" s="7" t="n">
        <v>-30</v>
      </c>
      <c r="E5424" s="7" t="n">
        <v>0</v>
      </c>
      <c r="F5424" s="7" t="n">
        <v>0</v>
      </c>
      <c r="G5424" s="7" t="n">
        <v>600</v>
      </c>
      <c r="H5424" s="7" t="n">
        <v>0</v>
      </c>
    </row>
    <row r="5425" spans="1:8">
      <c r="A5425" t="s">
        <v>4</v>
      </c>
      <c r="B5425" s="4" t="s">
        <v>5</v>
      </c>
      <c r="C5425" s="4" t="s">
        <v>10</v>
      </c>
      <c r="D5425" s="4" t="s">
        <v>25</v>
      </c>
      <c r="E5425" s="4" t="s">
        <v>25</v>
      </c>
      <c r="F5425" s="4" t="s">
        <v>25</v>
      </c>
      <c r="G5425" s="4" t="s">
        <v>10</v>
      </c>
      <c r="H5425" s="4" t="s">
        <v>10</v>
      </c>
    </row>
    <row r="5426" spans="1:8">
      <c r="A5426" t="n">
        <v>46746</v>
      </c>
      <c r="B5426" s="29" t="n">
        <v>60</v>
      </c>
      <c r="C5426" s="7" t="n">
        <v>89</v>
      </c>
      <c r="D5426" s="7" t="n">
        <v>-30</v>
      </c>
      <c r="E5426" s="7" t="n">
        <v>0</v>
      </c>
      <c r="F5426" s="7" t="n">
        <v>0</v>
      </c>
      <c r="G5426" s="7" t="n">
        <v>600</v>
      </c>
      <c r="H5426" s="7" t="n">
        <v>0</v>
      </c>
    </row>
    <row r="5427" spans="1:8">
      <c r="A5427" t="s">
        <v>4</v>
      </c>
      <c r="B5427" s="4" t="s">
        <v>5</v>
      </c>
      <c r="C5427" s="4" t="s">
        <v>10</v>
      </c>
    </row>
    <row r="5428" spans="1:8">
      <c r="A5428" t="n">
        <v>46765</v>
      </c>
      <c r="B5428" s="27" t="n">
        <v>16</v>
      </c>
      <c r="C5428" s="7" t="n">
        <v>50</v>
      </c>
    </row>
    <row r="5429" spans="1:8">
      <c r="A5429" t="s">
        <v>4</v>
      </c>
      <c r="B5429" s="4" t="s">
        <v>5</v>
      </c>
      <c r="C5429" s="4" t="s">
        <v>10</v>
      </c>
      <c r="D5429" s="4" t="s">
        <v>25</v>
      </c>
      <c r="E5429" s="4" t="s">
        <v>25</v>
      </c>
      <c r="F5429" s="4" t="s">
        <v>25</v>
      </c>
      <c r="G5429" s="4" t="s">
        <v>10</v>
      </c>
      <c r="H5429" s="4" t="s">
        <v>10</v>
      </c>
    </row>
    <row r="5430" spans="1:8">
      <c r="A5430" t="n">
        <v>46768</v>
      </c>
      <c r="B5430" s="29" t="n">
        <v>60</v>
      </c>
      <c r="C5430" s="7" t="n">
        <v>0</v>
      </c>
      <c r="D5430" s="7" t="n">
        <v>30</v>
      </c>
      <c r="E5430" s="7" t="n">
        <v>0</v>
      </c>
      <c r="F5430" s="7" t="n">
        <v>0</v>
      </c>
      <c r="G5430" s="7" t="n">
        <v>600</v>
      </c>
      <c r="H5430" s="7" t="n">
        <v>0</v>
      </c>
    </row>
    <row r="5431" spans="1:8">
      <c r="A5431" t="s">
        <v>4</v>
      </c>
      <c r="B5431" s="4" t="s">
        <v>5</v>
      </c>
      <c r="C5431" s="4" t="s">
        <v>10</v>
      </c>
      <c r="D5431" s="4" t="s">
        <v>25</v>
      </c>
      <c r="E5431" s="4" t="s">
        <v>25</v>
      </c>
      <c r="F5431" s="4" t="s">
        <v>25</v>
      </c>
      <c r="G5431" s="4" t="s">
        <v>10</v>
      </c>
      <c r="H5431" s="4" t="s">
        <v>10</v>
      </c>
    </row>
    <row r="5432" spans="1:8">
      <c r="A5432" t="n">
        <v>46787</v>
      </c>
      <c r="B5432" s="29" t="n">
        <v>60</v>
      </c>
      <c r="C5432" s="7" t="n">
        <v>61491</v>
      </c>
      <c r="D5432" s="7" t="n">
        <v>30</v>
      </c>
      <c r="E5432" s="7" t="n">
        <v>0</v>
      </c>
      <c r="F5432" s="7" t="n">
        <v>0</v>
      </c>
      <c r="G5432" s="7" t="n">
        <v>600</v>
      </c>
      <c r="H5432" s="7" t="n">
        <v>0</v>
      </c>
    </row>
    <row r="5433" spans="1:8">
      <c r="A5433" t="s">
        <v>4</v>
      </c>
      <c r="B5433" s="4" t="s">
        <v>5</v>
      </c>
      <c r="C5433" s="4" t="s">
        <v>10</v>
      </c>
    </row>
    <row r="5434" spans="1:8">
      <c r="A5434" t="n">
        <v>46806</v>
      </c>
      <c r="B5434" s="27" t="n">
        <v>16</v>
      </c>
      <c r="C5434" s="7" t="n">
        <v>1300</v>
      </c>
    </row>
    <row r="5435" spans="1:8">
      <c r="A5435" t="s">
        <v>4</v>
      </c>
      <c r="B5435" s="4" t="s">
        <v>5</v>
      </c>
      <c r="C5435" s="4" t="s">
        <v>14</v>
      </c>
      <c r="D5435" s="4" t="s">
        <v>14</v>
      </c>
    </row>
    <row r="5436" spans="1:8">
      <c r="A5436" t="n">
        <v>46809</v>
      </c>
      <c r="B5436" s="72" t="n">
        <v>49</v>
      </c>
      <c r="C5436" s="7" t="n">
        <v>2</v>
      </c>
      <c r="D5436" s="7" t="n">
        <v>0</v>
      </c>
    </row>
    <row r="5437" spans="1:8">
      <c r="A5437" t="s">
        <v>4</v>
      </c>
      <c r="B5437" s="4" t="s">
        <v>5</v>
      </c>
      <c r="C5437" s="4" t="s">
        <v>14</v>
      </c>
      <c r="D5437" s="4" t="s">
        <v>10</v>
      </c>
      <c r="E5437" s="4" t="s">
        <v>9</v>
      </c>
      <c r="F5437" s="4" t="s">
        <v>10</v>
      </c>
      <c r="G5437" s="4" t="s">
        <v>9</v>
      </c>
      <c r="H5437" s="4" t="s">
        <v>14</v>
      </c>
    </row>
    <row r="5438" spans="1:8">
      <c r="A5438" t="n">
        <v>46812</v>
      </c>
      <c r="B5438" s="72" t="n">
        <v>49</v>
      </c>
      <c r="C5438" s="7" t="n">
        <v>0</v>
      </c>
      <c r="D5438" s="7" t="n">
        <v>508</v>
      </c>
      <c r="E5438" s="7" t="n">
        <v>1065353216</v>
      </c>
      <c r="F5438" s="7" t="n">
        <v>0</v>
      </c>
      <c r="G5438" s="7" t="n">
        <v>0</v>
      </c>
      <c r="H5438" s="7" t="n">
        <v>0</v>
      </c>
    </row>
    <row r="5439" spans="1:8">
      <c r="A5439" t="s">
        <v>4</v>
      </c>
      <c r="B5439" s="4" t="s">
        <v>5</v>
      </c>
      <c r="C5439" s="4" t="s">
        <v>14</v>
      </c>
      <c r="D5439" s="4" t="s">
        <v>10</v>
      </c>
      <c r="E5439" s="4" t="s">
        <v>25</v>
      </c>
    </row>
    <row r="5440" spans="1:8">
      <c r="A5440" t="n">
        <v>46827</v>
      </c>
      <c r="B5440" s="33" t="n">
        <v>58</v>
      </c>
      <c r="C5440" s="7" t="n">
        <v>101</v>
      </c>
      <c r="D5440" s="7" t="n">
        <v>800</v>
      </c>
      <c r="E5440" s="7" t="n">
        <v>1</v>
      </c>
    </row>
    <row r="5441" spans="1:8">
      <c r="A5441" t="s">
        <v>4</v>
      </c>
      <c r="B5441" s="4" t="s">
        <v>5</v>
      </c>
      <c r="C5441" s="4" t="s">
        <v>14</v>
      </c>
      <c r="D5441" s="4" t="s">
        <v>10</v>
      </c>
    </row>
    <row r="5442" spans="1:8">
      <c r="A5442" t="n">
        <v>46835</v>
      </c>
      <c r="B5442" s="33" t="n">
        <v>58</v>
      </c>
      <c r="C5442" s="7" t="n">
        <v>254</v>
      </c>
      <c r="D5442" s="7" t="n">
        <v>0</v>
      </c>
    </row>
    <row r="5443" spans="1:8">
      <c r="A5443" t="s">
        <v>4</v>
      </c>
      <c r="B5443" s="4" t="s">
        <v>5</v>
      </c>
      <c r="C5443" s="4" t="s">
        <v>14</v>
      </c>
      <c r="D5443" s="4" t="s">
        <v>14</v>
      </c>
      <c r="E5443" s="4" t="s">
        <v>25</v>
      </c>
      <c r="F5443" s="4" t="s">
        <v>25</v>
      </c>
      <c r="G5443" s="4" t="s">
        <v>25</v>
      </c>
      <c r="H5443" s="4" t="s">
        <v>10</v>
      </c>
    </row>
    <row r="5444" spans="1:8">
      <c r="A5444" t="n">
        <v>46839</v>
      </c>
      <c r="B5444" s="34" t="n">
        <v>45</v>
      </c>
      <c r="C5444" s="7" t="n">
        <v>2</v>
      </c>
      <c r="D5444" s="7" t="n">
        <v>3</v>
      </c>
      <c r="E5444" s="7" t="n">
        <v>-99.870002746582</v>
      </c>
      <c r="F5444" s="7" t="n">
        <v>-1.70000004768372</v>
      </c>
      <c r="G5444" s="7" t="n">
        <v>-51.0999984741211</v>
      </c>
      <c r="H5444" s="7" t="n">
        <v>0</v>
      </c>
    </row>
    <row r="5445" spans="1:8">
      <c r="A5445" t="s">
        <v>4</v>
      </c>
      <c r="B5445" s="4" t="s">
        <v>5</v>
      </c>
      <c r="C5445" s="4" t="s">
        <v>14</v>
      </c>
      <c r="D5445" s="4" t="s">
        <v>14</v>
      </c>
      <c r="E5445" s="4" t="s">
        <v>25</v>
      </c>
      <c r="F5445" s="4" t="s">
        <v>25</v>
      </c>
      <c r="G5445" s="4" t="s">
        <v>25</v>
      </c>
      <c r="H5445" s="4" t="s">
        <v>10</v>
      </c>
      <c r="I5445" s="4" t="s">
        <v>14</v>
      </c>
    </row>
    <row r="5446" spans="1:8">
      <c r="A5446" t="n">
        <v>46856</v>
      </c>
      <c r="B5446" s="34" t="n">
        <v>45</v>
      </c>
      <c r="C5446" s="7" t="n">
        <v>4</v>
      </c>
      <c r="D5446" s="7" t="n">
        <v>3</v>
      </c>
      <c r="E5446" s="7" t="n">
        <v>359.170013427734</v>
      </c>
      <c r="F5446" s="7" t="n">
        <v>145.410003662109</v>
      </c>
      <c r="G5446" s="7" t="n">
        <v>0</v>
      </c>
      <c r="H5446" s="7" t="n">
        <v>0</v>
      </c>
      <c r="I5446" s="7" t="n">
        <v>0</v>
      </c>
    </row>
    <row r="5447" spans="1:8">
      <c r="A5447" t="s">
        <v>4</v>
      </c>
      <c r="B5447" s="4" t="s">
        <v>5</v>
      </c>
      <c r="C5447" s="4" t="s">
        <v>14</v>
      </c>
      <c r="D5447" s="4" t="s">
        <v>14</v>
      </c>
      <c r="E5447" s="4" t="s">
        <v>25</v>
      </c>
      <c r="F5447" s="4" t="s">
        <v>10</v>
      </c>
    </row>
    <row r="5448" spans="1:8">
      <c r="A5448" t="n">
        <v>46874</v>
      </c>
      <c r="B5448" s="34" t="n">
        <v>45</v>
      </c>
      <c r="C5448" s="7" t="n">
        <v>5</v>
      </c>
      <c r="D5448" s="7" t="n">
        <v>3</v>
      </c>
      <c r="E5448" s="7" t="n">
        <v>2.90000009536743</v>
      </c>
      <c r="F5448" s="7" t="n">
        <v>0</v>
      </c>
    </row>
    <row r="5449" spans="1:8">
      <c r="A5449" t="s">
        <v>4</v>
      </c>
      <c r="B5449" s="4" t="s">
        <v>5</v>
      </c>
      <c r="C5449" s="4" t="s">
        <v>14</v>
      </c>
      <c r="D5449" s="4" t="s">
        <v>14</v>
      </c>
      <c r="E5449" s="4" t="s">
        <v>25</v>
      </c>
      <c r="F5449" s="4" t="s">
        <v>10</v>
      </c>
    </row>
    <row r="5450" spans="1:8">
      <c r="A5450" t="n">
        <v>46883</v>
      </c>
      <c r="B5450" s="34" t="n">
        <v>45</v>
      </c>
      <c r="C5450" s="7" t="n">
        <v>11</v>
      </c>
      <c r="D5450" s="7" t="n">
        <v>3</v>
      </c>
      <c r="E5450" s="7" t="n">
        <v>27.7000007629395</v>
      </c>
      <c r="F5450" s="7" t="n">
        <v>0</v>
      </c>
    </row>
    <row r="5451" spans="1:8">
      <c r="A5451" t="s">
        <v>4</v>
      </c>
      <c r="B5451" s="4" t="s">
        <v>5</v>
      </c>
      <c r="C5451" s="4" t="s">
        <v>14</v>
      </c>
      <c r="D5451" s="4" t="s">
        <v>14</v>
      </c>
      <c r="E5451" s="4" t="s">
        <v>25</v>
      </c>
      <c r="F5451" s="4" t="s">
        <v>10</v>
      </c>
    </row>
    <row r="5452" spans="1:8">
      <c r="A5452" t="n">
        <v>46892</v>
      </c>
      <c r="B5452" s="34" t="n">
        <v>45</v>
      </c>
      <c r="C5452" s="7" t="n">
        <v>5</v>
      </c>
      <c r="D5452" s="7" t="n">
        <v>3</v>
      </c>
      <c r="E5452" s="7" t="n">
        <v>2.29999995231628</v>
      </c>
      <c r="F5452" s="7" t="n">
        <v>2500</v>
      </c>
    </row>
    <row r="5453" spans="1:8">
      <c r="A5453" t="s">
        <v>4</v>
      </c>
      <c r="B5453" s="4" t="s">
        <v>5</v>
      </c>
      <c r="C5453" s="4" t="s">
        <v>10</v>
      </c>
      <c r="D5453" s="4" t="s">
        <v>25</v>
      </c>
      <c r="E5453" s="4" t="s">
        <v>25</v>
      </c>
      <c r="F5453" s="4" t="s">
        <v>25</v>
      </c>
      <c r="G5453" s="4" t="s">
        <v>10</v>
      </c>
      <c r="H5453" s="4" t="s">
        <v>10</v>
      </c>
    </row>
    <row r="5454" spans="1:8">
      <c r="A5454" t="n">
        <v>46901</v>
      </c>
      <c r="B5454" s="29" t="n">
        <v>60</v>
      </c>
      <c r="C5454" s="7" t="n">
        <v>0</v>
      </c>
      <c r="D5454" s="7" t="n">
        <v>0</v>
      </c>
      <c r="E5454" s="7" t="n">
        <v>0</v>
      </c>
      <c r="F5454" s="7" t="n">
        <v>0</v>
      </c>
      <c r="G5454" s="7" t="n">
        <v>0</v>
      </c>
      <c r="H5454" s="7" t="n">
        <v>1</v>
      </c>
    </row>
    <row r="5455" spans="1:8">
      <c r="A5455" t="s">
        <v>4</v>
      </c>
      <c r="B5455" s="4" t="s">
        <v>5</v>
      </c>
      <c r="C5455" s="4" t="s">
        <v>10</v>
      </c>
      <c r="D5455" s="4" t="s">
        <v>25</v>
      </c>
      <c r="E5455" s="4" t="s">
        <v>25</v>
      </c>
      <c r="F5455" s="4" t="s">
        <v>25</v>
      </c>
      <c r="G5455" s="4" t="s">
        <v>10</v>
      </c>
      <c r="H5455" s="4" t="s">
        <v>10</v>
      </c>
    </row>
    <row r="5456" spans="1:8">
      <c r="A5456" t="n">
        <v>46920</v>
      </c>
      <c r="B5456" s="29" t="n">
        <v>60</v>
      </c>
      <c r="C5456" s="7" t="n">
        <v>0</v>
      </c>
      <c r="D5456" s="7" t="n">
        <v>0</v>
      </c>
      <c r="E5456" s="7" t="n">
        <v>0</v>
      </c>
      <c r="F5456" s="7" t="n">
        <v>0</v>
      </c>
      <c r="G5456" s="7" t="n">
        <v>0</v>
      </c>
      <c r="H5456" s="7" t="n">
        <v>0</v>
      </c>
    </row>
    <row r="5457" spans="1:9">
      <c r="A5457" t="s">
        <v>4</v>
      </c>
      <c r="B5457" s="4" t="s">
        <v>5</v>
      </c>
      <c r="C5457" s="4" t="s">
        <v>10</v>
      </c>
      <c r="D5457" s="4" t="s">
        <v>10</v>
      </c>
      <c r="E5457" s="4" t="s">
        <v>10</v>
      </c>
    </row>
    <row r="5458" spans="1:9">
      <c r="A5458" t="n">
        <v>46939</v>
      </c>
      <c r="B5458" s="30" t="n">
        <v>61</v>
      </c>
      <c r="C5458" s="7" t="n">
        <v>0</v>
      </c>
      <c r="D5458" s="7" t="n">
        <v>65533</v>
      </c>
      <c r="E5458" s="7" t="n">
        <v>0</v>
      </c>
    </row>
    <row r="5459" spans="1:9">
      <c r="A5459" t="s">
        <v>4</v>
      </c>
      <c r="B5459" s="4" t="s">
        <v>5</v>
      </c>
      <c r="C5459" s="4" t="s">
        <v>10</v>
      </c>
      <c r="D5459" s="4" t="s">
        <v>25</v>
      </c>
      <c r="E5459" s="4" t="s">
        <v>25</v>
      </c>
      <c r="F5459" s="4" t="s">
        <v>25</v>
      </c>
      <c r="G5459" s="4" t="s">
        <v>10</v>
      </c>
      <c r="H5459" s="4" t="s">
        <v>10</v>
      </c>
    </row>
    <row r="5460" spans="1:9">
      <c r="A5460" t="n">
        <v>46946</v>
      </c>
      <c r="B5460" s="29" t="n">
        <v>60</v>
      </c>
      <c r="C5460" s="7" t="n">
        <v>30</v>
      </c>
      <c r="D5460" s="7" t="n">
        <v>0</v>
      </c>
      <c r="E5460" s="7" t="n">
        <v>0</v>
      </c>
      <c r="F5460" s="7" t="n">
        <v>0</v>
      </c>
      <c r="G5460" s="7" t="n">
        <v>0</v>
      </c>
      <c r="H5460" s="7" t="n">
        <v>1</v>
      </c>
    </row>
    <row r="5461" spans="1:9">
      <c r="A5461" t="s">
        <v>4</v>
      </c>
      <c r="B5461" s="4" t="s">
        <v>5</v>
      </c>
      <c r="C5461" s="4" t="s">
        <v>10</v>
      </c>
      <c r="D5461" s="4" t="s">
        <v>25</v>
      </c>
      <c r="E5461" s="4" t="s">
        <v>25</v>
      </c>
      <c r="F5461" s="4" t="s">
        <v>25</v>
      </c>
      <c r="G5461" s="4" t="s">
        <v>10</v>
      </c>
      <c r="H5461" s="4" t="s">
        <v>10</v>
      </c>
    </row>
    <row r="5462" spans="1:9">
      <c r="A5462" t="n">
        <v>46965</v>
      </c>
      <c r="B5462" s="29" t="n">
        <v>60</v>
      </c>
      <c r="C5462" s="7" t="n">
        <v>30</v>
      </c>
      <c r="D5462" s="7" t="n">
        <v>0</v>
      </c>
      <c r="E5462" s="7" t="n">
        <v>0</v>
      </c>
      <c r="F5462" s="7" t="n">
        <v>0</v>
      </c>
      <c r="G5462" s="7" t="n">
        <v>0</v>
      </c>
      <c r="H5462" s="7" t="n">
        <v>0</v>
      </c>
    </row>
    <row r="5463" spans="1:9">
      <c r="A5463" t="s">
        <v>4</v>
      </c>
      <c r="B5463" s="4" t="s">
        <v>5</v>
      </c>
      <c r="C5463" s="4" t="s">
        <v>10</v>
      </c>
      <c r="D5463" s="4" t="s">
        <v>10</v>
      </c>
      <c r="E5463" s="4" t="s">
        <v>10</v>
      </c>
    </row>
    <row r="5464" spans="1:9">
      <c r="A5464" t="n">
        <v>46984</v>
      </c>
      <c r="B5464" s="30" t="n">
        <v>61</v>
      </c>
      <c r="C5464" s="7" t="n">
        <v>30</v>
      </c>
      <c r="D5464" s="7" t="n">
        <v>65533</v>
      </c>
      <c r="E5464" s="7" t="n">
        <v>0</v>
      </c>
    </row>
    <row r="5465" spans="1:9">
      <c r="A5465" t="s">
        <v>4</v>
      </c>
      <c r="B5465" s="4" t="s">
        <v>5</v>
      </c>
      <c r="C5465" s="4" t="s">
        <v>10</v>
      </c>
      <c r="D5465" s="4" t="s">
        <v>25</v>
      </c>
      <c r="E5465" s="4" t="s">
        <v>25</v>
      </c>
      <c r="F5465" s="4" t="s">
        <v>25</v>
      </c>
      <c r="G5465" s="4" t="s">
        <v>10</v>
      </c>
      <c r="H5465" s="4" t="s">
        <v>10</v>
      </c>
    </row>
    <row r="5466" spans="1:9">
      <c r="A5466" t="n">
        <v>46991</v>
      </c>
      <c r="B5466" s="29" t="n">
        <v>60</v>
      </c>
      <c r="C5466" s="7" t="n">
        <v>61491</v>
      </c>
      <c r="D5466" s="7" t="n">
        <v>0</v>
      </c>
      <c r="E5466" s="7" t="n">
        <v>0</v>
      </c>
      <c r="F5466" s="7" t="n">
        <v>0</v>
      </c>
      <c r="G5466" s="7" t="n">
        <v>0</v>
      </c>
      <c r="H5466" s="7" t="n">
        <v>1</v>
      </c>
    </row>
    <row r="5467" spans="1:9">
      <c r="A5467" t="s">
        <v>4</v>
      </c>
      <c r="B5467" s="4" t="s">
        <v>5</v>
      </c>
      <c r="C5467" s="4" t="s">
        <v>10</v>
      </c>
      <c r="D5467" s="4" t="s">
        <v>25</v>
      </c>
      <c r="E5467" s="4" t="s">
        <v>25</v>
      </c>
      <c r="F5467" s="4" t="s">
        <v>25</v>
      </c>
      <c r="G5467" s="4" t="s">
        <v>10</v>
      </c>
      <c r="H5467" s="4" t="s">
        <v>10</v>
      </c>
    </row>
    <row r="5468" spans="1:9">
      <c r="A5468" t="n">
        <v>47010</v>
      </c>
      <c r="B5468" s="29" t="n">
        <v>60</v>
      </c>
      <c r="C5468" s="7" t="n">
        <v>61491</v>
      </c>
      <c r="D5468" s="7" t="n">
        <v>0</v>
      </c>
      <c r="E5468" s="7" t="n">
        <v>0</v>
      </c>
      <c r="F5468" s="7" t="n">
        <v>0</v>
      </c>
      <c r="G5468" s="7" t="n">
        <v>0</v>
      </c>
      <c r="H5468" s="7" t="n">
        <v>0</v>
      </c>
    </row>
    <row r="5469" spans="1:9">
      <c r="A5469" t="s">
        <v>4</v>
      </c>
      <c r="B5469" s="4" t="s">
        <v>5</v>
      </c>
      <c r="C5469" s="4" t="s">
        <v>10</v>
      </c>
      <c r="D5469" s="4" t="s">
        <v>10</v>
      </c>
      <c r="E5469" s="4" t="s">
        <v>10</v>
      </c>
    </row>
    <row r="5470" spans="1:9">
      <c r="A5470" t="n">
        <v>47029</v>
      </c>
      <c r="B5470" s="30" t="n">
        <v>61</v>
      </c>
      <c r="C5470" s="7" t="n">
        <v>61491</v>
      </c>
      <c r="D5470" s="7" t="n">
        <v>65533</v>
      </c>
      <c r="E5470" s="7" t="n">
        <v>0</v>
      </c>
    </row>
    <row r="5471" spans="1:9">
      <c r="A5471" t="s">
        <v>4</v>
      </c>
      <c r="B5471" s="4" t="s">
        <v>5</v>
      </c>
      <c r="C5471" s="4" t="s">
        <v>10</v>
      </c>
      <c r="D5471" s="4" t="s">
        <v>25</v>
      </c>
      <c r="E5471" s="4" t="s">
        <v>25</v>
      </c>
      <c r="F5471" s="4" t="s">
        <v>25</v>
      </c>
      <c r="G5471" s="4" t="s">
        <v>10</v>
      </c>
      <c r="H5471" s="4" t="s">
        <v>10</v>
      </c>
    </row>
    <row r="5472" spans="1:9">
      <c r="A5472" t="n">
        <v>47036</v>
      </c>
      <c r="B5472" s="29" t="n">
        <v>60</v>
      </c>
      <c r="C5472" s="7" t="n">
        <v>89</v>
      </c>
      <c r="D5472" s="7" t="n">
        <v>0</v>
      </c>
      <c r="E5472" s="7" t="n">
        <v>0</v>
      </c>
      <c r="F5472" s="7" t="n">
        <v>0</v>
      </c>
      <c r="G5472" s="7" t="n">
        <v>0</v>
      </c>
      <c r="H5472" s="7" t="n">
        <v>1</v>
      </c>
    </row>
    <row r="5473" spans="1:8">
      <c r="A5473" t="s">
        <v>4</v>
      </c>
      <c r="B5473" s="4" t="s">
        <v>5</v>
      </c>
      <c r="C5473" s="4" t="s">
        <v>10</v>
      </c>
      <c r="D5473" s="4" t="s">
        <v>25</v>
      </c>
      <c r="E5473" s="4" t="s">
        <v>25</v>
      </c>
      <c r="F5473" s="4" t="s">
        <v>25</v>
      </c>
      <c r="G5473" s="4" t="s">
        <v>10</v>
      </c>
      <c r="H5473" s="4" t="s">
        <v>10</v>
      </c>
    </row>
    <row r="5474" spans="1:8">
      <c r="A5474" t="n">
        <v>47055</v>
      </c>
      <c r="B5474" s="29" t="n">
        <v>60</v>
      </c>
      <c r="C5474" s="7" t="n">
        <v>89</v>
      </c>
      <c r="D5474" s="7" t="n">
        <v>0</v>
      </c>
      <c r="E5474" s="7" t="n">
        <v>0</v>
      </c>
      <c r="F5474" s="7" t="n">
        <v>0</v>
      </c>
      <c r="G5474" s="7" t="n">
        <v>0</v>
      </c>
      <c r="H5474" s="7" t="n">
        <v>0</v>
      </c>
    </row>
    <row r="5475" spans="1:8">
      <c r="A5475" t="s">
        <v>4</v>
      </c>
      <c r="B5475" s="4" t="s">
        <v>5</v>
      </c>
      <c r="C5475" s="4" t="s">
        <v>10</v>
      </c>
      <c r="D5475" s="4" t="s">
        <v>10</v>
      </c>
      <c r="E5475" s="4" t="s">
        <v>10</v>
      </c>
    </row>
    <row r="5476" spans="1:8">
      <c r="A5476" t="n">
        <v>47074</v>
      </c>
      <c r="B5476" s="30" t="n">
        <v>61</v>
      </c>
      <c r="C5476" s="7" t="n">
        <v>89</v>
      </c>
      <c r="D5476" s="7" t="n">
        <v>65533</v>
      </c>
      <c r="E5476" s="7" t="n">
        <v>0</v>
      </c>
    </row>
    <row r="5477" spans="1:8">
      <c r="A5477" t="s">
        <v>4</v>
      </c>
      <c r="B5477" s="4" t="s">
        <v>5</v>
      </c>
      <c r="C5477" s="4" t="s">
        <v>10</v>
      </c>
      <c r="D5477" s="4" t="s">
        <v>14</v>
      </c>
      <c r="E5477" s="4" t="s">
        <v>14</v>
      </c>
      <c r="F5477" s="4" t="s">
        <v>6</v>
      </c>
    </row>
    <row r="5478" spans="1:8">
      <c r="A5478" t="n">
        <v>47081</v>
      </c>
      <c r="B5478" s="51" t="n">
        <v>47</v>
      </c>
      <c r="C5478" s="7" t="n">
        <v>0</v>
      </c>
      <c r="D5478" s="7" t="n">
        <v>0</v>
      </c>
      <c r="E5478" s="7" t="n">
        <v>0</v>
      </c>
      <c r="F5478" s="7" t="s">
        <v>222</v>
      </c>
    </row>
    <row r="5479" spans="1:8">
      <c r="A5479" t="s">
        <v>4</v>
      </c>
      <c r="B5479" s="4" t="s">
        <v>5</v>
      </c>
      <c r="C5479" s="4" t="s">
        <v>10</v>
      </c>
      <c r="D5479" s="4" t="s">
        <v>14</v>
      </c>
      <c r="E5479" s="4" t="s">
        <v>14</v>
      </c>
      <c r="F5479" s="4" t="s">
        <v>6</v>
      </c>
    </row>
    <row r="5480" spans="1:8">
      <c r="A5480" t="n">
        <v>47094</v>
      </c>
      <c r="B5480" s="51" t="n">
        <v>47</v>
      </c>
      <c r="C5480" s="7" t="n">
        <v>30</v>
      </c>
      <c r="D5480" s="7" t="n">
        <v>0</v>
      </c>
      <c r="E5480" s="7" t="n">
        <v>0</v>
      </c>
      <c r="F5480" s="7" t="s">
        <v>222</v>
      </c>
    </row>
    <row r="5481" spans="1:8">
      <c r="A5481" t="s">
        <v>4</v>
      </c>
      <c r="B5481" s="4" t="s">
        <v>5</v>
      </c>
      <c r="C5481" s="4" t="s">
        <v>10</v>
      </c>
      <c r="D5481" s="4" t="s">
        <v>9</v>
      </c>
    </row>
    <row r="5482" spans="1:8">
      <c r="A5482" t="n">
        <v>47107</v>
      </c>
      <c r="B5482" s="46" t="n">
        <v>44</v>
      </c>
      <c r="C5482" s="7" t="n">
        <v>116</v>
      </c>
      <c r="D5482" s="7" t="n">
        <v>128</v>
      </c>
    </row>
    <row r="5483" spans="1:8">
      <c r="A5483" t="s">
        <v>4</v>
      </c>
      <c r="B5483" s="4" t="s">
        <v>5</v>
      </c>
      <c r="C5483" s="4" t="s">
        <v>10</v>
      </c>
      <c r="D5483" s="4" t="s">
        <v>9</v>
      </c>
    </row>
    <row r="5484" spans="1:8">
      <c r="A5484" t="n">
        <v>47114</v>
      </c>
      <c r="B5484" s="46" t="n">
        <v>44</v>
      </c>
      <c r="C5484" s="7" t="n">
        <v>116</v>
      </c>
      <c r="D5484" s="7" t="n">
        <v>32</v>
      </c>
    </row>
    <row r="5485" spans="1:8">
      <c r="A5485" t="s">
        <v>4</v>
      </c>
      <c r="B5485" s="4" t="s">
        <v>5</v>
      </c>
      <c r="C5485" s="4" t="s">
        <v>10</v>
      </c>
      <c r="D5485" s="4" t="s">
        <v>9</v>
      </c>
    </row>
    <row r="5486" spans="1:8">
      <c r="A5486" t="n">
        <v>47121</v>
      </c>
      <c r="B5486" s="46" t="n">
        <v>44</v>
      </c>
      <c r="C5486" s="7" t="n">
        <v>88</v>
      </c>
      <c r="D5486" s="7" t="n">
        <v>128</v>
      </c>
    </row>
    <row r="5487" spans="1:8">
      <c r="A5487" t="s">
        <v>4</v>
      </c>
      <c r="B5487" s="4" t="s">
        <v>5</v>
      </c>
      <c r="C5487" s="4" t="s">
        <v>10</v>
      </c>
      <c r="D5487" s="4" t="s">
        <v>9</v>
      </c>
    </row>
    <row r="5488" spans="1:8">
      <c r="A5488" t="n">
        <v>47128</v>
      </c>
      <c r="B5488" s="46" t="n">
        <v>44</v>
      </c>
      <c r="C5488" s="7" t="n">
        <v>88</v>
      </c>
      <c r="D5488" s="7" t="n">
        <v>32</v>
      </c>
    </row>
    <row r="5489" spans="1:8">
      <c r="A5489" t="s">
        <v>4</v>
      </c>
      <c r="B5489" s="4" t="s">
        <v>5</v>
      </c>
      <c r="C5489" s="4" t="s">
        <v>10</v>
      </c>
      <c r="D5489" s="4" t="s">
        <v>25</v>
      </c>
      <c r="E5489" s="4" t="s">
        <v>25</v>
      </c>
      <c r="F5489" s="4" t="s">
        <v>25</v>
      </c>
      <c r="G5489" s="4" t="s">
        <v>25</v>
      </c>
    </row>
    <row r="5490" spans="1:8">
      <c r="A5490" t="n">
        <v>47135</v>
      </c>
      <c r="B5490" s="45" t="n">
        <v>46</v>
      </c>
      <c r="C5490" s="7" t="n">
        <v>116</v>
      </c>
      <c r="D5490" s="7" t="n">
        <v>-99.9599990844727</v>
      </c>
      <c r="E5490" s="7" t="n">
        <v>-3</v>
      </c>
      <c r="F5490" s="7" t="n">
        <v>-49.7599983215332</v>
      </c>
      <c r="G5490" s="7" t="n">
        <v>180</v>
      </c>
    </row>
    <row r="5491" spans="1:8">
      <c r="A5491" t="s">
        <v>4</v>
      </c>
      <c r="B5491" s="4" t="s">
        <v>5</v>
      </c>
      <c r="C5491" s="4" t="s">
        <v>10</v>
      </c>
      <c r="D5491" s="4" t="s">
        <v>25</v>
      </c>
      <c r="E5491" s="4" t="s">
        <v>25</v>
      </c>
      <c r="F5491" s="4" t="s">
        <v>25</v>
      </c>
      <c r="G5491" s="4" t="s">
        <v>25</v>
      </c>
    </row>
    <row r="5492" spans="1:8">
      <c r="A5492" t="n">
        <v>47154</v>
      </c>
      <c r="B5492" s="45" t="n">
        <v>46</v>
      </c>
      <c r="C5492" s="7" t="n">
        <v>88</v>
      </c>
      <c r="D5492" s="7" t="n">
        <v>-100.709999084473</v>
      </c>
      <c r="E5492" s="7" t="n">
        <v>-3</v>
      </c>
      <c r="F5492" s="7" t="n">
        <v>-49.3699989318848</v>
      </c>
      <c r="G5492" s="7" t="n">
        <v>180.899993896484</v>
      </c>
    </row>
    <row r="5493" spans="1:8">
      <c r="A5493" t="s">
        <v>4</v>
      </c>
      <c r="B5493" s="4" t="s">
        <v>5</v>
      </c>
      <c r="C5493" s="4" t="s">
        <v>10</v>
      </c>
      <c r="D5493" s="4" t="s">
        <v>10</v>
      </c>
      <c r="E5493" s="4" t="s">
        <v>25</v>
      </c>
      <c r="F5493" s="4" t="s">
        <v>25</v>
      </c>
      <c r="G5493" s="4" t="s">
        <v>25</v>
      </c>
      <c r="H5493" s="4" t="s">
        <v>25</v>
      </c>
      <c r="I5493" s="4" t="s">
        <v>14</v>
      </c>
      <c r="J5493" s="4" t="s">
        <v>10</v>
      </c>
    </row>
    <row r="5494" spans="1:8">
      <c r="A5494" t="n">
        <v>47173</v>
      </c>
      <c r="B5494" s="68" t="n">
        <v>55</v>
      </c>
      <c r="C5494" s="7" t="n">
        <v>116</v>
      </c>
      <c r="D5494" s="7" t="n">
        <v>65533</v>
      </c>
      <c r="E5494" s="7" t="n">
        <v>-99.75</v>
      </c>
      <c r="F5494" s="7" t="n">
        <v>-3</v>
      </c>
      <c r="G5494" s="7" t="n">
        <v>-51.1100006103516</v>
      </c>
      <c r="H5494" s="7" t="n">
        <v>1.20000004768372</v>
      </c>
      <c r="I5494" s="7" t="n">
        <v>1</v>
      </c>
      <c r="J5494" s="7" t="n">
        <v>0</v>
      </c>
    </row>
    <row r="5495" spans="1:8">
      <c r="A5495" t="s">
        <v>4</v>
      </c>
      <c r="B5495" s="4" t="s">
        <v>5</v>
      </c>
      <c r="C5495" s="4" t="s">
        <v>10</v>
      </c>
    </row>
    <row r="5496" spans="1:8">
      <c r="A5496" t="n">
        <v>47197</v>
      </c>
      <c r="B5496" s="27" t="n">
        <v>16</v>
      </c>
      <c r="C5496" s="7" t="n">
        <v>100</v>
      </c>
    </row>
    <row r="5497" spans="1:8">
      <c r="A5497" t="s">
        <v>4</v>
      </c>
      <c r="B5497" s="4" t="s">
        <v>5</v>
      </c>
      <c r="C5497" s="4" t="s">
        <v>10</v>
      </c>
      <c r="D5497" s="4" t="s">
        <v>10</v>
      </c>
      <c r="E5497" s="4" t="s">
        <v>25</v>
      </c>
      <c r="F5497" s="4" t="s">
        <v>25</v>
      </c>
      <c r="G5497" s="4" t="s">
        <v>25</v>
      </c>
      <c r="H5497" s="4" t="s">
        <v>25</v>
      </c>
      <c r="I5497" s="4" t="s">
        <v>14</v>
      </c>
      <c r="J5497" s="4" t="s">
        <v>10</v>
      </c>
    </row>
    <row r="5498" spans="1:8">
      <c r="A5498" t="n">
        <v>47200</v>
      </c>
      <c r="B5498" s="68" t="n">
        <v>55</v>
      </c>
      <c r="C5498" s="7" t="n">
        <v>88</v>
      </c>
      <c r="D5498" s="7" t="n">
        <v>65533</v>
      </c>
      <c r="E5498" s="7" t="n">
        <v>-100.589996337891</v>
      </c>
      <c r="F5498" s="7" t="n">
        <v>-3</v>
      </c>
      <c r="G5498" s="7" t="n">
        <v>-50.4000015258789</v>
      </c>
      <c r="H5498" s="7" t="n">
        <v>1.20000004768372</v>
      </c>
      <c r="I5498" s="7" t="n">
        <v>1</v>
      </c>
      <c r="J5498" s="7" t="n">
        <v>0</v>
      </c>
    </row>
    <row r="5499" spans="1:8">
      <c r="A5499" t="s">
        <v>4</v>
      </c>
      <c r="B5499" s="4" t="s">
        <v>5</v>
      </c>
      <c r="C5499" s="4" t="s">
        <v>14</v>
      </c>
      <c r="D5499" s="4" t="s">
        <v>10</v>
      </c>
    </row>
    <row r="5500" spans="1:8">
      <c r="A5500" t="n">
        <v>47224</v>
      </c>
      <c r="B5500" s="33" t="n">
        <v>58</v>
      </c>
      <c r="C5500" s="7" t="n">
        <v>255</v>
      </c>
      <c r="D5500" s="7" t="n">
        <v>0</v>
      </c>
    </row>
    <row r="5501" spans="1:8">
      <c r="A5501" t="s">
        <v>4</v>
      </c>
      <c r="B5501" s="4" t="s">
        <v>5</v>
      </c>
      <c r="C5501" s="4" t="s">
        <v>10</v>
      </c>
      <c r="D5501" s="4" t="s">
        <v>14</v>
      </c>
    </row>
    <row r="5502" spans="1:8">
      <c r="A5502" t="n">
        <v>47228</v>
      </c>
      <c r="B5502" s="56" t="n">
        <v>56</v>
      </c>
      <c r="C5502" s="7" t="n">
        <v>116</v>
      </c>
      <c r="D5502" s="7" t="n">
        <v>0</v>
      </c>
    </row>
    <row r="5503" spans="1:8">
      <c r="A5503" t="s">
        <v>4</v>
      </c>
      <c r="B5503" s="4" t="s">
        <v>5</v>
      </c>
      <c r="C5503" s="4" t="s">
        <v>10</v>
      </c>
      <c r="D5503" s="4" t="s">
        <v>14</v>
      </c>
    </row>
    <row r="5504" spans="1:8">
      <c r="A5504" t="n">
        <v>47232</v>
      </c>
      <c r="B5504" s="56" t="n">
        <v>56</v>
      </c>
      <c r="C5504" s="7" t="n">
        <v>88</v>
      </c>
      <c r="D5504" s="7" t="n">
        <v>0</v>
      </c>
    </row>
    <row r="5505" spans="1:10">
      <c r="A5505" t="s">
        <v>4</v>
      </c>
      <c r="B5505" s="4" t="s">
        <v>5</v>
      </c>
      <c r="C5505" s="4" t="s">
        <v>10</v>
      </c>
      <c r="D5505" s="4" t="s">
        <v>14</v>
      </c>
      <c r="E5505" s="4" t="s">
        <v>6</v>
      </c>
      <c r="F5505" s="4" t="s">
        <v>25</v>
      </c>
      <c r="G5505" s="4" t="s">
        <v>25</v>
      </c>
      <c r="H5505" s="4" t="s">
        <v>25</v>
      </c>
    </row>
    <row r="5506" spans="1:10">
      <c r="A5506" t="n">
        <v>47236</v>
      </c>
      <c r="B5506" s="52" t="n">
        <v>48</v>
      </c>
      <c r="C5506" s="7" t="n">
        <v>88</v>
      </c>
      <c r="D5506" s="7" t="n">
        <v>0</v>
      </c>
      <c r="E5506" s="7" t="s">
        <v>121</v>
      </c>
      <c r="F5506" s="7" t="n">
        <v>-1</v>
      </c>
      <c r="G5506" s="7" t="n">
        <v>1</v>
      </c>
      <c r="H5506" s="7" t="n">
        <v>0</v>
      </c>
    </row>
    <row r="5507" spans="1:10">
      <c r="A5507" t="s">
        <v>4</v>
      </c>
      <c r="B5507" s="4" t="s">
        <v>5</v>
      </c>
      <c r="C5507" s="4" t="s">
        <v>14</v>
      </c>
      <c r="D5507" s="4" t="s">
        <v>10</v>
      </c>
      <c r="E5507" s="4" t="s">
        <v>6</v>
      </c>
    </row>
    <row r="5508" spans="1:10">
      <c r="A5508" t="n">
        <v>47266</v>
      </c>
      <c r="B5508" s="36" t="n">
        <v>51</v>
      </c>
      <c r="C5508" s="7" t="n">
        <v>4</v>
      </c>
      <c r="D5508" s="7" t="n">
        <v>116</v>
      </c>
      <c r="E5508" s="7" t="s">
        <v>407</v>
      </c>
    </row>
    <row r="5509" spans="1:10">
      <c r="A5509" t="s">
        <v>4</v>
      </c>
      <c r="B5509" s="4" t="s">
        <v>5</v>
      </c>
      <c r="C5509" s="4" t="s">
        <v>10</v>
      </c>
    </row>
    <row r="5510" spans="1:10">
      <c r="A5510" t="n">
        <v>47279</v>
      </c>
      <c r="B5510" s="27" t="n">
        <v>16</v>
      </c>
      <c r="C5510" s="7" t="n">
        <v>0</v>
      </c>
    </row>
    <row r="5511" spans="1:10">
      <c r="A5511" t="s">
        <v>4</v>
      </c>
      <c r="B5511" s="4" t="s">
        <v>5</v>
      </c>
      <c r="C5511" s="4" t="s">
        <v>10</v>
      </c>
      <c r="D5511" s="4" t="s">
        <v>50</v>
      </c>
      <c r="E5511" s="4" t="s">
        <v>14</v>
      </c>
      <c r="F5511" s="4" t="s">
        <v>14</v>
      </c>
    </row>
    <row r="5512" spans="1:10">
      <c r="A5512" t="n">
        <v>47282</v>
      </c>
      <c r="B5512" s="37" t="n">
        <v>26</v>
      </c>
      <c r="C5512" s="7" t="n">
        <v>116</v>
      </c>
      <c r="D5512" s="7" t="s">
        <v>489</v>
      </c>
      <c r="E5512" s="7" t="n">
        <v>2</v>
      </c>
      <c r="F5512" s="7" t="n">
        <v>0</v>
      </c>
    </row>
    <row r="5513" spans="1:10">
      <c r="A5513" t="s">
        <v>4</v>
      </c>
      <c r="B5513" s="4" t="s">
        <v>5</v>
      </c>
    </row>
    <row r="5514" spans="1:10">
      <c r="A5514" t="n">
        <v>47380</v>
      </c>
      <c r="B5514" s="25" t="n">
        <v>28</v>
      </c>
    </row>
    <row r="5515" spans="1:10">
      <c r="A5515" t="s">
        <v>4</v>
      </c>
      <c r="B5515" s="4" t="s">
        <v>5</v>
      </c>
      <c r="C5515" s="4" t="s">
        <v>14</v>
      </c>
      <c r="D5515" s="4" t="s">
        <v>10</v>
      </c>
      <c r="E5515" s="4" t="s">
        <v>10</v>
      </c>
      <c r="F5515" s="4" t="s">
        <v>14</v>
      </c>
    </row>
    <row r="5516" spans="1:10">
      <c r="A5516" t="n">
        <v>47381</v>
      </c>
      <c r="B5516" s="23" t="n">
        <v>25</v>
      </c>
      <c r="C5516" s="7" t="n">
        <v>1</v>
      </c>
      <c r="D5516" s="7" t="n">
        <v>60</v>
      </c>
      <c r="E5516" s="7" t="n">
        <v>640</v>
      </c>
      <c r="F5516" s="7" t="n">
        <v>2</v>
      </c>
    </row>
    <row r="5517" spans="1:10">
      <c r="A5517" t="s">
        <v>4</v>
      </c>
      <c r="B5517" s="4" t="s">
        <v>5</v>
      </c>
      <c r="C5517" s="4" t="s">
        <v>14</v>
      </c>
      <c r="D5517" s="4" t="s">
        <v>10</v>
      </c>
      <c r="E5517" s="4" t="s">
        <v>6</v>
      </c>
    </row>
    <row r="5518" spans="1:10">
      <c r="A5518" t="n">
        <v>47388</v>
      </c>
      <c r="B5518" s="36" t="n">
        <v>51</v>
      </c>
      <c r="C5518" s="7" t="n">
        <v>4</v>
      </c>
      <c r="D5518" s="7" t="n">
        <v>30</v>
      </c>
      <c r="E5518" s="7" t="s">
        <v>324</v>
      </c>
    </row>
    <row r="5519" spans="1:10">
      <c r="A5519" t="s">
        <v>4</v>
      </c>
      <c r="B5519" s="4" t="s">
        <v>5</v>
      </c>
      <c r="C5519" s="4" t="s">
        <v>10</v>
      </c>
    </row>
    <row r="5520" spans="1:10">
      <c r="A5520" t="n">
        <v>47402</v>
      </c>
      <c r="B5520" s="27" t="n">
        <v>16</v>
      </c>
      <c r="C5520" s="7" t="n">
        <v>0</v>
      </c>
    </row>
    <row r="5521" spans="1:8">
      <c r="A5521" t="s">
        <v>4</v>
      </c>
      <c r="B5521" s="4" t="s">
        <v>5</v>
      </c>
      <c r="C5521" s="4" t="s">
        <v>10</v>
      </c>
      <c r="D5521" s="4" t="s">
        <v>50</v>
      </c>
      <c r="E5521" s="4" t="s">
        <v>14</v>
      </c>
      <c r="F5521" s="4" t="s">
        <v>14</v>
      </c>
      <c r="G5521" s="4" t="s">
        <v>50</v>
      </c>
      <c r="H5521" s="4" t="s">
        <v>14</v>
      </c>
      <c r="I5521" s="4" t="s">
        <v>14</v>
      </c>
    </row>
    <row r="5522" spans="1:8">
      <c r="A5522" t="n">
        <v>47405</v>
      </c>
      <c r="B5522" s="37" t="n">
        <v>26</v>
      </c>
      <c r="C5522" s="7" t="n">
        <v>30</v>
      </c>
      <c r="D5522" s="7" t="s">
        <v>490</v>
      </c>
      <c r="E5522" s="7" t="n">
        <v>2</v>
      </c>
      <c r="F5522" s="7" t="n">
        <v>3</v>
      </c>
      <c r="G5522" s="7" t="s">
        <v>491</v>
      </c>
      <c r="H5522" s="7" t="n">
        <v>2</v>
      </c>
      <c r="I5522" s="7" t="n">
        <v>0</v>
      </c>
    </row>
    <row r="5523" spans="1:8">
      <c r="A5523" t="s">
        <v>4</v>
      </c>
      <c r="B5523" s="4" t="s">
        <v>5</v>
      </c>
    </row>
    <row r="5524" spans="1:8">
      <c r="A5524" t="n">
        <v>47490</v>
      </c>
      <c r="B5524" s="25" t="n">
        <v>28</v>
      </c>
    </row>
    <row r="5525" spans="1:8">
      <c r="A5525" t="s">
        <v>4</v>
      </c>
      <c r="B5525" s="4" t="s">
        <v>5</v>
      </c>
      <c r="C5525" s="4" t="s">
        <v>10</v>
      </c>
      <c r="D5525" s="4" t="s">
        <v>14</v>
      </c>
    </row>
    <row r="5526" spans="1:8">
      <c r="A5526" t="n">
        <v>47491</v>
      </c>
      <c r="B5526" s="38" t="n">
        <v>89</v>
      </c>
      <c r="C5526" s="7" t="n">
        <v>65533</v>
      </c>
      <c r="D5526" s="7" t="n">
        <v>1</v>
      </c>
    </row>
    <row r="5527" spans="1:8">
      <c r="A5527" t="s">
        <v>4</v>
      </c>
      <c r="B5527" s="4" t="s">
        <v>5</v>
      </c>
      <c r="C5527" s="4" t="s">
        <v>14</v>
      </c>
      <c r="D5527" s="4" t="s">
        <v>10</v>
      </c>
      <c r="E5527" s="4" t="s">
        <v>10</v>
      </c>
      <c r="F5527" s="4" t="s">
        <v>14</v>
      </c>
    </row>
    <row r="5528" spans="1:8">
      <c r="A5528" t="n">
        <v>47495</v>
      </c>
      <c r="B5528" s="23" t="n">
        <v>25</v>
      </c>
      <c r="C5528" s="7" t="n">
        <v>1</v>
      </c>
      <c r="D5528" s="7" t="n">
        <v>65535</v>
      </c>
      <c r="E5528" s="7" t="n">
        <v>65535</v>
      </c>
      <c r="F5528" s="7" t="n">
        <v>0</v>
      </c>
    </row>
    <row r="5529" spans="1:8">
      <c r="A5529" t="s">
        <v>4</v>
      </c>
      <c r="B5529" s="4" t="s">
        <v>5</v>
      </c>
      <c r="C5529" s="4" t="s">
        <v>10</v>
      </c>
      <c r="D5529" s="4" t="s">
        <v>14</v>
      </c>
      <c r="E5529" s="4" t="s">
        <v>6</v>
      </c>
      <c r="F5529" s="4" t="s">
        <v>25</v>
      </c>
      <c r="G5529" s="4" t="s">
        <v>25</v>
      </c>
      <c r="H5529" s="4" t="s">
        <v>25</v>
      </c>
    </row>
    <row r="5530" spans="1:8">
      <c r="A5530" t="n">
        <v>47502</v>
      </c>
      <c r="B5530" s="52" t="n">
        <v>48</v>
      </c>
      <c r="C5530" s="7" t="n">
        <v>116</v>
      </c>
      <c r="D5530" s="7" t="n">
        <v>0</v>
      </c>
      <c r="E5530" s="7" t="s">
        <v>89</v>
      </c>
      <c r="F5530" s="7" t="n">
        <v>-1</v>
      </c>
      <c r="G5530" s="7" t="n">
        <v>1</v>
      </c>
      <c r="H5530" s="7" t="n">
        <v>0</v>
      </c>
    </row>
    <row r="5531" spans="1:8">
      <c r="A5531" t="s">
        <v>4</v>
      </c>
      <c r="B5531" s="4" t="s">
        <v>5</v>
      </c>
      <c r="C5531" s="4" t="s">
        <v>10</v>
      </c>
    </row>
    <row r="5532" spans="1:8">
      <c r="A5532" t="n">
        <v>47532</v>
      </c>
      <c r="B5532" s="27" t="n">
        <v>16</v>
      </c>
      <c r="C5532" s="7" t="n">
        <v>500</v>
      </c>
    </row>
    <row r="5533" spans="1:8">
      <c r="A5533" t="s">
        <v>4</v>
      </c>
      <c r="B5533" s="4" t="s">
        <v>5</v>
      </c>
      <c r="C5533" s="4" t="s">
        <v>14</v>
      </c>
      <c r="D5533" s="4" t="s">
        <v>10</v>
      </c>
      <c r="E5533" s="4" t="s">
        <v>6</v>
      </c>
    </row>
    <row r="5534" spans="1:8">
      <c r="A5534" t="n">
        <v>47535</v>
      </c>
      <c r="B5534" s="36" t="n">
        <v>51</v>
      </c>
      <c r="C5534" s="7" t="n">
        <v>4</v>
      </c>
      <c r="D5534" s="7" t="n">
        <v>116</v>
      </c>
      <c r="E5534" s="7" t="s">
        <v>316</v>
      </c>
    </row>
    <row r="5535" spans="1:8">
      <c r="A5535" t="s">
        <v>4</v>
      </c>
      <c r="B5535" s="4" t="s">
        <v>5</v>
      </c>
      <c r="C5535" s="4" t="s">
        <v>10</v>
      </c>
    </row>
    <row r="5536" spans="1:8">
      <c r="A5536" t="n">
        <v>47549</v>
      </c>
      <c r="B5536" s="27" t="n">
        <v>16</v>
      </c>
      <c r="C5536" s="7" t="n">
        <v>0</v>
      </c>
    </row>
    <row r="5537" spans="1:9">
      <c r="A5537" t="s">
        <v>4</v>
      </c>
      <c r="B5537" s="4" t="s">
        <v>5</v>
      </c>
      <c r="C5537" s="4" t="s">
        <v>10</v>
      </c>
      <c r="D5537" s="4" t="s">
        <v>50</v>
      </c>
      <c r="E5537" s="4" t="s">
        <v>14</v>
      </c>
      <c r="F5537" s="4" t="s">
        <v>14</v>
      </c>
    </row>
    <row r="5538" spans="1:9">
      <c r="A5538" t="n">
        <v>47552</v>
      </c>
      <c r="B5538" s="37" t="n">
        <v>26</v>
      </c>
      <c r="C5538" s="7" t="n">
        <v>116</v>
      </c>
      <c r="D5538" s="7" t="s">
        <v>492</v>
      </c>
      <c r="E5538" s="7" t="n">
        <v>2</v>
      </c>
      <c r="F5538" s="7" t="n">
        <v>0</v>
      </c>
    </row>
    <row r="5539" spans="1:9">
      <c r="A5539" t="s">
        <v>4</v>
      </c>
      <c r="B5539" s="4" t="s">
        <v>5</v>
      </c>
    </row>
    <row r="5540" spans="1:9">
      <c r="A5540" t="n">
        <v>47637</v>
      </c>
      <c r="B5540" s="25" t="n">
        <v>28</v>
      </c>
    </row>
    <row r="5541" spans="1:9">
      <c r="A5541" t="s">
        <v>4</v>
      </c>
      <c r="B5541" s="4" t="s">
        <v>5</v>
      </c>
      <c r="C5541" s="4" t="s">
        <v>14</v>
      </c>
      <c r="D5541" s="4" t="s">
        <v>10</v>
      </c>
      <c r="E5541" s="4" t="s">
        <v>6</v>
      </c>
    </row>
    <row r="5542" spans="1:9">
      <c r="A5542" t="n">
        <v>47638</v>
      </c>
      <c r="B5542" s="36" t="n">
        <v>51</v>
      </c>
      <c r="C5542" s="7" t="n">
        <v>4</v>
      </c>
      <c r="D5542" s="7" t="n">
        <v>116</v>
      </c>
      <c r="E5542" s="7" t="s">
        <v>364</v>
      </c>
    </row>
    <row r="5543" spans="1:9">
      <c r="A5543" t="s">
        <v>4</v>
      </c>
      <c r="B5543" s="4" t="s">
        <v>5</v>
      </c>
      <c r="C5543" s="4" t="s">
        <v>10</v>
      </c>
    </row>
    <row r="5544" spans="1:9">
      <c r="A5544" t="n">
        <v>47651</v>
      </c>
      <c r="B5544" s="27" t="n">
        <v>16</v>
      </c>
      <c r="C5544" s="7" t="n">
        <v>0</v>
      </c>
    </row>
    <row r="5545" spans="1:9">
      <c r="A5545" t="s">
        <v>4</v>
      </c>
      <c r="B5545" s="4" t="s">
        <v>5</v>
      </c>
      <c r="C5545" s="4" t="s">
        <v>10</v>
      </c>
      <c r="D5545" s="4" t="s">
        <v>50</v>
      </c>
      <c r="E5545" s="4" t="s">
        <v>14</v>
      </c>
      <c r="F5545" s="4" t="s">
        <v>14</v>
      </c>
      <c r="G5545" s="4" t="s">
        <v>50</v>
      </c>
      <c r="H5545" s="4" t="s">
        <v>14</v>
      </c>
      <c r="I5545" s="4" t="s">
        <v>14</v>
      </c>
    </row>
    <row r="5546" spans="1:9">
      <c r="A5546" t="n">
        <v>47654</v>
      </c>
      <c r="B5546" s="37" t="n">
        <v>26</v>
      </c>
      <c r="C5546" s="7" t="n">
        <v>116</v>
      </c>
      <c r="D5546" s="7" t="s">
        <v>493</v>
      </c>
      <c r="E5546" s="7" t="n">
        <v>2</v>
      </c>
      <c r="F5546" s="7" t="n">
        <v>3</v>
      </c>
      <c r="G5546" s="7" t="s">
        <v>494</v>
      </c>
      <c r="H5546" s="7" t="n">
        <v>2</v>
      </c>
      <c r="I5546" s="7" t="n">
        <v>0</v>
      </c>
    </row>
    <row r="5547" spans="1:9">
      <c r="A5547" t="s">
        <v>4</v>
      </c>
      <c r="B5547" s="4" t="s">
        <v>5</v>
      </c>
    </row>
    <row r="5548" spans="1:9">
      <c r="A5548" t="n">
        <v>47911</v>
      </c>
      <c r="B5548" s="25" t="n">
        <v>28</v>
      </c>
    </row>
    <row r="5549" spans="1:9">
      <c r="A5549" t="s">
        <v>4</v>
      </c>
      <c r="B5549" s="4" t="s">
        <v>5</v>
      </c>
      <c r="C5549" s="4" t="s">
        <v>14</v>
      </c>
      <c r="D5549" s="4" t="s">
        <v>10</v>
      </c>
      <c r="E5549" s="4" t="s">
        <v>10</v>
      </c>
      <c r="F5549" s="4" t="s">
        <v>14</v>
      </c>
    </row>
    <row r="5550" spans="1:9">
      <c r="A5550" t="n">
        <v>47912</v>
      </c>
      <c r="B5550" s="23" t="n">
        <v>25</v>
      </c>
      <c r="C5550" s="7" t="n">
        <v>1</v>
      </c>
      <c r="D5550" s="7" t="n">
        <v>260</v>
      </c>
      <c r="E5550" s="7" t="n">
        <v>640</v>
      </c>
      <c r="F5550" s="7" t="n">
        <v>1</v>
      </c>
    </row>
    <row r="5551" spans="1:9">
      <c r="A5551" t="s">
        <v>4</v>
      </c>
      <c r="B5551" s="4" t="s">
        <v>5</v>
      </c>
      <c r="C5551" s="4" t="s">
        <v>14</v>
      </c>
      <c r="D5551" s="4" t="s">
        <v>10</v>
      </c>
      <c r="E5551" s="4" t="s">
        <v>6</v>
      </c>
    </row>
    <row r="5552" spans="1:9">
      <c r="A5552" t="n">
        <v>47919</v>
      </c>
      <c r="B5552" s="36" t="n">
        <v>51</v>
      </c>
      <c r="C5552" s="7" t="n">
        <v>4</v>
      </c>
      <c r="D5552" s="7" t="n">
        <v>0</v>
      </c>
      <c r="E5552" s="7" t="s">
        <v>495</v>
      </c>
    </row>
    <row r="5553" spans="1:9">
      <c r="A5553" t="s">
        <v>4</v>
      </c>
      <c r="B5553" s="4" t="s">
        <v>5</v>
      </c>
      <c r="C5553" s="4" t="s">
        <v>10</v>
      </c>
    </row>
    <row r="5554" spans="1:9">
      <c r="A5554" t="n">
        <v>47933</v>
      </c>
      <c r="B5554" s="27" t="n">
        <v>16</v>
      </c>
      <c r="C5554" s="7" t="n">
        <v>0</v>
      </c>
    </row>
    <row r="5555" spans="1:9">
      <c r="A5555" t="s">
        <v>4</v>
      </c>
      <c r="B5555" s="4" t="s">
        <v>5</v>
      </c>
      <c r="C5555" s="4" t="s">
        <v>10</v>
      </c>
      <c r="D5555" s="4" t="s">
        <v>50</v>
      </c>
      <c r="E5555" s="4" t="s">
        <v>14</v>
      </c>
      <c r="F5555" s="4" t="s">
        <v>14</v>
      </c>
    </row>
    <row r="5556" spans="1:9">
      <c r="A5556" t="n">
        <v>47936</v>
      </c>
      <c r="B5556" s="37" t="n">
        <v>26</v>
      </c>
      <c r="C5556" s="7" t="n">
        <v>0</v>
      </c>
      <c r="D5556" s="7" t="s">
        <v>496</v>
      </c>
      <c r="E5556" s="7" t="n">
        <v>2</v>
      </c>
      <c r="F5556" s="7" t="n">
        <v>0</v>
      </c>
    </row>
    <row r="5557" spans="1:9">
      <c r="A5557" t="s">
        <v>4</v>
      </c>
      <c r="B5557" s="4" t="s">
        <v>5</v>
      </c>
    </row>
    <row r="5558" spans="1:9">
      <c r="A5558" t="n">
        <v>47986</v>
      </c>
      <c r="B5558" s="25" t="n">
        <v>28</v>
      </c>
    </row>
    <row r="5559" spans="1:9">
      <c r="A5559" t="s">
        <v>4</v>
      </c>
      <c r="B5559" s="4" t="s">
        <v>5</v>
      </c>
      <c r="C5559" s="4" t="s">
        <v>14</v>
      </c>
      <c r="D5559" s="4" t="s">
        <v>10</v>
      </c>
      <c r="E5559" s="4" t="s">
        <v>10</v>
      </c>
      <c r="F5559" s="4" t="s">
        <v>14</v>
      </c>
    </row>
    <row r="5560" spans="1:9">
      <c r="A5560" t="n">
        <v>47987</v>
      </c>
      <c r="B5560" s="23" t="n">
        <v>25</v>
      </c>
      <c r="C5560" s="7" t="n">
        <v>1</v>
      </c>
      <c r="D5560" s="7" t="n">
        <v>60</v>
      </c>
      <c r="E5560" s="7" t="n">
        <v>640</v>
      </c>
      <c r="F5560" s="7" t="n">
        <v>1</v>
      </c>
    </row>
    <row r="5561" spans="1:9">
      <c r="A5561" t="s">
        <v>4</v>
      </c>
      <c r="B5561" s="4" t="s">
        <v>5</v>
      </c>
      <c r="C5561" s="4" t="s">
        <v>14</v>
      </c>
      <c r="D5561" s="41" t="s">
        <v>71</v>
      </c>
      <c r="E5561" s="4" t="s">
        <v>5</v>
      </c>
      <c r="F5561" s="4" t="s">
        <v>14</v>
      </c>
      <c r="G5561" s="4" t="s">
        <v>10</v>
      </c>
      <c r="H5561" s="41" t="s">
        <v>72</v>
      </c>
      <c r="I5561" s="4" t="s">
        <v>14</v>
      </c>
      <c r="J5561" s="4" t="s">
        <v>36</v>
      </c>
    </row>
    <row r="5562" spans="1:9">
      <c r="A5562" t="n">
        <v>47994</v>
      </c>
      <c r="B5562" s="16" t="n">
        <v>5</v>
      </c>
      <c r="C5562" s="7" t="n">
        <v>28</v>
      </c>
      <c r="D5562" s="41" t="s">
        <v>3</v>
      </c>
      <c r="E5562" s="63" t="n">
        <v>64</v>
      </c>
      <c r="F5562" s="7" t="n">
        <v>5</v>
      </c>
      <c r="G5562" s="7" t="n">
        <v>4</v>
      </c>
      <c r="H5562" s="41" t="s">
        <v>3</v>
      </c>
      <c r="I5562" s="7" t="n">
        <v>1</v>
      </c>
      <c r="J5562" s="17" t="n">
        <f t="normal" ca="1">A5572</f>
        <v>0</v>
      </c>
    </row>
    <row r="5563" spans="1:9">
      <c r="A5563" t="s">
        <v>4</v>
      </c>
      <c r="B5563" s="4" t="s">
        <v>5</v>
      </c>
      <c r="C5563" s="4" t="s">
        <v>14</v>
      </c>
      <c r="D5563" s="4" t="s">
        <v>10</v>
      </c>
      <c r="E5563" s="4" t="s">
        <v>6</v>
      </c>
    </row>
    <row r="5564" spans="1:9">
      <c r="A5564" t="n">
        <v>48005</v>
      </c>
      <c r="B5564" s="36" t="n">
        <v>51</v>
      </c>
      <c r="C5564" s="7" t="n">
        <v>4</v>
      </c>
      <c r="D5564" s="7" t="n">
        <v>4</v>
      </c>
      <c r="E5564" s="7" t="s">
        <v>497</v>
      </c>
    </row>
    <row r="5565" spans="1:9">
      <c r="A5565" t="s">
        <v>4</v>
      </c>
      <c r="B5565" s="4" t="s">
        <v>5</v>
      </c>
      <c r="C5565" s="4" t="s">
        <v>10</v>
      </c>
    </row>
    <row r="5566" spans="1:9">
      <c r="A5566" t="n">
        <v>48018</v>
      </c>
      <c r="B5566" s="27" t="n">
        <v>16</v>
      </c>
      <c r="C5566" s="7" t="n">
        <v>0</v>
      </c>
    </row>
    <row r="5567" spans="1:9">
      <c r="A5567" t="s">
        <v>4</v>
      </c>
      <c r="B5567" s="4" t="s">
        <v>5</v>
      </c>
      <c r="C5567" s="4" t="s">
        <v>10</v>
      </c>
      <c r="D5567" s="4" t="s">
        <v>50</v>
      </c>
      <c r="E5567" s="4" t="s">
        <v>14</v>
      </c>
      <c r="F5567" s="4" t="s">
        <v>14</v>
      </c>
    </row>
    <row r="5568" spans="1:9">
      <c r="A5568" t="n">
        <v>48021</v>
      </c>
      <c r="B5568" s="37" t="n">
        <v>26</v>
      </c>
      <c r="C5568" s="7" t="n">
        <v>4</v>
      </c>
      <c r="D5568" s="7" t="s">
        <v>498</v>
      </c>
      <c r="E5568" s="7" t="n">
        <v>2</v>
      </c>
      <c r="F5568" s="7" t="n">
        <v>0</v>
      </c>
    </row>
    <row r="5569" spans="1:10">
      <c r="A5569" t="s">
        <v>4</v>
      </c>
      <c r="B5569" s="4" t="s">
        <v>5</v>
      </c>
    </row>
    <row r="5570" spans="1:10">
      <c r="A5570" t="n">
        <v>48100</v>
      </c>
      <c r="B5570" s="25" t="n">
        <v>28</v>
      </c>
    </row>
    <row r="5571" spans="1:10">
      <c r="A5571" t="s">
        <v>4</v>
      </c>
      <c r="B5571" s="4" t="s">
        <v>5</v>
      </c>
      <c r="C5571" s="4" t="s">
        <v>14</v>
      </c>
      <c r="D5571" s="41" t="s">
        <v>71</v>
      </c>
      <c r="E5571" s="4" t="s">
        <v>5</v>
      </c>
      <c r="F5571" s="4" t="s">
        <v>14</v>
      </c>
      <c r="G5571" s="4" t="s">
        <v>10</v>
      </c>
      <c r="H5571" s="41" t="s">
        <v>72</v>
      </c>
      <c r="I5571" s="4" t="s">
        <v>14</v>
      </c>
      <c r="J5571" s="4" t="s">
        <v>36</v>
      </c>
    </row>
    <row r="5572" spans="1:10">
      <c r="A5572" t="n">
        <v>48101</v>
      </c>
      <c r="B5572" s="16" t="n">
        <v>5</v>
      </c>
      <c r="C5572" s="7" t="n">
        <v>28</v>
      </c>
      <c r="D5572" s="41" t="s">
        <v>3</v>
      </c>
      <c r="E5572" s="63" t="n">
        <v>64</v>
      </c>
      <c r="F5572" s="7" t="n">
        <v>5</v>
      </c>
      <c r="G5572" s="7" t="n">
        <v>2</v>
      </c>
      <c r="H5572" s="41" t="s">
        <v>3</v>
      </c>
      <c r="I5572" s="7" t="n">
        <v>1</v>
      </c>
      <c r="J5572" s="17" t="n">
        <f t="normal" ca="1">A5582</f>
        <v>0</v>
      </c>
    </row>
    <row r="5573" spans="1:10">
      <c r="A5573" t="s">
        <v>4</v>
      </c>
      <c r="B5573" s="4" t="s">
        <v>5</v>
      </c>
      <c r="C5573" s="4" t="s">
        <v>14</v>
      </c>
      <c r="D5573" s="4" t="s">
        <v>10</v>
      </c>
      <c r="E5573" s="4" t="s">
        <v>6</v>
      </c>
    </row>
    <row r="5574" spans="1:10">
      <c r="A5574" t="n">
        <v>48112</v>
      </c>
      <c r="B5574" s="36" t="n">
        <v>51</v>
      </c>
      <c r="C5574" s="7" t="n">
        <v>4</v>
      </c>
      <c r="D5574" s="7" t="n">
        <v>2</v>
      </c>
      <c r="E5574" s="7" t="s">
        <v>497</v>
      </c>
    </row>
    <row r="5575" spans="1:10">
      <c r="A5575" t="s">
        <v>4</v>
      </c>
      <c r="B5575" s="4" t="s">
        <v>5</v>
      </c>
      <c r="C5575" s="4" t="s">
        <v>10</v>
      </c>
    </row>
    <row r="5576" spans="1:10">
      <c r="A5576" t="n">
        <v>48125</v>
      </c>
      <c r="B5576" s="27" t="n">
        <v>16</v>
      </c>
      <c r="C5576" s="7" t="n">
        <v>0</v>
      </c>
    </row>
    <row r="5577" spans="1:10">
      <c r="A5577" t="s">
        <v>4</v>
      </c>
      <c r="B5577" s="4" t="s">
        <v>5</v>
      </c>
      <c r="C5577" s="4" t="s">
        <v>10</v>
      </c>
      <c r="D5577" s="4" t="s">
        <v>50</v>
      </c>
      <c r="E5577" s="4" t="s">
        <v>14</v>
      </c>
      <c r="F5577" s="4" t="s">
        <v>14</v>
      </c>
    </row>
    <row r="5578" spans="1:10">
      <c r="A5578" t="n">
        <v>48128</v>
      </c>
      <c r="B5578" s="37" t="n">
        <v>26</v>
      </c>
      <c r="C5578" s="7" t="n">
        <v>2</v>
      </c>
      <c r="D5578" s="7" t="s">
        <v>499</v>
      </c>
      <c r="E5578" s="7" t="n">
        <v>2</v>
      </c>
      <c r="F5578" s="7" t="n">
        <v>0</v>
      </c>
    </row>
    <row r="5579" spans="1:10">
      <c r="A5579" t="s">
        <v>4</v>
      </c>
      <c r="B5579" s="4" t="s">
        <v>5</v>
      </c>
    </row>
    <row r="5580" spans="1:10">
      <c r="A5580" t="n">
        <v>48182</v>
      </c>
      <c r="B5580" s="25" t="n">
        <v>28</v>
      </c>
    </row>
    <row r="5581" spans="1:10">
      <c r="A5581" t="s">
        <v>4</v>
      </c>
      <c r="B5581" s="4" t="s">
        <v>5</v>
      </c>
      <c r="C5581" s="4" t="s">
        <v>14</v>
      </c>
      <c r="D5581" s="41" t="s">
        <v>71</v>
      </c>
      <c r="E5581" s="4" t="s">
        <v>5</v>
      </c>
      <c r="F5581" s="4" t="s">
        <v>14</v>
      </c>
      <c r="G5581" s="4" t="s">
        <v>10</v>
      </c>
      <c r="H5581" s="41" t="s">
        <v>72</v>
      </c>
      <c r="I5581" s="4" t="s">
        <v>14</v>
      </c>
      <c r="J5581" s="4" t="s">
        <v>36</v>
      </c>
    </row>
    <row r="5582" spans="1:10">
      <c r="A5582" t="n">
        <v>48183</v>
      </c>
      <c r="B5582" s="16" t="n">
        <v>5</v>
      </c>
      <c r="C5582" s="7" t="n">
        <v>28</v>
      </c>
      <c r="D5582" s="41" t="s">
        <v>3</v>
      </c>
      <c r="E5582" s="63" t="n">
        <v>64</v>
      </c>
      <c r="F5582" s="7" t="n">
        <v>5</v>
      </c>
      <c r="G5582" s="7" t="n">
        <v>8</v>
      </c>
      <c r="H5582" s="41" t="s">
        <v>3</v>
      </c>
      <c r="I5582" s="7" t="n">
        <v>1</v>
      </c>
      <c r="J5582" s="17" t="n">
        <f t="normal" ca="1">A5592</f>
        <v>0</v>
      </c>
    </row>
    <row r="5583" spans="1:10">
      <c r="A5583" t="s">
        <v>4</v>
      </c>
      <c r="B5583" s="4" t="s">
        <v>5</v>
      </c>
      <c r="C5583" s="4" t="s">
        <v>14</v>
      </c>
      <c r="D5583" s="4" t="s">
        <v>10</v>
      </c>
      <c r="E5583" s="4" t="s">
        <v>6</v>
      </c>
    </row>
    <row r="5584" spans="1:10">
      <c r="A5584" t="n">
        <v>48194</v>
      </c>
      <c r="B5584" s="36" t="n">
        <v>51</v>
      </c>
      <c r="C5584" s="7" t="n">
        <v>4</v>
      </c>
      <c r="D5584" s="7" t="n">
        <v>8</v>
      </c>
      <c r="E5584" s="7" t="s">
        <v>316</v>
      </c>
    </row>
    <row r="5585" spans="1:10">
      <c r="A5585" t="s">
        <v>4</v>
      </c>
      <c r="B5585" s="4" t="s">
        <v>5</v>
      </c>
      <c r="C5585" s="4" t="s">
        <v>10</v>
      </c>
    </row>
    <row r="5586" spans="1:10">
      <c r="A5586" t="n">
        <v>48208</v>
      </c>
      <c r="B5586" s="27" t="n">
        <v>16</v>
      </c>
      <c r="C5586" s="7" t="n">
        <v>0</v>
      </c>
    </row>
    <row r="5587" spans="1:10">
      <c r="A5587" t="s">
        <v>4</v>
      </c>
      <c r="B5587" s="4" t="s">
        <v>5</v>
      </c>
      <c r="C5587" s="4" t="s">
        <v>10</v>
      </c>
      <c r="D5587" s="4" t="s">
        <v>50</v>
      </c>
      <c r="E5587" s="4" t="s">
        <v>14</v>
      </c>
      <c r="F5587" s="4" t="s">
        <v>14</v>
      </c>
    </row>
    <row r="5588" spans="1:10">
      <c r="A5588" t="n">
        <v>48211</v>
      </c>
      <c r="B5588" s="37" t="n">
        <v>26</v>
      </c>
      <c r="C5588" s="7" t="n">
        <v>8</v>
      </c>
      <c r="D5588" s="7" t="s">
        <v>500</v>
      </c>
      <c r="E5588" s="7" t="n">
        <v>2</v>
      </c>
      <c r="F5588" s="7" t="n">
        <v>0</v>
      </c>
    </row>
    <row r="5589" spans="1:10">
      <c r="A5589" t="s">
        <v>4</v>
      </c>
      <c r="B5589" s="4" t="s">
        <v>5</v>
      </c>
    </row>
    <row r="5590" spans="1:10">
      <c r="A5590" t="n">
        <v>48282</v>
      </c>
      <c r="B5590" s="25" t="n">
        <v>28</v>
      </c>
    </row>
    <row r="5591" spans="1:10">
      <c r="A5591" t="s">
        <v>4</v>
      </c>
      <c r="B5591" s="4" t="s">
        <v>5</v>
      </c>
      <c r="C5591" s="4" t="s">
        <v>14</v>
      </c>
      <c r="D5591" s="41" t="s">
        <v>71</v>
      </c>
      <c r="E5591" s="4" t="s">
        <v>5</v>
      </c>
      <c r="F5591" s="4" t="s">
        <v>14</v>
      </c>
      <c r="G5591" s="4" t="s">
        <v>10</v>
      </c>
      <c r="H5591" s="41" t="s">
        <v>72</v>
      </c>
      <c r="I5591" s="4" t="s">
        <v>14</v>
      </c>
      <c r="J5591" s="4" t="s">
        <v>36</v>
      </c>
    </row>
    <row r="5592" spans="1:10">
      <c r="A5592" t="n">
        <v>48283</v>
      </c>
      <c r="B5592" s="16" t="n">
        <v>5</v>
      </c>
      <c r="C5592" s="7" t="n">
        <v>28</v>
      </c>
      <c r="D5592" s="41" t="s">
        <v>3</v>
      </c>
      <c r="E5592" s="63" t="n">
        <v>64</v>
      </c>
      <c r="F5592" s="7" t="n">
        <v>5</v>
      </c>
      <c r="G5592" s="7" t="n">
        <v>6</v>
      </c>
      <c r="H5592" s="41" t="s">
        <v>3</v>
      </c>
      <c r="I5592" s="7" t="n">
        <v>1</v>
      </c>
      <c r="J5592" s="17" t="n">
        <f t="normal" ca="1">A5602</f>
        <v>0</v>
      </c>
    </row>
    <row r="5593" spans="1:10">
      <c r="A5593" t="s">
        <v>4</v>
      </c>
      <c r="B5593" s="4" t="s">
        <v>5</v>
      </c>
      <c r="C5593" s="4" t="s">
        <v>14</v>
      </c>
      <c r="D5593" s="4" t="s">
        <v>10</v>
      </c>
      <c r="E5593" s="4" t="s">
        <v>6</v>
      </c>
    </row>
    <row r="5594" spans="1:10">
      <c r="A5594" t="n">
        <v>48294</v>
      </c>
      <c r="B5594" s="36" t="n">
        <v>51</v>
      </c>
      <c r="C5594" s="7" t="n">
        <v>4</v>
      </c>
      <c r="D5594" s="7" t="n">
        <v>6</v>
      </c>
      <c r="E5594" s="7" t="s">
        <v>316</v>
      </c>
    </row>
    <row r="5595" spans="1:10">
      <c r="A5595" t="s">
        <v>4</v>
      </c>
      <c r="B5595" s="4" t="s">
        <v>5</v>
      </c>
      <c r="C5595" s="4" t="s">
        <v>10</v>
      </c>
    </row>
    <row r="5596" spans="1:10">
      <c r="A5596" t="n">
        <v>48308</v>
      </c>
      <c r="B5596" s="27" t="n">
        <v>16</v>
      </c>
      <c r="C5596" s="7" t="n">
        <v>0</v>
      </c>
    </row>
    <row r="5597" spans="1:10">
      <c r="A5597" t="s">
        <v>4</v>
      </c>
      <c r="B5597" s="4" t="s">
        <v>5</v>
      </c>
      <c r="C5597" s="4" t="s">
        <v>10</v>
      </c>
      <c r="D5597" s="4" t="s">
        <v>50</v>
      </c>
      <c r="E5597" s="4" t="s">
        <v>14</v>
      </c>
      <c r="F5597" s="4" t="s">
        <v>14</v>
      </c>
    </row>
    <row r="5598" spans="1:10">
      <c r="A5598" t="n">
        <v>48311</v>
      </c>
      <c r="B5598" s="37" t="n">
        <v>26</v>
      </c>
      <c r="C5598" s="7" t="n">
        <v>6</v>
      </c>
      <c r="D5598" s="7" t="s">
        <v>501</v>
      </c>
      <c r="E5598" s="7" t="n">
        <v>2</v>
      </c>
      <c r="F5598" s="7" t="n">
        <v>0</v>
      </c>
    </row>
    <row r="5599" spans="1:10">
      <c r="A5599" t="s">
        <v>4</v>
      </c>
      <c r="B5599" s="4" t="s">
        <v>5</v>
      </c>
    </row>
    <row r="5600" spans="1:10">
      <c r="A5600" t="n">
        <v>48371</v>
      </c>
      <c r="B5600" s="25" t="n">
        <v>28</v>
      </c>
    </row>
    <row r="5601" spans="1:10">
      <c r="A5601" t="s">
        <v>4</v>
      </c>
      <c r="B5601" s="4" t="s">
        <v>5</v>
      </c>
      <c r="C5601" s="4" t="s">
        <v>14</v>
      </c>
      <c r="D5601" s="41" t="s">
        <v>71</v>
      </c>
      <c r="E5601" s="4" t="s">
        <v>5</v>
      </c>
      <c r="F5601" s="4" t="s">
        <v>14</v>
      </c>
      <c r="G5601" s="4" t="s">
        <v>10</v>
      </c>
      <c r="H5601" s="41" t="s">
        <v>72</v>
      </c>
      <c r="I5601" s="4" t="s">
        <v>14</v>
      </c>
      <c r="J5601" s="4" t="s">
        <v>36</v>
      </c>
    </row>
    <row r="5602" spans="1:10">
      <c r="A5602" t="n">
        <v>48372</v>
      </c>
      <c r="B5602" s="16" t="n">
        <v>5</v>
      </c>
      <c r="C5602" s="7" t="n">
        <v>28</v>
      </c>
      <c r="D5602" s="41" t="s">
        <v>3</v>
      </c>
      <c r="E5602" s="63" t="n">
        <v>64</v>
      </c>
      <c r="F5602" s="7" t="n">
        <v>5</v>
      </c>
      <c r="G5602" s="7" t="n">
        <v>1</v>
      </c>
      <c r="H5602" s="41" t="s">
        <v>3</v>
      </c>
      <c r="I5602" s="7" t="n">
        <v>1</v>
      </c>
      <c r="J5602" s="17" t="n">
        <f t="normal" ca="1">A5612</f>
        <v>0</v>
      </c>
    </row>
    <row r="5603" spans="1:10">
      <c r="A5603" t="s">
        <v>4</v>
      </c>
      <c r="B5603" s="4" t="s">
        <v>5</v>
      </c>
      <c r="C5603" s="4" t="s">
        <v>14</v>
      </c>
      <c r="D5603" s="4" t="s">
        <v>10</v>
      </c>
      <c r="E5603" s="4" t="s">
        <v>6</v>
      </c>
    </row>
    <row r="5604" spans="1:10">
      <c r="A5604" t="n">
        <v>48383</v>
      </c>
      <c r="B5604" s="36" t="n">
        <v>51</v>
      </c>
      <c r="C5604" s="7" t="n">
        <v>4</v>
      </c>
      <c r="D5604" s="7" t="n">
        <v>1</v>
      </c>
      <c r="E5604" s="7" t="s">
        <v>502</v>
      </c>
    </row>
    <row r="5605" spans="1:10">
      <c r="A5605" t="s">
        <v>4</v>
      </c>
      <c r="B5605" s="4" t="s">
        <v>5</v>
      </c>
      <c r="C5605" s="4" t="s">
        <v>10</v>
      </c>
    </row>
    <row r="5606" spans="1:10">
      <c r="A5606" t="n">
        <v>48396</v>
      </c>
      <c r="B5606" s="27" t="n">
        <v>16</v>
      </c>
      <c r="C5606" s="7" t="n">
        <v>0</v>
      </c>
    </row>
    <row r="5607" spans="1:10">
      <c r="A5607" t="s">
        <v>4</v>
      </c>
      <c r="B5607" s="4" t="s">
        <v>5</v>
      </c>
      <c r="C5607" s="4" t="s">
        <v>10</v>
      </c>
      <c r="D5607" s="4" t="s">
        <v>50</v>
      </c>
      <c r="E5607" s="4" t="s">
        <v>14</v>
      </c>
      <c r="F5607" s="4" t="s">
        <v>14</v>
      </c>
    </row>
    <row r="5608" spans="1:10">
      <c r="A5608" t="n">
        <v>48399</v>
      </c>
      <c r="B5608" s="37" t="n">
        <v>26</v>
      </c>
      <c r="C5608" s="7" t="n">
        <v>1</v>
      </c>
      <c r="D5608" s="7" t="s">
        <v>503</v>
      </c>
      <c r="E5608" s="7" t="n">
        <v>2</v>
      </c>
      <c r="F5608" s="7" t="n">
        <v>0</v>
      </c>
    </row>
    <row r="5609" spans="1:10">
      <c r="A5609" t="s">
        <v>4</v>
      </c>
      <c r="B5609" s="4" t="s">
        <v>5</v>
      </c>
    </row>
    <row r="5610" spans="1:10">
      <c r="A5610" t="n">
        <v>48469</v>
      </c>
      <c r="B5610" s="25" t="n">
        <v>28</v>
      </c>
    </row>
    <row r="5611" spans="1:10">
      <c r="A5611" t="s">
        <v>4</v>
      </c>
      <c r="B5611" s="4" t="s">
        <v>5</v>
      </c>
      <c r="C5611" s="4" t="s">
        <v>14</v>
      </c>
      <c r="D5611" s="41" t="s">
        <v>71</v>
      </c>
      <c r="E5611" s="4" t="s">
        <v>5</v>
      </c>
      <c r="F5611" s="4" t="s">
        <v>14</v>
      </c>
      <c r="G5611" s="4" t="s">
        <v>10</v>
      </c>
      <c r="H5611" s="41" t="s">
        <v>72</v>
      </c>
      <c r="I5611" s="4" t="s">
        <v>14</v>
      </c>
      <c r="J5611" s="4" t="s">
        <v>36</v>
      </c>
    </row>
    <row r="5612" spans="1:10">
      <c r="A5612" t="n">
        <v>48470</v>
      </c>
      <c r="B5612" s="16" t="n">
        <v>5</v>
      </c>
      <c r="C5612" s="7" t="n">
        <v>28</v>
      </c>
      <c r="D5612" s="41" t="s">
        <v>3</v>
      </c>
      <c r="E5612" s="63" t="n">
        <v>64</v>
      </c>
      <c r="F5612" s="7" t="n">
        <v>5</v>
      </c>
      <c r="G5612" s="7" t="n">
        <v>3</v>
      </c>
      <c r="H5612" s="41" t="s">
        <v>3</v>
      </c>
      <c r="I5612" s="7" t="n">
        <v>1</v>
      </c>
      <c r="J5612" s="17" t="n">
        <f t="normal" ca="1">A5622</f>
        <v>0</v>
      </c>
    </row>
    <row r="5613" spans="1:10">
      <c r="A5613" t="s">
        <v>4</v>
      </c>
      <c r="B5613" s="4" t="s">
        <v>5</v>
      </c>
      <c r="C5613" s="4" t="s">
        <v>14</v>
      </c>
      <c r="D5613" s="4" t="s">
        <v>10</v>
      </c>
      <c r="E5613" s="4" t="s">
        <v>6</v>
      </c>
    </row>
    <row r="5614" spans="1:10">
      <c r="A5614" t="n">
        <v>48481</v>
      </c>
      <c r="B5614" s="36" t="n">
        <v>51</v>
      </c>
      <c r="C5614" s="7" t="n">
        <v>4</v>
      </c>
      <c r="D5614" s="7" t="n">
        <v>3</v>
      </c>
      <c r="E5614" s="7" t="s">
        <v>502</v>
      </c>
    </row>
    <row r="5615" spans="1:10">
      <c r="A5615" t="s">
        <v>4</v>
      </c>
      <c r="B5615" s="4" t="s">
        <v>5</v>
      </c>
      <c r="C5615" s="4" t="s">
        <v>10</v>
      </c>
    </row>
    <row r="5616" spans="1:10">
      <c r="A5616" t="n">
        <v>48494</v>
      </c>
      <c r="B5616" s="27" t="n">
        <v>16</v>
      </c>
      <c r="C5616" s="7" t="n">
        <v>0</v>
      </c>
    </row>
    <row r="5617" spans="1:10">
      <c r="A5617" t="s">
        <v>4</v>
      </c>
      <c r="B5617" s="4" t="s">
        <v>5</v>
      </c>
      <c r="C5617" s="4" t="s">
        <v>10</v>
      </c>
      <c r="D5617" s="4" t="s">
        <v>50</v>
      </c>
      <c r="E5617" s="4" t="s">
        <v>14</v>
      </c>
      <c r="F5617" s="4" t="s">
        <v>14</v>
      </c>
    </row>
    <row r="5618" spans="1:10">
      <c r="A5618" t="n">
        <v>48497</v>
      </c>
      <c r="B5618" s="37" t="n">
        <v>26</v>
      </c>
      <c r="C5618" s="7" t="n">
        <v>3</v>
      </c>
      <c r="D5618" s="7" t="s">
        <v>504</v>
      </c>
      <c r="E5618" s="7" t="n">
        <v>2</v>
      </c>
      <c r="F5618" s="7" t="n">
        <v>0</v>
      </c>
    </row>
    <row r="5619" spans="1:10">
      <c r="A5619" t="s">
        <v>4</v>
      </c>
      <c r="B5619" s="4" t="s">
        <v>5</v>
      </c>
    </row>
    <row r="5620" spans="1:10">
      <c r="A5620" t="n">
        <v>48620</v>
      </c>
      <c r="B5620" s="25" t="n">
        <v>28</v>
      </c>
    </row>
    <row r="5621" spans="1:10">
      <c r="A5621" t="s">
        <v>4</v>
      </c>
      <c r="B5621" s="4" t="s">
        <v>5</v>
      </c>
      <c r="C5621" s="4" t="s">
        <v>14</v>
      </c>
      <c r="D5621" s="41" t="s">
        <v>71</v>
      </c>
      <c r="E5621" s="4" t="s">
        <v>5</v>
      </c>
      <c r="F5621" s="4" t="s">
        <v>14</v>
      </c>
      <c r="G5621" s="4" t="s">
        <v>10</v>
      </c>
      <c r="H5621" s="41" t="s">
        <v>72</v>
      </c>
      <c r="I5621" s="4" t="s">
        <v>14</v>
      </c>
      <c r="J5621" s="4" t="s">
        <v>36</v>
      </c>
    </row>
    <row r="5622" spans="1:10">
      <c r="A5622" t="n">
        <v>48621</v>
      </c>
      <c r="B5622" s="16" t="n">
        <v>5</v>
      </c>
      <c r="C5622" s="7" t="n">
        <v>28</v>
      </c>
      <c r="D5622" s="41" t="s">
        <v>3</v>
      </c>
      <c r="E5622" s="63" t="n">
        <v>64</v>
      </c>
      <c r="F5622" s="7" t="n">
        <v>5</v>
      </c>
      <c r="G5622" s="7" t="n">
        <v>7</v>
      </c>
      <c r="H5622" s="41" t="s">
        <v>3</v>
      </c>
      <c r="I5622" s="7" t="n">
        <v>1</v>
      </c>
      <c r="J5622" s="17" t="n">
        <f t="normal" ca="1">A5632</f>
        <v>0</v>
      </c>
    </row>
    <row r="5623" spans="1:10">
      <c r="A5623" t="s">
        <v>4</v>
      </c>
      <c r="B5623" s="4" t="s">
        <v>5</v>
      </c>
      <c r="C5623" s="4" t="s">
        <v>14</v>
      </c>
      <c r="D5623" s="4" t="s">
        <v>10</v>
      </c>
      <c r="E5623" s="4" t="s">
        <v>6</v>
      </c>
    </row>
    <row r="5624" spans="1:10">
      <c r="A5624" t="n">
        <v>48632</v>
      </c>
      <c r="B5624" s="36" t="n">
        <v>51</v>
      </c>
      <c r="C5624" s="7" t="n">
        <v>4</v>
      </c>
      <c r="D5624" s="7" t="n">
        <v>7</v>
      </c>
      <c r="E5624" s="7" t="s">
        <v>502</v>
      </c>
    </row>
    <row r="5625" spans="1:10">
      <c r="A5625" t="s">
        <v>4</v>
      </c>
      <c r="B5625" s="4" t="s">
        <v>5</v>
      </c>
      <c r="C5625" s="4" t="s">
        <v>10</v>
      </c>
    </row>
    <row r="5626" spans="1:10">
      <c r="A5626" t="n">
        <v>48645</v>
      </c>
      <c r="B5626" s="27" t="n">
        <v>16</v>
      </c>
      <c r="C5626" s="7" t="n">
        <v>0</v>
      </c>
    </row>
    <row r="5627" spans="1:10">
      <c r="A5627" t="s">
        <v>4</v>
      </c>
      <c r="B5627" s="4" t="s">
        <v>5</v>
      </c>
      <c r="C5627" s="4" t="s">
        <v>10</v>
      </c>
      <c r="D5627" s="4" t="s">
        <v>50</v>
      </c>
      <c r="E5627" s="4" t="s">
        <v>14</v>
      </c>
      <c r="F5627" s="4" t="s">
        <v>14</v>
      </c>
    </row>
    <row r="5628" spans="1:10">
      <c r="A5628" t="n">
        <v>48648</v>
      </c>
      <c r="B5628" s="37" t="n">
        <v>26</v>
      </c>
      <c r="C5628" s="7" t="n">
        <v>7</v>
      </c>
      <c r="D5628" s="7" t="s">
        <v>505</v>
      </c>
      <c r="E5628" s="7" t="n">
        <v>2</v>
      </c>
      <c r="F5628" s="7" t="n">
        <v>0</v>
      </c>
    </row>
    <row r="5629" spans="1:10">
      <c r="A5629" t="s">
        <v>4</v>
      </c>
      <c r="B5629" s="4" t="s">
        <v>5</v>
      </c>
    </row>
    <row r="5630" spans="1:10">
      <c r="A5630" t="n">
        <v>48687</v>
      </c>
      <c r="B5630" s="25" t="n">
        <v>28</v>
      </c>
    </row>
    <row r="5631" spans="1:10">
      <c r="A5631" t="s">
        <v>4</v>
      </c>
      <c r="B5631" s="4" t="s">
        <v>5</v>
      </c>
      <c r="C5631" s="4" t="s">
        <v>14</v>
      </c>
      <c r="D5631" s="41" t="s">
        <v>71</v>
      </c>
      <c r="E5631" s="4" t="s">
        <v>5</v>
      </c>
      <c r="F5631" s="4" t="s">
        <v>14</v>
      </c>
      <c r="G5631" s="4" t="s">
        <v>10</v>
      </c>
      <c r="H5631" s="41" t="s">
        <v>72</v>
      </c>
      <c r="I5631" s="4" t="s">
        <v>14</v>
      </c>
      <c r="J5631" s="4" t="s">
        <v>36</v>
      </c>
    </row>
    <row r="5632" spans="1:10">
      <c r="A5632" t="n">
        <v>48688</v>
      </c>
      <c r="B5632" s="16" t="n">
        <v>5</v>
      </c>
      <c r="C5632" s="7" t="n">
        <v>28</v>
      </c>
      <c r="D5632" s="41" t="s">
        <v>3</v>
      </c>
      <c r="E5632" s="63" t="n">
        <v>64</v>
      </c>
      <c r="F5632" s="7" t="n">
        <v>5</v>
      </c>
      <c r="G5632" s="7" t="n">
        <v>5</v>
      </c>
      <c r="H5632" s="41" t="s">
        <v>3</v>
      </c>
      <c r="I5632" s="7" t="n">
        <v>1</v>
      </c>
      <c r="J5632" s="17" t="n">
        <f t="normal" ca="1">A5642</f>
        <v>0</v>
      </c>
    </row>
    <row r="5633" spans="1:10">
      <c r="A5633" t="s">
        <v>4</v>
      </c>
      <c r="B5633" s="4" t="s">
        <v>5</v>
      </c>
      <c r="C5633" s="4" t="s">
        <v>14</v>
      </c>
      <c r="D5633" s="4" t="s">
        <v>10</v>
      </c>
      <c r="E5633" s="4" t="s">
        <v>6</v>
      </c>
    </row>
    <row r="5634" spans="1:10">
      <c r="A5634" t="n">
        <v>48699</v>
      </c>
      <c r="B5634" s="36" t="n">
        <v>51</v>
      </c>
      <c r="C5634" s="7" t="n">
        <v>4</v>
      </c>
      <c r="D5634" s="7" t="n">
        <v>5</v>
      </c>
      <c r="E5634" s="7" t="s">
        <v>506</v>
      </c>
    </row>
    <row r="5635" spans="1:10">
      <c r="A5635" t="s">
        <v>4</v>
      </c>
      <c r="B5635" s="4" t="s">
        <v>5</v>
      </c>
      <c r="C5635" s="4" t="s">
        <v>10</v>
      </c>
    </row>
    <row r="5636" spans="1:10">
      <c r="A5636" t="n">
        <v>48713</v>
      </c>
      <c r="B5636" s="27" t="n">
        <v>16</v>
      </c>
      <c r="C5636" s="7" t="n">
        <v>0</v>
      </c>
    </row>
    <row r="5637" spans="1:10">
      <c r="A5637" t="s">
        <v>4</v>
      </c>
      <c r="B5637" s="4" t="s">
        <v>5</v>
      </c>
      <c r="C5637" s="4" t="s">
        <v>10</v>
      </c>
      <c r="D5637" s="4" t="s">
        <v>50</v>
      </c>
      <c r="E5637" s="4" t="s">
        <v>14</v>
      </c>
      <c r="F5637" s="4" t="s">
        <v>14</v>
      </c>
    </row>
    <row r="5638" spans="1:10">
      <c r="A5638" t="n">
        <v>48716</v>
      </c>
      <c r="B5638" s="37" t="n">
        <v>26</v>
      </c>
      <c r="C5638" s="7" t="n">
        <v>5</v>
      </c>
      <c r="D5638" s="7" t="s">
        <v>507</v>
      </c>
      <c r="E5638" s="7" t="n">
        <v>2</v>
      </c>
      <c r="F5638" s="7" t="n">
        <v>0</v>
      </c>
    </row>
    <row r="5639" spans="1:10">
      <c r="A5639" t="s">
        <v>4</v>
      </c>
      <c r="B5639" s="4" t="s">
        <v>5</v>
      </c>
    </row>
    <row r="5640" spans="1:10">
      <c r="A5640" t="n">
        <v>48802</v>
      </c>
      <c r="B5640" s="25" t="n">
        <v>28</v>
      </c>
    </row>
    <row r="5641" spans="1:10">
      <c r="A5641" t="s">
        <v>4</v>
      </c>
      <c r="B5641" s="4" t="s">
        <v>5</v>
      </c>
      <c r="C5641" s="4" t="s">
        <v>14</v>
      </c>
      <c r="D5641" s="41" t="s">
        <v>71</v>
      </c>
      <c r="E5641" s="4" t="s">
        <v>5</v>
      </c>
      <c r="F5641" s="4" t="s">
        <v>14</v>
      </c>
      <c r="G5641" s="4" t="s">
        <v>10</v>
      </c>
      <c r="H5641" s="41" t="s">
        <v>72</v>
      </c>
      <c r="I5641" s="4" t="s">
        <v>14</v>
      </c>
      <c r="J5641" s="4" t="s">
        <v>36</v>
      </c>
    </row>
    <row r="5642" spans="1:10">
      <c r="A5642" t="n">
        <v>48803</v>
      </c>
      <c r="B5642" s="16" t="n">
        <v>5</v>
      </c>
      <c r="C5642" s="7" t="n">
        <v>28</v>
      </c>
      <c r="D5642" s="41" t="s">
        <v>3</v>
      </c>
      <c r="E5642" s="63" t="n">
        <v>64</v>
      </c>
      <c r="F5642" s="7" t="n">
        <v>5</v>
      </c>
      <c r="G5642" s="7" t="n">
        <v>9</v>
      </c>
      <c r="H5642" s="41" t="s">
        <v>3</v>
      </c>
      <c r="I5642" s="7" t="n">
        <v>1</v>
      </c>
      <c r="J5642" s="17" t="n">
        <f t="normal" ca="1">A5652</f>
        <v>0</v>
      </c>
    </row>
    <row r="5643" spans="1:10">
      <c r="A5643" t="s">
        <v>4</v>
      </c>
      <c r="B5643" s="4" t="s">
        <v>5</v>
      </c>
      <c r="C5643" s="4" t="s">
        <v>14</v>
      </c>
      <c r="D5643" s="4" t="s">
        <v>10</v>
      </c>
      <c r="E5643" s="4" t="s">
        <v>6</v>
      </c>
    </row>
    <row r="5644" spans="1:10">
      <c r="A5644" t="n">
        <v>48814</v>
      </c>
      <c r="B5644" s="36" t="n">
        <v>51</v>
      </c>
      <c r="C5644" s="7" t="n">
        <v>4</v>
      </c>
      <c r="D5644" s="7" t="n">
        <v>9</v>
      </c>
      <c r="E5644" s="7" t="s">
        <v>508</v>
      </c>
    </row>
    <row r="5645" spans="1:10">
      <c r="A5645" t="s">
        <v>4</v>
      </c>
      <c r="B5645" s="4" t="s">
        <v>5</v>
      </c>
      <c r="C5645" s="4" t="s">
        <v>10</v>
      </c>
    </row>
    <row r="5646" spans="1:10">
      <c r="A5646" t="n">
        <v>48827</v>
      </c>
      <c r="B5646" s="27" t="n">
        <v>16</v>
      </c>
      <c r="C5646" s="7" t="n">
        <v>0</v>
      </c>
    </row>
    <row r="5647" spans="1:10">
      <c r="A5647" t="s">
        <v>4</v>
      </c>
      <c r="B5647" s="4" t="s">
        <v>5</v>
      </c>
      <c r="C5647" s="4" t="s">
        <v>10</v>
      </c>
      <c r="D5647" s="4" t="s">
        <v>50</v>
      </c>
      <c r="E5647" s="4" t="s">
        <v>14</v>
      </c>
      <c r="F5647" s="4" t="s">
        <v>14</v>
      </c>
    </row>
    <row r="5648" spans="1:10">
      <c r="A5648" t="n">
        <v>48830</v>
      </c>
      <c r="B5648" s="37" t="n">
        <v>26</v>
      </c>
      <c r="C5648" s="7" t="n">
        <v>9</v>
      </c>
      <c r="D5648" s="7" t="s">
        <v>509</v>
      </c>
      <c r="E5648" s="7" t="n">
        <v>2</v>
      </c>
      <c r="F5648" s="7" t="n">
        <v>0</v>
      </c>
    </row>
    <row r="5649" spans="1:10">
      <c r="A5649" t="s">
        <v>4</v>
      </c>
      <c r="B5649" s="4" t="s">
        <v>5</v>
      </c>
    </row>
    <row r="5650" spans="1:10">
      <c r="A5650" t="n">
        <v>48871</v>
      </c>
      <c r="B5650" s="25" t="n">
        <v>28</v>
      </c>
    </row>
    <row r="5651" spans="1:10">
      <c r="A5651" t="s">
        <v>4</v>
      </c>
      <c r="B5651" s="4" t="s">
        <v>5</v>
      </c>
      <c r="C5651" s="4" t="s">
        <v>10</v>
      </c>
      <c r="D5651" s="4" t="s">
        <v>14</v>
      </c>
    </row>
    <row r="5652" spans="1:10">
      <c r="A5652" t="n">
        <v>48872</v>
      </c>
      <c r="B5652" s="38" t="n">
        <v>89</v>
      </c>
      <c r="C5652" s="7" t="n">
        <v>65533</v>
      </c>
      <c r="D5652" s="7" t="n">
        <v>1</v>
      </c>
    </row>
    <row r="5653" spans="1:10">
      <c r="A5653" t="s">
        <v>4</v>
      </c>
      <c r="B5653" s="4" t="s">
        <v>5</v>
      </c>
      <c r="C5653" s="4" t="s">
        <v>14</v>
      </c>
      <c r="D5653" s="4" t="s">
        <v>10</v>
      </c>
      <c r="E5653" s="4" t="s">
        <v>10</v>
      </c>
      <c r="F5653" s="4" t="s">
        <v>14</v>
      </c>
    </row>
    <row r="5654" spans="1:10">
      <c r="A5654" t="n">
        <v>48876</v>
      </c>
      <c r="B5654" s="23" t="n">
        <v>25</v>
      </c>
      <c r="C5654" s="7" t="n">
        <v>1</v>
      </c>
      <c r="D5654" s="7" t="n">
        <v>65535</v>
      </c>
      <c r="E5654" s="7" t="n">
        <v>65535</v>
      </c>
      <c r="F5654" s="7" t="n">
        <v>0</v>
      </c>
    </row>
    <row r="5655" spans="1:10">
      <c r="A5655" t="s">
        <v>4</v>
      </c>
      <c r="B5655" s="4" t="s">
        <v>5</v>
      </c>
      <c r="C5655" s="4" t="s">
        <v>14</v>
      </c>
      <c r="D5655" s="4" t="s">
        <v>10</v>
      </c>
      <c r="E5655" s="4" t="s">
        <v>10</v>
      </c>
      <c r="F5655" s="4" t="s">
        <v>14</v>
      </c>
    </row>
    <row r="5656" spans="1:10">
      <c r="A5656" t="n">
        <v>48883</v>
      </c>
      <c r="B5656" s="23" t="n">
        <v>25</v>
      </c>
      <c r="C5656" s="7" t="n">
        <v>1</v>
      </c>
      <c r="D5656" s="7" t="n">
        <v>50</v>
      </c>
      <c r="E5656" s="7" t="n">
        <v>100</v>
      </c>
      <c r="F5656" s="7" t="n">
        <v>5</v>
      </c>
    </row>
    <row r="5657" spans="1:10">
      <c r="A5657" t="s">
        <v>4</v>
      </c>
      <c r="B5657" s="4" t="s">
        <v>5</v>
      </c>
      <c r="C5657" s="4" t="s">
        <v>6</v>
      </c>
      <c r="D5657" s="4" t="s">
        <v>10</v>
      </c>
    </row>
    <row r="5658" spans="1:10">
      <c r="A5658" t="n">
        <v>48890</v>
      </c>
      <c r="B5658" s="57" t="n">
        <v>29</v>
      </c>
      <c r="C5658" s="7" t="s">
        <v>272</v>
      </c>
      <c r="D5658" s="7" t="n">
        <v>65533</v>
      </c>
    </row>
    <row r="5659" spans="1:10">
      <c r="A5659" t="s">
        <v>4</v>
      </c>
      <c r="B5659" s="4" t="s">
        <v>5</v>
      </c>
      <c r="C5659" s="4" t="s">
        <v>14</v>
      </c>
      <c r="D5659" s="4" t="s">
        <v>10</v>
      </c>
      <c r="E5659" s="4" t="s">
        <v>6</v>
      </c>
    </row>
    <row r="5660" spans="1:10">
      <c r="A5660" t="n">
        <v>48899</v>
      </c>
      <c r="B5660" s="36" t="n">
        <v>51</v>
      </c>
      <c r="C5660" s="7" t="n">
        <v>4</v>
      </c>
      <c r="D5660" s="7" t="n">
        <v>100</v>
      </c>
      <c r="E5660" s="7" t="s">
        <v>139</v>
      </c>
    </row>
    <row r="5661" spans="1:10">
      <c r="A5661" t="s">
        <v>4</v>
      </c>
      <c r="B5661" s="4" t="s">
        <v>5</v>
      </c>
      <c r="C5661" s="4" t="s">
        <v>10</v>
      </c>
    </row>
    <row r="5662" spans="1:10">
      <c r="A5662" t="n">
        <v>48912</v>
      </c>
      <c r="B5662" s="27" t="n">
        <v>16</v>
      </c>
      <c r="C5662" s="7" t="n">
        <v>0</v>
      </c>
    </row>
    <row r="5663" spans="1:10">
      <c r="A5663" t="s">
        <v>4</v>
      </c>
      <c r="B5663" s="4" t="s">
        <v>5</v>
      </c>
      <c r="C5663" s="4" t="s">
        <v>10</v>
      </c>
      <c r="D5663" s="4" t="s">
        <v>50</v>
      </c>
      <c r="E5663" s="4" t="s">
        <v>14</v>
      </c>
      <c r="F5663" s="4" t="s">
        <v>14</v>
      </c>
    </row>
    <row r="5664" spans="1:10">
      <c r="A5664" t="n">
        <v>48915</v>
      </c>
      <c r="B5664" s="37" t="n">
        <v>26</v>
      </c>
      <c r="C5664" s="7" t="n">
        <v>100</v>
      </c>
      <c r="D5664" s="7" t="s">
        <v>510</v>
      </c>
      <c r="E5664" s="7" t="n">
        <v>2</v>
      </c>
      <c r="F5664" s="7" t="n">
        <v>0</v>
      </c>
    </row>
    <row r="5665" spans="1:6">
      <c r="A5665" t="s">
        <v>4</v>
      </c>
      <c r="B5665" s="4" t="s">
        <v>5</v>
      </c>
    </row>
    <row r="5666" spans="1:6">
      <c r="A5666" t="n">
        <v>48948</v>
      </c>
      <c r="B5666" s="25" t="n">
        <v>28</v>
      </c>
    </row>
    <row r="5667" spans="1:6">
      <c r="A5667" t="s">
        <v>4</v>
      </c>
      <c r="B5667" s="4" t="s">
        <v>5</v>
      </c>
      <c r="C5667" s="4" t="s">
        <v>10</v>
      </c>
      <c r="D5667" s="4" t="s">
        <v>14</v>
      </c>
    </row>
    <row r="5668" spans="1:6">
      <c r="A5668" t="n">
        <v>48949</v>
      </c>
      <c r="B5668" s="38" t="n">
        <v>89</v>
      </c>
      <c r="C5668" s="7" t="n">
        <v>65533</v>
      </c>
      <c r="D5668" s="7" t="n">
        <v>1</v>
      </c>
    </row>
    <row r="5669" spans="1:6">
      <c r="A5669" t="s">
        <v>4</v>
      </c>
      <c r="B5669" s="4" t="s">
        <v>5</v>
      </c>
      <c r="C5669" s="4" t="s">
        <v>14</v>
      </c>
      <c r="D5669" s="4" t="s">
        <v>10</v>
      </c>
      <c r="E5669" s="4" t="s">
        <v>10</v>
      </c>
      <c r="F5669" s="4" t="s">
        <v>14</v>
      </c>
    </row>
    <row r="5670" spans="1:6">
      <c r="A5670" t="n">
        <v>48953</v>
      </c>
      <c r="B5670" s="23" t="n">
        <v>25</v>
      </c>
      <c r="C5670" s="7" t="n">
        <v>1</v>
      </c>
      <c r="D5670" s="7" t="n">
        <v>65535</v>
      </c>
      <c r="E5670" s="7" t="n">
        <v>65535</v>
      </c>
      <c r="F5670" s="7" t="n">
        <v>0</v>
      </c>
    </row>
    <row r="5671" spans="1:6">
      <c r="A5671" t="s">
        <v>4</v>
      </c>
      <c r="B5671" s="4" t="s">
        <v>5</v>
      </c>
      <c r="C5671" s="4" t="s">
        <v>6</v>
      </c>
      <c r="D5671" s="4" t="s">
        <v>10</v>
      </c>
    </row>
    <row r="5672" spans="1:6">
      <c r="A5672" t="n">
        <v>48960</v>
      </c>
      <c r="B5672" s="57" t="n">
        <v>29</v>
      </c>
      <c r="C5672" s="7" t="s">
        <v>13</v>
      </c>
      <c r="D5672" s="7" t="n">
        <v>65533</v>
      </c>
    </row>
    <row r="5673" spans="1:6">
      <c r="A5673" t="s">
        <v>4</v>
      </c>
      <c r="B5673" s="4" t="s">
        <v>5</v>
      </c>
      <c r="C5673" s="4" t="s">
        <v>14</v>
      </c>
      <c r="D5673" s="4" t="s">
        <v>10</v>
      </c>
      <c r="E5673" s="4" t="s">
        <v>25</v>
      </c>
    </row>
    <row r="5674" spans="1:6">
      <c r="A5674" t="n">
        <v>48964</v>
      </c>
      <c r="B5674" s="33" t="n">
        <v>58</v>
      </c>
      <c r="C5674" s="7" t="n">
        <v>101</v>
      </c>
      <c r="D5674" s="7" t="n">
        <v>800</v>
      </c>
      <c r="E5674" s="7" t="n">
        <v>1</v>
      </c>
    </row>
    <row r="5675" spans="1:6">
      <c r="A5675" t="s">
        <v>4</v>
      </c>
      <c r="B5675" s="4" t="s">
        <v>5</v>
      </c>
      <c r="C5675" s="4" t="s">
        <v>14</v>
      </c>
      <c r="D5675" s="4" t="s">
        <v>10</v>
      </c>
    </row>
    <row r="5676" spans="1:6">
      <c r="A5676" t="n">
        <v>48972</v>
      </c>
      <c r="B5676" s="33" t="n">
        <v>58</v>
      </c>
      <c r="C5676" s="7" t="n">
        <v>254</v>
      </c>
      <c r="D5676" s="7" t="n">
        <v>0</v>
      </c>
    </row>
    <row r="5677" spans="1:6">
      <c r="A5677" t="s">
        <v>4</v>
      </c>
      <c r="B5677" s="4" t="s">
        <v>5</v>
      </c>
      <c r="C5677" s="4" t="s">
        <v>14</v>
      </c>
      <c r="D5677" s="4" t="s">
        <v>14</v>
      </c>
      <c r="E5677" s="4" t="s">
        <v>25</v>
      </c>
      <c r="F5677" s="4" t="s">
        <v>25</v>
      </c>
      <c r="G5677" s="4" t="s">
        <v>25</v>
      </c>
      <c r="H5677" s="4" t="s">
        <v>10</v>
      </c>
    </row>
    <row r="5678" spans="1:6">
      <c r="A5678" t="n">
        <v>48976</v>
      </c>
      <c r="B5678" s="34" t="n">
        <v>45</v>
      </c>
      <c r="C5678" s="7" t="n">
        <v>2</v>
      </c>
      <c r="D5678" s="7" t="n">
        <v>3</v>
      </c>
      <c r="E5678" s="7" t="n">
        <v>-98.0599975585938</v>
      </c>
      <c r="F5678" s="7" t="n">
        <v>-1.63999998569489</v>
      </c>
      <c r="G5678" s="7" t="n">
        <v>-51.7799987792969</v>
      </c>
      <c r="H5678" s="7" t="n">
        <v>0</v>
      </c>
    </row>
    <row r="5679" spans="1:6">
      <c r="A5679" t="s">
        <v>4</v>
      </c>
      <c r="B5679" s="4" t="s">
        <v>5</v>
      </c>
      <c r="C5679" s="4" t="s">
        <v>14</v>
      </c>
      <c r="D5679" s="4" t="s">
        <v>14</v>
      </c>
      <c r="E5679" s="4" t="s">
        <v>25</v>
      </c>
      <c r="F5679" s="4" t="s">
        <v>25</v>
      </c>
      <c r="G5679" s="4" t="s">
        <v>25</v>
      </c>
      <c r="H5679" s="4" t="s">
        <v>10</v>
      </c>
      <c r="I5679" s="4" t="s">
        <v>14</v>
      </c>
    </row>
    <row r="5680" spans="1:6">
      <c r="A5680" t="n">
        <v>48993</v>
      </c>
      <c r="B5680" s="34" t="n">
        <v>45</v>
      </c>
      <c r="C5680" s="7" t="n">
        <v>4</v>
      </c>
      <c r="D5680" s="7" t="n">
        <v>3</v>
      </c>
      <c r="E5680" s="7" t="n">
        <v>359.429992675781</v>
      </c>
      <c r="F5680" s="7" t="n">
        <v>141.479995727539</v>
      </c>
      <c r="G5680" s="7" t="n">
        <v>0</v>
      </c>
      <c r="H5680" s="7" t="n">
        <v>0</v>
      </c>
      <c r="I5680" s="7" t="n">
        <v>0</v>
      </c>
    </row>
    <row r="5681" spans="1:9">
      <c r="A5681" t="s">
        <v>4</v>
      </c>
      <c r="B5681" s="4" t="s">
        <v>5</v>
      </c>
      <c r="C5681" s="4" t="s">
        <v>14</v>
      </c>
      <c r="D5681" s="4" t="s">
        <v>14</v>
      </c>
      <c r="E5681" s="4" t="s">
        <v>25</v>
      </c>
      <c r="F5681" s="4" t="s">
        <v>10</v>
      </c>
    </row>
    <row r="5682" spans="1:9">
      <c r="A5682" t="n">
        <v>49011</v>
      </c>
      <c r="B5682" s="34" t="n">
        <v>45</v>
      </c>
      <c r="C5682" s="7" t="n">
        <v>5</v>
      </c>
      <c r="D5682" s="7" t="n">
        <v>3</v>
      </c>
      <c r="E5682" s="7" t="n">
        <v>2.5</v>
      </c>
      <c r="F5682" s="7" t="n">
        <v>0</v>
      </c>
    </row>
    <row r="5683" spans="1:9">
      <c r="A5683" t="s">
        <v>4</v>
      </c>
      <c r="B5683" s="4" t="s">
        <v>5</v>
      </c>
      <c r="C5683" s="4" t="s">
        <v>14</v>
      </c>
      <c r="D5683" s="4" t="s">
        <v>14</v>
      </c>
      <c r="E5683" s="4" t="s">
        <v>25</v>
      </c>
      <c r="F5683" s="4" t="s">
        <v>10</v>
      </c>
    </row>
    <row r="5684" spans="1:9">
      <c r="A5684" t="n">
        <v>49020</v>
      </c>
      <c r="B5684" s="34" t="n">
        <v>45</v>
      </c>
      <c r="C5684" s="7" t="n">
        <v>11</v>
      </c>
      <c r="D5684" s="7" t="n">
        <v>3</v>
      </c>
      <c r="E5684" s="7" t="n">
        <v>38</v>
      </c>
      <c r="F5684" s="7" t="n">
        <v>0</v>
      </c>
    </row>
    <row r="5685" spans="1:9">
      <c r="A5685" t="s">
        <v>4</v>
      </c>
      <c r="B5685" s="4" t="s">
        <v>5</v>
      </c>
      <c r="C5685" s="4" t="s">
        <v>14</v>
      </c>
      <c r="D5685" s="4" t="s">
        <v>14</v>
      </c>
      <c r="E5685" s="4" t="s">
        <v>25</v>
      </c>
      <c r="F5685" s="4" t="s">
        <v>25</v>
      </c>
      <c r="G5685" s="4" t="s">
        <v>25</v>
      </c>
      <c r="H5685" s="4" t="s">
        <v>10</v>
      </c>
    </row>
    <row r="5686" spans="1:9">
      <c r="A5686" t="n">
        <v>49029</v>
      </c>
      <c r="B5686" s="34" t="n">
        <v>45</v>
      </c>
      <c r="C5686" s="7" t="n">
        <v>2</v>
      </c>
      <c r="D5686" s="7" t="n">
        <v>3</v>
      </c>
      <c r="E5686" s="7" t="n">
        <v>-99.4899978637695</v>
      </c>
      <c r="F5686" s="7" t="n">
        <v>-1.63999998569489</v>
      </c>
      <c r="G5686" s="7" t="n">
        <v>-51.060001373291</v>
      </c>
      <c r="H5686" s="7" t="n">
        <v>4000</v>
      </c>
    </row>
    <row r="5687" spans="1:9">
      <c r="A5687" t="s">
        <v>4</v>
      </c>
      <c r="B5687" s="4" t="s">
        <v>5</v>
      </c>
      <c r="C5687" s="4" t="s">
        <v>14</v>
      </c>
      <c r="D5687" s="4" t="s">
        <v>14</v>
      </c>
      <c r="E5687" s="4" t="s">
        <v>25</v>
      </c>
      <c r="F5687" s="4" t="s">
        <v>25</v>
      </c>
      <c r="G5687" s="4" t="s">
        <v>25</v>
      </c>
      <c r="H5687" s="4" t="s">
        <v>10</v>
      </c>
      <c r="I5687" s="4" t="s">
        <v>14</v>
      </c>
    </row>
    <row r="5688" spans="1:9">
      <c r="A5688" t="n">
        <v>49046</v>
      </c>
      <c r="B5688" s="34" t="n">
        <v>45</v>
      </c>
      <c r="C5688" s="7" t="n">
        <v>4</v>
      </c>
      <c r="D5688" s="7" t="n">
        <v>3</v>
      </c>
      <c r="E5688" s="7" t="n">
        <v>358.769989013672</v>
      </c>
      <c r="F5688" s="7" t="n">
        <v>211.619995117188</v>
      </c>
      <c r="G5688" s="7" t="n">
        <v>0</v>
      </c>
      <c r="H5688" s="7" t="n">
        <v>4000</v>
      </c>
      <c r="I5688" s="7" t="n">
        <v>1</v>
      </c>
    </row>
    <row r="5689" spans="1:9">
      <c r="A5689" t="s">
        <v>4</v>
      </c>
      <c r="B5689" s="4" t="s">
        <v>5</v>
      </c>
      <c r="C5689" s="4" t="s">
        <v>14</v>
      </c>
      <c r="D5689" s="4" t="s">
        <v>14</v>
      </c>
      <c r="E5689" s="4" t="s">
        <v>25</v>
      </c>
      <c r="F5689" s="4" t="s">
        <v>10</v>
      </c>
    </row>
    <row r="5690" spans="1:9">
      <c r="A5690" t="n">
        <v>49064</v>
      </c>
      <c r="B5690" s="34" t="n">
        <v>45</v>
      </c>
      <c r="C5690" s="7" t="n">
        <v>5</v>
      </c>
      <c r="D5690" s="7" t="n">
        <v>3</v>
      </c>
      <c r="E5690" s="7" t="n">
        <v>1.89999997615814</v>
      </c>
      <c r="F5690" s="7" t="n">
        <v>4000</v>
      </c>
    </row>
    <row r="5691" spans="1:9">
      <c r="A5691" t="s">
        <v>4</v>
      </c>
      <c r="B5691" s="4" t="s">
        <v>5</v>
      </c>
      <c r="C5691" s="4" t="s">
        <v>14</v>
      </c>
      <c r="D5691" s="4" t="s">
        <v>14</v>
      </c>
      <c r="E5691" s="4" t="s">
        <v>25</v>
      </c>
      <c r="F5691" s="4" t="s">
        <v>10</v>
      </c>
    </row>
    <row r="5692" spans="1:9">
      <c r="A5692" t="n">
        <v>49073</v>
      </c>
      <c r="B5692" s="34" t="n">
        <v>45</v>
      </c>
      <c r="C5692" s="7" t="n">
        <v>11</v>
      </c>
      <c r="D5692" s="7" t="n">
        <v>3</v>
      </c>
      <c r="E5692" s="7" t="n">
        <v>38</v>
      </c>
      <c r="F5692" s="7" t="n">
        <v>4000</v>
      </c>
    </row>
    <row r="5693" spans="1:9">
      <c r="A5693" t="s">
        <v>4</v>
      </c>
      <c r="B5693" s="4" t="s">
        <v>5</v>
      </c>
      <c r="C5693" s="4" t="s">
        <v>10</v>
      </c>
      <c r="D5693" s="4" t="s">
        <v>9</v>
      </c>
    </row>
    <row r="5694" spans="1:9">
      <c r="A5694" t="n">
        <v>49082</v>
      </c>
      <c r="B5694" s="46" t="n">
        <v>44</v>
      </c>
      <c r="C5694" s="7" t="n">
        <v>100</v>
      </c>
      <c r="D5694" s="7" t="n">
        <v>128</v>
      </c>
    </row>
    <row r="5695" spans="1:9">
      <c r="A5695" t="s">
        <v>4</v>
      </c>
      <c r="B5695" s="4" t="s">
        <v>5</v>
      </c>
      <c r="C5695" s="4" t="s">
        <v>10</v>
      </c>
      <c r="D5695" s="4" t="s">
        <v>9</v>
      </c>
    </row>
    <row r="5696" spans="1:9">
      <c r="A5696" t="n">
        <v>49089</v>
      </c>
      <c r="B5696" s="46" t="n">
        <v>44</v>
      </c>
      <c r="C5696" s="7" t="n">
        <v>100</v>
      </c>
      <c r="D5696" s="7" t="n">
        <v>32</v>
      </c>
    </row>
    <row r="5697" spans="1:9">
      <c r="A5697" t="s">
        <v>4</v>
      </c>
      <c r="B5697" s="4" t="s">
        <v>5</v>
      </c>
      <c r="C5697" s="4" t="s">
        <v>10</v>
      </c>
      <c r="D5697" s="4" t="s">
        <v>25</v>
      </c>
      <c r="E5697" s="4" t="s">
        <v>25</v>
      </c>
      <c r="F5697" s="4" t="s">
        <v>25</v>
      </c>
      <c r="G5697" s="4" t="s">
        <v>25</v>
      </c>
    </row>
    <row r="5698" spans="1:9">
      <c r="A5698" t="n">
        <v>49096</v>
      </c>
      <c r="B5698" s="45" t="n">
        <v>46</v>
      </c>
      <c r="C5698" s="7" t="n">
        <v>100</v>
      </c>
      <c r="D5698" s="7" t="n">
        <v>-96.6100006103516</v>
      </c>
      <c r="E5698" s="7" t="n">
        <v>-3</v>
      </c>
      <c r="F5698" s="7" t="n">
        <v>-51.5299987792969</v>
      </c>
      <c r="G5698" s="7" t="n">
        <v>200.199996948242</v>
      </c>
    </row>
    <row r="5699" spans="1:9">
      <c r="A5699" t="s">
        <v>4</v>
      </c>
      <c r="B5699" s="4" t="s">
        <v>5</v>
      </c>
      <c r="C5699" s="4" t="s">
        <v>10</v>
      </c>
      <c r="D5699" s="4" t="s">
        <v>25</v>
      </c>
      <c r="E5699" s="4" t="s">
        <v>25</v>
      </c>
      <c r="F5699" s="4" t="s">
        <v>25</v>
      </c>
      <c r="G5699" s="4" t="s">
        <v>25</v>
      </c>
    </row>
    <row r="5700" spans="1:9">
      <c r="A5700" t="n">
        <v>49115</v>
      </c>
      <c r="B5700" s="45" t="n">
        <v>46</v>
      </c>
      <c r="C5700" s="7" t="n">
        <v>88</v>
      </c>
      <c r="D5700" s="7" t="n">
        <v>-100</v>
      </c>
      <c r="E5700" s="7" t="n">
        <v>-3</v>
      </c>
      <c r="F5700" s="7" t="n">
        <v>-50.1500015258789</v>
      </c>
      <c r="G5700" s="7" t="n">
        <v>174</v>
      </c>
    </row>
    <row r="5701" spans="1:9">
      <c r="A5701" t="s">
        <v>4</v>
      </c>
      <c r="B5701" s="4" t="s">
        <v>5</v>
      </c>
      <c r="C5701" s="4" t="s">
        <v>10</v>
      </c>
      <c r="D5701" s="4" t="s">
        <v>25</v>
      </c>
      <c r="E5701" s="4" t="s">
        <v>25</v>
      </c>
      <c r="F5701" s="4" t="s">
        <v>25</v>
      </c>
      <c r="G5701" s="4" t="s">
        <v>25</v>
      </c>
    </row>
    <row r="5702" spans="1:9">
      <c r="A5702" t="n">
        <v>49134</v>
      </c>
      <c r="B5702" s="45" t="n">
        <v>46</v>
      </c>
      <c r="C5702" s="7" t="n">
        <v>116</v>
      </c>
      <c r="D5702" s="7" t="n">
        <v>-99.75</v>
      </c>
      <c r="E5702" s="7" t="n">
        <v>-3</v>
      </c>
      <c r="F5702" s="7" t="n">
        <v>-51.1100006103516</v>
      </c>
      <c r="G5702" s="7" t="n">
        <v>174</v>
      </c>
    </row>
    <row r="5703" spans="1:9">
      <c r="A5703" t="s">
        <v>4</v>
      </c>
      <c r="B5703" s="4" t="s">
        <v>5</v>
      </c>
      <c r="C5703" s="4" t="s">
        <v>10</v>
      </c>
      <c r="D5703" s="4" t="s">
        <v>14</v>
      </c>
      <c r="E5703" s="4" t="s">
        <v>6</v>
      </c>
      <c r="F5703" s="4" t="s">
        <v>25</v>
      </c>
      <c r="G5703" s="4" t="s">
        <v>25</v>
      </c>
      <c r="H5703" s="4" t="s">
        <v>25</v>
      </c>
    </row>
    <row r="5704" spans="1:9">
      <c r="A5704" t="n">
        <v>49153</v>
      </c>
      <c r="B5704" s="52" t="n">
        <v>48</v>
      </c>
      <c r="C5704" s="7" t="n">
        <v>116</v>
      </c>
      <c r="D5704" s="7" t="n">
        <v>0</v>
      </c>
      <c r="E5704" s="7" t="s">
        <v>222</v>
      </c>
      <c r="F5704" s="7" t="n">
        <v>0</v>
      </c>
      <c r="G5704" s="7" t="n">
        <v>1</v>
      </c>
      <c r="H5704" s="7" t="n">
        <v>0</v>
      </c>
    </row>
    <row r="5705" spans="1:9">
      <c r="A5705" t="s">
        <v>4</v>
      </c>
      <c r="B5705" s="4" t="s">
        <v>5</v>
      </c>
      <c r="C5705" s="4" t="s">
        <v>10</v>
      </c>
      <c r="D5705" s="4" t="s">
        <v>14</v>
      </c>
      <c r="E5705" s="4" t="s">
        <v>6</v>
      </c>
      <c r="F5705" s="4" t="s">
        <v>25</v>
      </c>
      <c r="G5705" s="4" t="s">
        <v>25</v>
      </c>
      <c r="H5705" s="4" t="s">
        <v>25</v>
      </c>
    </row>
    <row r="5706" spans="1:9">
      <c r="A5706" t="n">
        <v>49177</v>
      </c>
      <c r="B5706" s="52" t="n">
        <v>48</v>
      </c>
      <c r="C5706" s="7" t="n">
        <v>88</v>
      </c>
      <c r="D5706" s="7" t="n">
        <v>0</v>
      </c>
      <c r="E5706" s="7" t="s">
        <v>222</v>
      </c>
      <c r="F5706" s="7" t="n">
        <v>0</v>
      </c>
      <c r="G5706" s="7" t="n">
        <v>1</v>
      </c>
      <c r="H5706" s="7" t="n">
        <v>0</v>
      </c>
    </row>
    <row r="5707" spans="1:9">
      <c r="A5707" t="s">
        <v>4</v>
      </c>
      <c r="B5707" s="4" t="s">
        <v>5</v>
      </c>
      <c r="C5707" s="4" t="s">
        <v>10</v>
      </c>
      <c r="D5707" s="4" t="s">
        <v>10</v>
      </c>
      <c r="E5707" s="4" t="s">
        <v>25</v>
      </c>
      <c r="F5707" s="4" t="s">
        <v>25</v>
      </c>
      <c r="G5707" s="4" t="s">
        <v>25</v>
      </c>
      <c r="H5707" s="4" t="s">
        <v>25</v>
      </c>
      <c r="I5707" s="4" t="s">
        <v>14</v>
      </c>
      <c r="J5707" s="4" t="s">
        <v>10</v>
      </c>
    </row>
    <row r="5708" spans="1:9">
      <c r="A5708" t="n">
        <v>49201</v>
      </c>
      <c r="B5708" s="68" t="n">
        <v>55</v>
      </c>
      <c r="C5708" s="7" t="n">
        <v>100</v>
      </c>
      <c r="D5708" s="7" t="n">
        <v>65533</v>
      </c>
      <c r="E5708" s="7" t="n">
        <v>-98.8300018310547</v>
      </c>
      <c r="F5708" s="7" t="n">
        <v>-3</v>
      </c>
      <c r="G5708" s="7" t="n">
        <v>-51.060001373291</v>
      </c>
      <c r="H5708" s="7" t="n">
        <v>0.899999976158142</v>
      </c>
      <c r="I5708" s="7" t="n">
        <v>1</v>
      </c>
      <c r="J5708" s="7" t="n">
        <v>0</v>
      </c>
    </row>
    <row r="5709" spans="1:9">
      <c r="A5709" t="s">
        <v>4</v>
      </c>
      <c r="B5709" s="4" t="s">
        <v>5</v>
      </c>
      <c r="C5709" s="4" t="s">
        <v>10</v>
      </c>
      <c r="D5709" s="4" t="s">
        <v>14</v>
      </c>
    </row>
    <row r="5710" spans="1:9">
      <c r="A5710" t="n">
        <v>49225</v>
      </c>
      <c r="B5710" s="56" t="n">
        <v>56</v>
      </c>
      <c r="C5710" s="7" t="n">
        <v>100</v>
      </c>
      <c r="D5710" s="7" t="n">
        <v>0</v>
      </c>
    </row>
    <row r="5711" spans="1:9">
      <c r="A5711" t="s">
        <v>4</v>
      </c>
      <c r="B5711" s="4" t="s">
        <v>5</v>
      </c>
      <c r="C5711" s="4" t="s">
        <v>10</v>
      </c>
      <c r="D5711" s="4" t="s">
        <v>25</v>
      </c>
      <c r="E5711" s="4" t="s">
        <v>25</v>
      </c>
      <c r="F5711" s="4" t="s">
        <v>14</v>
      </c>
    </row>
    <row r="5712" spans="1:9">
      <c r="A5712" t="n">
        <v>49229</v>
      </c>
      <c r="B5712" s="69" t="n">
        <v>52</v>
      </c>
      <c r="C5712" s="7" t="n">
        <v>100</v>
      </c>
      <c r="D5712" s="7" t="n">
        <v>-148.600006103516</v>
      </c>
      <c r="E5712" s="7" t="n">
        <v>10</v>
      </c>
      <c r="F5712" s="7" t="n">
        <v>0</v>
      </c>
    </row>
    <row r="5713" spans="1:10">
      <c r="A5713" t="s">
        <v>4</v>
      </c>
      <c r="B5713" s="4" t="s">
        <v>5</v>
      </c>
      <c r="C5713" s="4" t="s">
        <v>10</v>
      </c>
    </row>
    <row r="5714" spans="1:10">
      <c r="A5714" t="n">
        <v>49241</v>
      </c>
      <c r="B5714" s="32" t="n">
        <v>54</v>
      </c>
      <c r="C5714" s="7" t="n">
        <v>100</v>
      </c>
    </row>
    <row r="5715" spans="1:10">
      <c r="A5715" t="s">
        <v>4</v>
      </c>
      <c r="B5715" s="4" t="s">
        <v>5</v>
      </c>
      <c r="C5715" s="4" t="s">
        <v>14</v>
      </c>
      <c r="D5715" s="4" t="s">
        <v>10</v>
      </c>
    </row>
    <row r="5716" spans="1:10">
      <c r="A5716" t="n">
        <v>49244</v>
      </c>
      <c r="B5716" s="33" t="n">
        <v>58</v>
      </c>
      <c r="C5716" s="7" t="n">
        <v>255</v>
      </c>
      <c r="D5716" s="7" t="n">
        <v>0</v>
      </c>
    </row>
    <row r="5717" spans="1:10">
      <c r="A5717" t="s">
        <v>4</v>
      </c>
      <c r="B5717" s="4" t="s">
        <v>5</v>
      </c>
      <c r="C5717" s="4" t="s">
        <v>14</v>
      </c>
      <c r="D5717" s="4" t="s">
        <v>10</v>
      </c>
      <c r="E5717" s="4" t="s">
        <v>10</v>
      </c>
      <c r="F5717" s="4" t="s">
        <v>14</v>
      </c>
    </row>
    <row r="5718" spans="1:10">
      <c r="A5718" t="n">
        <v>49248</v>
      </c>
      <c r="B5718" s="23" t="n">
        <v>25</v>
      </c>
      <c r="C5718" s="7" t="n">
        <v>1</v>
      </c>
      <c r="D5718" s="7" t="n">
        <v>150</v>
      </c>
      <c r="E5718" s="7" t="n">
        <v>500</v>
      </c>
      <c r="F5718" s="7" t="n">
        <v>0</v>
      </c>
    </row>
    <row r="5719" spans="1:10">
      <c r="A5719" t="s">
        <v>4</v>
      </c>
      <c r="B5719" s="4" t="s">
        <v>5</v>
      </c>
      <c r="C5719" s="4" t="s">
        <v>14</v>
      </c>
      <c r="D5719" s="4" t="s">
        <v>10</v>
      </c>
      <c r="E5719" s="4" t="s">
        <v>6</v>
      </c>
    </row>
    <row r="5720" spans="1:10">
      <c r="A5720" t="n">
        <v>49255</v>
      </c>
      <c r="B5720" s="36" t="n">
        <v>51</v>
      </c>
      <c r="C5720" s="7" t="n">
        <v>4</v>
      </c>
      <c r="D5720" s="7" t="n">
        <v>0</v>
      </c>
      <c r="E5720" s="7" t="s">
        <v>324</v>
      </c>
    </row>
    <row r="5721" spans="1:10">
      <c r="A5721" t="s">
        <v>4</v>
      </c>
      <c r="B5721" s="4" t="s">
        <v>5</v>
      </c>
      <c r="C5721" s="4" t="s">
        <v>10</v>
      </c>
    </row>
    <row r="5722" spans="1:10">
      <c r="A5722" t="n">
        <v>49269</v>
      </c>
      <c r="B5722" s="27" t="n">
        <v>16</v>
      </c>
      <c r="C5722" s="7" t="n">
        <v>0</v>
      </c>
    </row>
    <row r="5723" spans="1:10">
      <c r="A5723" t="s">
        <v>4</v>
      </c>
      <c r="B5723" s="4" t="s">
        <v>5</v>
      </c>
      <c r="C5723" s="4" t="s">
        <v>10</v>
      </c>
      <c r="D5723" s="4" t="s">
        <v>50</v>
      </c>
      <c r="E5723" s="4" t="s">
        <v>14</v>
      </c>
      <c r="F5723" s="4" t="s">
        <v>14</v>
      </c>
    </row>
    <row r="5724" spans="1:10">
      <c r="A5724" t="n">
        <v>49272</v>
      </c>
      <c r="B5724" s="37" t="n">
        <v>26</v>
      </c>
      <c r="C5724" s="7" t="n">
        <v>0</v>
      </c>
      <c r="D5724" s="7" t="s">
        <v>511</v>
      </c>
      <c r="E5724" s="7" t="n">
        <v>2</v>
      </c>
      <c r="F5724" s="7" t="n">
        <v>0</v>
      </c>
    </row>
    <row r="5725" spans="1:10">
      <c r="A5725" t="s">
        <v>4</v>
      </c>
      <c r="B5725" s="4" t="s">
        <v>5</v>
      </c>
    </row>
    <row r="5726" spans="1:10">
      <c r="A5726" t="n">
        <v>49292</v>
      </c>
      <c r="B5726" s="25" t="n">
        <v>28</v>
      </c>
    </row>
    <row r="5727" spans="1:10">
      <c r="A5727" t="s">
        <v>4</v>
      </c>
      <c r="B5727" s="4" t="s">
        <v>5</v>
      </c>
      <c r="C5727" s="4" t="s">
        <v>10</v>
      </c>
      <c r="D5727" s="4" t="s">
        <v>14</v>
      </c>
    </row>
    <row r="5728" spans="1:10">
      <c r="A5728" t="n">
        <v>49293</v>
      </c>
      <c r="B5728" s="38" t="n">
        <v>89</v>
      </c>
      <c r="C5728" s="7" t="n">
        <v>65533</v>
      </c>
      <c r="D5728" s="7" t="n">
        <v>1</v>
      </c>
    </row>
    <row r="5729" spans="1:6">
      <c r="A5729" t="s">
        <v>4</v>
      </c>
      <c r="B5729" s="4" t="s">
        <v>5</v>
      </c>
      <c r="C5729" s="4" t="s">
        <v>14</v>
      </c>
      <c r="D5729" s="4" t="s">
        <v>10</v>
      </c>
      <c r="E5729" s="4" t="s">
        <v>10</v>
      </c>
      <c r="F5729" s="4" t="s">
        <v>14</v>
      </c>
    </row>
    <row r="5730" spans="1:6">
      <c r="A5730" t="n">
        <v>49297</v>
      </c>
      <c r="B5730" s="23" t="n">
        <v>25</v>
      </c>
      <c r="C5730" s="7" t="n">
        <v>1</v>
      </c>
      <c r="D5730" s="7" t="n">
        <v>65535</v>
      </c>
      <c r="E5730" s="7" t="n">
        <v>65535</v>
      </c>
      <c r="F5730" s="7" t="n">
        <v>0</v>
      </c>
    </row>
    <row r="5731" spans="1:6">
      <c r="A5731" t="s">
        <v>4</v>
      </c>
      <c r="B5731" s="4" t="s">
        <v>5</v>
      </c>
      <c r="C5731" s="4" t="s">
        <v>14</v>
      </c>
      <c r="D5731" s="4" t="s">
        <v>10</v>
      </c>
    </row>
    <row r="5732" spans="1:6">
      <c r="A5732" t="n">
        <v>49304</v>
      </c>
      <c r="B5732" s="34" t="n">
        <v>45</v>
      </c>
      <c r="C5732" s="7" t="n">
        <v>7</v>
      </c>
      <c r="D5732" s="7" t="n">
        <v>255</v>
      </c>
    </row>
    <row r="5733" spans="1:6">
      <c r="A5733" t="s">
        <v>4</v>
      </c>
      <c r="B5733" s="4" t="s">
        <v>5</v>
      </c>
      <c r="C5733" s="4" t="s">
        <v>14</v>
      </c>
      <c r="D5733" s="4" t="s">
        <v>10</v>
      </c>
      <c r="E5733" s="4" t="s">
        <v>6</v>
      </c>
    </row>
    <row r="5734" spans="1:6">
      <c r="A5734" t="n">
        <v>49308</v>
      </c>
      <c r="B5734" s="36" t="n">
        <v>51</v>
      </c>
      <c r="C5734" s="7" t="n">
        <v>4</v>
      </c>
      <c r="D5734" s="7" t="n">
        <v>100</v>
      </c>
      <c r="E5734" s="7" t="s">
        <v>364</v>
      </c>
    </row>
    <row r="5735" spans="1:6">
      <c r="A5735" t="s">
        <v>4</v>
      </c>
      <c r="B5735" s="4" t="s">
        <v>5</v>
      </c>
      <c r="C5735" s="4" t="s">
        <v>10</v>
      </c>
    </row>
    <row r="5736" spans="1:6">
      <c r="A5736" t="n">
        <v>49321</v>
      </c>
      <c r="B5736" s="27" t="n">
        <v>16</v>
      </c>
      <c r="C5736" s="7" t="n">
        <v>0</v>
      </c>
    </row>
    <row r="5737" spans="1:6">
      <c r="A5737" t="s">
        <v>4</v>
      </c>
      <c r="B5737" s="4" t="s">
        <v>5</v>
      </c>
      <c r="C5737" s="4" t="s">
        <v>10</v>
      </c>
      <c r="D5737" s="4" t="s">
        <v>50</v>
      </c>
      <c r="E5737" s="4" t="s">
        <v>14</v>
      </c>
      <c r="F5737" s="4" t="s">
        <v>14</v>
      </c>
    </row>
    <row r="5738" spans="1:6">
      <c r="A5738" t="n">
        <v>49324</v>
      </c>
      <c r="B5738" s="37" t="n">
        <v>26</v>
      </c>
      <c r="C5738" s="7" t="n">
        <v>100</v>
      </c>
      <c r="D5738" s="7" t="s">
        <v>512</v>
      </c>
      <c r="E5738" s="7" t="n">
        <v>2</v>
      </c>
      <c r="F5738" s="7" t="n">
        <v>0</v>
      </c>
    </row>
    <row r="5739" spans="1:6">
      <c r="A5739" t="s">
        <v>4</v>
      </c>
      <c r="B5739" s="4" t="s">
        <v>5</v>
      </c>
    </row>
    <row r="5740" spans="1:6">
      <c r="A5740" t="n">
        <v>49442</v>
      </c>
      <c r="B5740" s="25" t="n">
        <v>28</v>
      </c>
    </row>
    <row r="5741" spans="1:6">
      <c r="A5741" t="s">
        <v>4</v>
      </c>
      <c r="B5741" s="4" t="s">
        <v>5</v>
      </c>
      <c r="C5741" s="4" t="s">
        <v>10</v>
      </c>
      <c r="D5741" s="4" t="s">
        <v>14</v>
      </c>
    </row>
    <row r="5742" spans="1:6">
      <c r="A5742" t="n">
        <v>49443</v>
      </c>
      <c r="B5742" s="38" t="n">
        <v>89</v>
      </c>
      <c r="C5742" s="7" t="n">
        <v>65533</v>
      </c>
      <c r="D5742" s="7" t="n">
        <v>1</v>
      </c>
    </row>
    <row r="5743" spans="1:6">
      <c r="A5743" t="s">
        <v>4</v>
      </c>
      <c r="B5743" s="4" t="s">
        <v>5</v>
      </c>
      <c r="C5743" s="4" t="s">
        <v>10</v>
      </c>
      <c r="D5743" s="4" t="s">
        <v>14</v>
      </c>
      <c r="E5743" s="4" t="s">
        <v>25</v>
      </c>
      <c r="F5743" s="4" t="s">
        <v>10</v>
      </c>
    </row>
    <row r="5744" spans="1:6">
      <c r="A5744" t="n">
        <v>49447</v>
      </c>
      <c r="B5744" s="61" t="n">
        <v>59</v>
      </c>
      <c r="C5744" s="7" t="n">
        <v>100</v>
      </c>
      <c r="D5744" s="7" t="n">
        <v>19</v>
      </c>
      <c r="E5744" s="7" t="n">
        <v>0.150000005960464</v>
      </c>
      <c r="F5744" s="7" t="n">
        <v>0</v>
      </c>
    </row>
    <row r="5745" spans="1:6">
      <c r="A5745" t="s">
        <v>4</v>
      </c>
      <c r="B5745" s="4" t="s">
        <v>5</v>
      </c>
      <c r="C5745" s="4" t="s">
        <v>10</v>
      </c>
      <c r="D5745" s="4" t="s">
        <v>14</v>
      </c>
      <c r="E5745" s="4" t="s">
        <v>6</v>
      </c>
      <c r="F5745" s="4" t="s">
        <v>25</v>
      </c>
      <c r="G5745" s="4" t="s">
        <v>25</v>
      </c>
      <c r="H5745" s="4" t="s">
        <v>25</v>
      </c>
    </row>
    <row r="5746" spans="1:6">
      <c r="A5746" t="n">
        <v>49457</v>
      </c>
      <c r="B5746" s="52" t="n">
        <v>48</v>
      </c>
      <c r="C5746" s="7" t="n">
        <v>100</v>
      </c>
      <c r="D5746" s="7" t="n">
        <v>0</v>
      </c>
      <c r="E5746" s="7" t="s">
        <v>446</v>
      </c>
      <c r="F5746" s="7" t="n">
        <v>0.300000011920929</v>
      </c>
      <c r="G5746" s="7" t="n">
        <v>1</v>
      </c>
      <c r="H5746" s="7" t="n">
        <v>0</v>
      </c>
    </row>
    <row r="5747" spans="1:6">
      <c r="A5747" t="s">
        <v>4</v>
      </c>
      <c r="B5747" s="4" t="s">
        <v>5</v>
      </c>
      <c r="C5747" s="4" t="s">
        <v>14</v>
      </c>
      <c r="D5747" s="4" t="s">
        <v>10</v>
      </c>
      <c r="E5747" s="4" t="s">
        <v>6</v>
      </c>
    </row>
    <row r="5748" spans="1:6">
      <c r="A5748" t="n">
        <v>49485</v>
      </c>
      <c r="B5748" s="36" t="n">
        <v>51</v>
      </c>
      <c r="C5748" s="7" t="n">
        <v>4</v>
      </c>
      <c r="D5748" s="7" t="n">
        <v>100</v>
      </c>
      <c r="E5748" s="7" t="s">
        <v>292</v>
      </c>
    </row>
    <row r="5749" spans="1:6">
      <c r="A5749" t="s">
        <v>4</v>
      </c>
      <c r="B5749" s="4" t="s">
        <v>5</v>
      </c>
      <c r="C5749" s="4" t="s">
        <v>10</v>
      </c>
    </row>
    <row r="5750" spans="1:6">
      <c r="A5750" t="n">
        <v>49499</v>
      </c>
      <c r="B5750" s="27" t="n">
        <v>16</v>
      </c>
      <c r="C5750" s="7" t="n">
        <v>0</v>
      </c>
    </row>
    <row r="5751" spans="1:6">
      <c r="A5751" t="s">
        <v>4</v>
      </c>
      <c r="B5751" s="4" t="s">
        <v>5</v>
      </c>
      <c r="C5751" s="4" t="s">
        <v>10</v>
      </c>
      <c r="D5751" s="4" t="s">
        <v>50</v>
      </c>
      <c r="E5751" s="4" t="s">
        <v>14</v>
      </c>
      <c r="F5751" s="4" t="s">
        <v>14</v>
      </c>
    </row>
    <row r="5752" spans="1:6">
      <c r="A5752" t="n">
        <v>49502</v>
      </c>
      <c r="B5752" s="37" t="n">
        <v>26</v>
      </c>
      <c r="C5752" s="7" t="n">
        <v>100</v>
      </c>
      <c r="D5752" s="7" t="s">
        <v>513</v>
      </c>
      <c r="E5752" s="7" t="n">
        <v>2</v>
      </c>
      <c r="F5752" s="7" t="n">
        <v>0</v>
      </c>
    </row>
    <row r="5753" spans="1:6">
      <c r="A5753" t="s">
        <v>4</v>
      </c>
      <c r="B5753" s="4" t="s">
        <v>5</v>
      </c>
    </row>
    <row r="5754" spans="1:6">
      <c r="A5754" t="n">
        <v>49597</v>
      </c>
      <c r="B5754" s="25" t="n">
        <v>28</v>
      </c>
    </row>
    <row r="5755" spans="1:6">
      <c r="A5755" t="s">
        <v>4</v>
      </c>
      <c r="B5755" s="4" t="s">
        <v>5</v>
      </c>
      <c r="C5755" s="4" t="s">
        <v>10</v>
      </c>
      <c r="D5755" s="4" t="s">
        <v>14</v>
      </c>
    </row>
    <row r="5756" spans="1:6">
      <c r="A5756" t="n">
        <v>49598</v>
      </c>
      <c r="B5756" s="38" t="n">
        <v>89</v>
      </c>
      <c r="C5756" s="7" t="n">
        <v>65533</v>
      </c>
      <c r="D5756" s="7" t="n">
        <v>1</v>
      </c>
    </row>
    <row r="5757" spans="1:6">
      <c r="A5757" t="s">
        <v>4</v>
      </c>
      <c r="B5757" s="4" t="s">
        <v>5</v>
      </c>
      <c r="C5757" s="4" t="s">
        <v>10</v>
      </c>
      <c r="D5757" s="4" t="s">
        <v>14</v>
      </c>
      <c r="E5757" s="4" t="s">
        <v>6</v>
      </c>
      <c r="F5757" s="4" t="s">
        <v>25</v>
      </c>
      <c r="G5757" s="4" t="s">
        <v>25</v>
      </c>
      <c r="H5757" s="4" t="s">
        <v>25</v>
      </c>
    </row>
    <row r="5758" spans="1:6">
      <c r="A5758" t="n">
        <v>49602</v>
      </c>
      <c r="B5758" s="52" t="n">
        <v>48</v>
      </c>
      <c r="C5758" s="7" t="n">
        <v>88</v>
      </c>
      <c r="D5758" s="7" t="n">
        <v>0</v>
      </c>
      <c r="E5758" s="7" t="s">
        <v>448</v>
      </c>
      <c r="F5758" s="7" t="n">
        <v>-1</v>
      </c>
      <c r="G5758" s="7" t="n">
        <v>1</v>
      </c>
      <c r="H5758" s="7" t="n">
        <v>1.12103877145985e-44</v>
      </c>
    </row>
    <row r="5759" spans="1:6">
      <c r="A5759" t="s">
        <v>4</v>
      </c>
      <c r="B5759" s="4" t="s">
        <v>5</v>
      </c>
      <c r="C5759" s="4" t="s">
        <v>14</v>
      </c>
      <c r="D5759" s="4" t="s">
        <v>10</v>
      </c>
      <c r="E5759" s="4" t="s">
        <v>6</v>
      </c>
    </row>
    <row r="5760" spans="1:6">
      <c r="A5760" t="n">
        <v>49627</v>
      </c>
      <c r="B5760" s="36" t="n">
        <v>51</v>
      </c>
      <c r="C5760" s="7" t="n">
        <v>4</v>
      </c>
      <c r="D5760" s="7" t="n">
        <v>88</v>
      </c>
      <c r="E5760" s="7" t="s">
        <v>139</v>
      </c>
    </row>
    <row r="5761" spans="1:8">
      <c r="A5761" t="s">
        <v>4</v>
      </c>
      <c r="B5761" s="4" t="s">
        <v>5</v>
      </c>
      <c r="C5761" s="4" t="s">
        <v>10</v>
      </c>
    </row>
    <row r="5762" spans="1:8">
      <c r="A5762" t="n">
        <v>49640</v>
      </c>
      <c r="B5762" s="27" t="n">
        <v>16</v>
      </c>
      <c r="C5762" s="7" t="n">
        <v>0</v>
      </c>
    </row>
    <row r="5763" spans="1:8">
      <c r="A5763" t="s">
        <v>4</v>
      </c>
      <c r="B5763" s="4" t="s">
        <v>5</v>
      </c>
      <c r="C5763" s="4" t="s">
        <v>10</v>
      </c>
      <c r="D5763" s="4" t="s">
        <v>50</v>
      </c>
      <c r="E5763" s="4" t="s">
        <v>14</v>
      </c>
      <c r="F5763" s="4" t="s">
        <v>14</v>
      </c>
      <c r="G5763" s="4" t="s">
        <v>50</v>
      </c>
      <c r="H5763" s="4" t="s">
        <v>14</v>
      </c>
      <c r="I5763" s="4" t="s">
        <v>14</v>
      </c>
    </row>
    <row r="5764" spans="1:8">
      <c r="A5764" t="n">
        <v>49643</v>
      </c>
      <c r="B5764" s="37" t="n">
        <v>26</v>
      </c>
      <c r="C5764" s="7" t="n">
        <v>88</v>
      </c>
      <c r="D5764" s="7" t="s">
        <v>514</v>
      </c>
      <c r="E5764" s="7" t="n">
        <v>2</v>
      </c>
      <c r="F5764" s="7" t="n">
        <v>3</v>
      </c>
      <c r="G5764" s="7" t="s">
        <v>515</v>
      </c>
      <c r="H5764" s="7" t="n">
        <v>2</v>
      </c>
      <c r="I5764" s="7" t="n">
        <v>0</v>
      </c>
    </row>
    <row r="5765" spans="1:8">
      <c r="A5765" t="s">
        <v>4</v>
      </c>
      <c r="B5765" s="4" t="s">
        <v>5</v>
      </c>
    </row>
    <row r="5766" spans="1:8">
      <c r="A5766" t="n">
        <v>49762</v>
      </c>
      <c r="B5766" s="25" t="n">
        <v>28</v>
      </c>
    </row>
    <row r="5767" spans="1:8">
      <c r="A5767" t="s">
        <v>4</v>
      </c>
      <c r="B5767" s="4" t="s">
        <v>5</v>
      </c>
      <c r="C5767" s="4" t="s">
        <v>10</v>
      </c>
      <c r="D5767" s="4" t="s">
        <v>14</v>
      </c>
    </row>
    <row r="5768" spans="1:8">
      <c r="A5768" t="n">
        <v>49763</v>
      </c>
      <c r="B5768" s="38" t="n">
        <v>89</v>
      </c>
      <c r="C5768" s="7" t="n">
        <v>65533</v>
      </c>
      <c r="D5768" s="7" t="n">
        <v>1</v>
      </c>
    </row>
    <row r="5769" spans="1:8">
      <c r="A5769" t="s">
        <v>4</v>
      </c>
      <c r="B5769" s="4" t="s">
        <v>5</v>
      </c>
      <c r="C5769" s="4" t="s">
        <v>10</v>
      </c>
      <c r="D5769" s="4" t="s">
        <v>14</v>
      </c>
      <c r="E5769" s="4" t="s">
        <v>6</v>
      </c>
      <c r="F5769" s="4" t="s">
        <v>25</v>
      </c>
      <c r="G5769" s="4" t="s">
        <v>25</v>
      </c>
      <c r="H5769" s="4" t="s">
        <v>25</v>
      </c>
    </row>
    <row r="5770" spans="1:8">
      <c r="A5770" t="n">
        <v>49767</v>
      </c>
      <c r="B5770" s="52" t="n">
        <v>48</v>
      </c>
      <c r="C5770" s="7" t="n">
        <v>116</v>
      </c>
      <c r="D5770" s="7" t="n">
        <v>0</v>
      </c>
      <c r="E5770" s="7" t="s">
        <v>444</v>
      </c>
      <c r="F5770" s="7" t="n">
        <v>-1</v>
      </c>
      <c r="G5770" s="7" t="n">
        <v>1.20000004768372</v>
      </c>
      <c r="H5770" s="7" t="n">
        <v>0</v>
      </c>
    </row>
    <row r="5771" spans="1:8">
      <c r="A5771" t="s">
        <v>4</v>
      </c>
      <c r="B5771" s="4" t="s">
        <v>5</v>
      </c>
      <c r="C5771" s="4" t="s">
        <v>10</v>
      </c>
    </row>
    <row r="5772" spans="1:8">
      <c r="A5772" t="n">
        <v>49795</v>
      </c>
      <c r="B5772" s="27" t="n">
        <v>16</v>
      </c>
      <c r="C5772" s="7" t="n">
        <v>300</v>
      </c>
    </row>
    <row r="5773" spans="1:8">
      <c r="A5773" t="s">
        <v>4</v>
      </c>
      <c r="B5773" s="4" t="s">
        <v>5</v>
      </c>
      <c r="C5773" s="4" t="s">
        <v>14</v>
      </c>
      <c r="D5773" s="4" t="s">
        <v>10</v>
      </c>
      <c r="E5773" s="4" t="s">
        <v>6</v>
      </c>
    </row>
    <row r="5774" spans="1:8">
      <c r="A5774" t="n">
        <v>49798</v>
      </c>
      <c r="B5774" s="36" t="n">
        <v>51</v>
      </c>
      <c r="C5774" s="7" t="n">
        <v>4</v>
      </c>
      <c r="D5774" s="7" t="n">
        <v>116</v>
      </c>
      <c r="E5774" s="7" t="s">
        <v>313</v>
      </c>
    </row>
    <row r="5775" spans="1:8">
      <c r="A5775" t="s">
        <v>4</v>
      </c>
      <c r="B5775" s="4" t="s">
        <v>5</v>
      </c>
      <c r="C5775" s="4" t="s">
        <v>10</v>
      </c>
    </row>
    <row r="5776" spans="1:8">
      <c r="A5776" t="n">
        <v>49812</v>
      </c>
      <c r="B5776" s="27" t="n">
        <v>16</v>
      </c>
      <c r="C5776" s="7" t="n">
        <v>0</v>
      </c>
    </row>
    <row r="5777" spans="1:9">
      <c r="A5777" t="s">
        <v>4</v>
      </c>
      <c r="B5777" s="4" t="s">
        <v>5</v>
      </c>
      <c r="C5777" s="4" t="s">
        <v>10</v>
      </c>
      <c r="D5777" s="4" t="s">
        <v>50</v>
      </c>
      <c r="E5777" s="4" t="s">
        <v>14</v>
      </c>
      <c r="F5777" s="4" t="s">
        <v>14</v>
      </c>
    </row>
    <row r="5778" spans="1:9">
      <c r="A5778" t="n">
        <v>49815</v>
      </c>
      <c r="B5778" s="37" t="n">
        <v>26</v>
      </c>
      <c r="C5778" s="7" t="n">
        <v>116</v>
      </c>
      <c r="D5778" s="7" t="s">
        <v>516</v>
      </c>
      <c r="E5778" s="7" t="n">
        <v>2</v>
      </c>
      <c r="F5778" s="7" t="n">
        <v>0</v>
      </c>
    </row>
    <row r="5779" spans="1:9">
      <c r="A5779" t="s">
        <v>4</v>
      </c>
      <c r="B5779" s="4" t="s">
        <v>5</v>
      </c>
    </row>
    <row r="5780" spans="1:9">
      <c r="A5780" t="n">
        <v>49914</v>
      </c>
      <c r="B5780" s="25" t="n">
        <v>28</v>
      </c>
    </row>
    <row r="5781" spans="1:9">
      <c r="A5781" t="s">
        <v>4</v>
      </c>
      <c r="B5781" s="4" t="s">
        <v>5</v>
      </c>
      <c r="C5781" s="4" t="s">
        <v>10</v>
      </c>
      <c r="D5781" s="4" t="s">
        <v>14</v>
      </c>
    </row>
    <row r="5782" spans="1:9">
      <c r="A5782" t="n">
        <v>49915</v>
      </c>
      <c r="B5782" s="38" t="n">
        <v>89</v>
      </c>
      <c r="C5782" s="7" t="n">
        <v>65533</v>
      </c>
      <c r="D5782" s="7" t="n">
        <v>1</v>
      </c>
    </row>
    <row r="5783" spans="1:9">
      <c r="A5783" t="s">
        <v>4</v>
      </c>
      <c r="B5783" s="4" t="s">
        <v>5</v>
      </c>
      <c r="C5783" s="4" t="s">
        <v>14</v>
      </c>
      <c r="D5783" s="4" t="s">
        <v>25</v>
      </c>
      <c r="E5783" s="4" t="s">
        <v>25</v>
      </c>
      <c r="F5783" s="4" t="s">
        <v>25</v>
      </c>
    </row>
    <row r="5784" spans="1:9">
      <c r="A5784" t="n">
        <v>49919</v>
      </c>
      <c r="B5784" s="34" t="n">
        <v>45</v>
      </c>
      <c r="C5784" s="7" t="n">
        <v>9</v>
      </c>
      <c r="D5784" s="7" t="n">
        <v>0.0199999995529652</v>
      </c>
      <c r="E5784" s="7" t="n">
        <v>0.0199999995529652</v>
      </c>
      <c r="F5784" s="7" t="n">
        <v>0.300000011920929</v>
      </c>
    </row>
    <row r="5785" spans="1:9">
      <c r="A5785" t="s">
        <v>4</v>
      </c>
      <c r="B5785" s="4" t="s">
        <v>5</v>
      </c>
      <c r="C5785" s="4" t="s">
        <v>14</v>
      </c>
      <c r="D5785" s="4" t="s">
        <v>10</v>
      </c>
      <c r="E5785" s="4" t="s">
        <v>6</v>
      </c>
    </row>
    <row r="5786" spans="1:9">
      <c r="A5786" t="n">
        <v>49933</v>
      </c>
      <c r="B5786" s="36" t="n">
        <v>51</v>
      </c>
      <c r="C5786" s="7" t="n">
        <v>4</v>
      </c>
      <c r="D5786" s="7" t="n">
        <v>116</v>
      </c>
      <c r="E5786" s="7" t="s">
        <v>517</v>
      </c>
    </row>
    <row r="5787" spans="1:9">
      <c r="A5787" t="s">
        <v>4</v>
      </c>
      <c r="B5787" s="4" t="s">
        <v>5</v>
      </c>
      <c r="C5787" s="4" t="s">
        <v>10</v>
      </c>
    </row>
    <row r="5788" spans="1:9">
      <c r="A5788" t="n">
        <v>49946</v>
      </c>
      <c r="B5788" s="27" t="n">
        <v>16</v>
      </c>
      <c r="C5788" s="7" t="n">
        <v>0</v>
      </c>
    </row>
    <row r="5789" spans="1:9">
      <c r="A5789" t="s">
        <v>4</v>
      </c>
      <c r="B5789" s="4" t="s">
        <v>5</v>
      </c>
      <c r="C5789" s="4" t="s">
        <v>10</v>
      </c>
      <c r="D5789" s="4" t="s">
        <v>50</v>
      </c>
      <c r="E5789" s="4" t="s">
        <v>14</v>
      </c>
      <c r="F5789" s="4" t="s">
        <v>14</v>
      </c>
    </row>
    <row r="5790" spans="1:9">
      <c r="A5790" t="n">
        <v>49949</v>
      </c>
      <c r="B5790" s="37" t="n">
        <v>26</v>
      </c>
      <c r="C5790" s="7" t="n">
        <v>116</v>
      </c>
      <c r="D5790" s="7" t="s">
        <v>518</v>
      </c>
      <c r="E5790" s="7" t="n">
        <v>2</v>
      </c>
      <c r="F5790" s="7" t="n">
        <v>0</v>
      </c>
    </row>
    <row r="5791" spans="1:9">
      <c r="A5791" t="s">
        <v>4</v>
      </c>
      <c r="B5791" s="4" t="s">
        <v>5</v>
      </c>
    </row>
    <row r="5792" spans="1:9">
      <c r="A5792" t="n">
        <v>50035</v>
      </c>
      <c r="B5792" s="25" t="n">
        <v>28</v>
      </c>
    </row>
    <row r="5793" spans="1:6">
      <c r="A5793" t="s">
        <v>4</v>
      </c>
      <c r="B5793" s="4" t="s">
        <v>5</v>
      </c>
      <c r="C5793" s="4" t="s">
        <v>10</v>
      </c>
      <c r="D5793" s="4" t="s">
        <v>14</v>
      </c>
    </row>
    <row r="5794" spans="1:6">
      <c r="A5794" t="n">
        <v>50036</v>
      </c>
      <c r="B5794" s="38" t="n">
        <v>89</v>
      </c>
      <c r="C5794" s="7" t="n">
        <v>65533</v>
      </c>
      <c r="D5794" s="7" t="n">
        <v>1</v>
      </c>
    </row>
    <row r="5795" spans="1:6">
      <c r="A5795" t="s">
        <v>4</v>
      </c>
      <c r="B5795" s="4" t="s">
        <v>5</v>
      </c>
      <c r="C5795" s="4" t="s">
        <v>14</v>
      </c>
      <c r="D5795" s="4" t="s">
        <v>10</v>
      </c>
      <c r="E5795" s="4" t="s">
        <v>25</v>
      </c>
    </row>
    <row r="5796" spans="1:6">
      <c r="A5796" t="n">
        <v>50040</v>
      </c>
      <c r="B5796" s="33" t="n">
        <v>58</v>
      </c>
      <c r="C5796" s="7" t="n">
        <v>101</v>
      </c>
      <c r="D5796" s="7" t="n">
        <v>500</v>
      </c>
      <c r="E5796" s="7" t="n">
        <v>1</v>
      </c>
    </row>
    <row r="5797" spans="1:6">
      <c r="A5797" t="s">
        <v>4</v>
      </c>
      <c r="B5797" s="4" t="s">
        <v>5</v>
      </c>
      <c r="C5797" s="4" t="s">
        <v>14</v>
      </c>
      <c r="D5797" s="4" t="s">
        <v>10</v>
      </c>
    </row>
    <row r="5798" spans="1:6">
      <c r="A5798" t="n">
        <v>50048</v>
      </c>
      <c r="B5798" s="33" t="n">
        <v>58</v>
      </c>
      <c r="C5798" s="7" t="n">
        <v>254</v>
      </c>
      <c r="D5798" s="7" t="n">
        <v>0</v>
      </c>
    </row>
    <row r="5799" spans="1:6">
      <c r="A5799" t="s">
        <v>4</v>
      </c>
      <c r="B5799" s="4" t="s">
        <v>5</v>
      </c>
      <c r="C5799" s="4" t="s">
        <v>10</v>
      </c>
      <c r="D5799" s="4" t="s">
        <v>25</v>
      </c>
      <c r="E5799" s="4" t="s">
        <v>25</v>
      </c>
      <c r="F5799" s="4" t="s">
        <v>25</v>
      </c>
      <c r="G5799" s="4" t="s">
        <v>10</v>
      </c>
      <c r="H5799" s="4" t="s">
        <v>10</v>
      </c>
    </row>
    <row r="5800" spans="1:6">
      <c r="A5800" t="n">
        <v>50052</v>
      </c>
      <c r="B5800" s="29" t="n">
        <v>60</v>
      </c>
      <c r="C5800" s="7" t="n">
        <v>0</v>
      </c>
      <c r="D5800" s="7" t="n">
        <v>0</v>
      </c>
      <c r="E5800" s="7" t="n">
        <v>0</v>
      </c>
      <c r="F5800" s="7" t="n">
        <v>0</v>
      </c>
      <c r="G5800" s="7" t="n">
        <v>0</v>
      </c>
      <c r="H5800" s="7" t="n">
        <v>1</v>
      </c>
    </row>
    <row r="5801" spans="1:6">
      <c r="A5801" t="s">
        <v>4</v>
      </c>
      <c r="B5801" s="4" t="s">
        <v>5</v>
      </c>
      <c r="C5801" s="4" t="s">
        <v>10</v>
      </c>
      <c r="D5801" s="4" t="s">
        <v>25</v>
      </c>
      <c r="E5801" s="4" t="s">
        <v>25</v>
      </c>
      <c r="F5801" s="4" t="s">
        <v>25</v>
      </c>
      <c r="G5801" s="4" t="s">
        <v>10</v>
      </c>
      <c r="H5801" s="4" t="s">
        <v>10</v>
      </c>
    </row>
    <row r="5802" spans="1:6">
      <c r="A5802" t="n">
        <v>50071</v>
      </c>
      <c r="B5802" s="29" t="n">
        <v>60</v>
      </c>
      <c r="C5802" s="7" t="n">
        <v>0</v>
      </c>
      <c r="D5802" s="7" t="n">
        <v>0</v>
      </c>
      <c r="E5802" s="7" t="n">
        <v>0</v>
      </c>
      <c r="F5802" s="7" t="n">
        <v>0</v>
      </c>
      <c r="G5802" s="7" t="n">
        <v>0</v>
      </c>
      <c r="H5802" s="7" t="n">
        <v>0</v>
      </c>
    </row>
    <row r="5803" spans="1:6">
      <c r="A5803" t="s">
        <v>4</v>
      </c>
      <c r="B5803" s="4" t="s">
        <v>5</v>
      </c>
      <c r="C5803" s="4" t="s">
        <v>10</v>
      </c>
      <c r="D5803" s="4" t="s">
        <v>10</v>
      </c>
      <c r="E5803" s="4" t="s">
        <v>10</v>
      </c>
    </row>
    <row r="5804" spans="1:6">
      <c r="A5804" t="n">
        <v>50090</v>
      </c>
      <c r="B5804" s="30" t="n">
        <v>61</v>
      </c>
      <c r="C5804" s="7" t="n">
        <v>0</v>
      </c>
      <c r="D5804" s="7" t="n">
        <v>65533</v>
      </c>
      <c r="E5804" s="7" t="n">
        <v>0</v>
      </c>
    </row>
    <row r="5805" spans="1:6">
      <c r="A5805" t="s">
        <v>4</v>
      </c>
      <c r="B5805" s="4" t="s">
        <v>5</v>
      </c>
      <c r="C5805" s="4" t="s">
        <v>10</v>
      </c>
      <c r="D5805" s="4" t="s">
        <v>25</v>
      </c>
      <c r="E5805" s="4" t="s">
        <v>25</v>
      </c>
      <c r="F5805" s="4" t="s">
        <v>25</v>
      </c>
      <c r="G5805" s="4" t="s">
        <v>10</v>
      </c>
      <c r="H5805" s="4" t="s">
        <v>10</v>
      </c>
    </row>
    <row r="5806" spans="1:6">
      <c r="A5806" t="n">
        <v>50097</v>
      </c>
      <c r="B5806" s="29" t="n">
        <v>60</v>
      </c>
      <c r="C5806" s="7" t="n">
        <v>61491</v>
      </c>
      <c r="D5806" s="7" t="n">
        <v>0</v>
      </c>
      <c r="E5806" s="7" t="n">
        <v>0</v>
      </c>
      <c r="F5806" s="7" t="n">
        <v>0</v>
      </c>
      <c r="G5806" s="7" t="n">
        <v>0</v>
      </c>
      <c r="H5806" s="7" t="n">
        <v>1</v>
      </c>
    </row>
    <row r="5807" spans="1:6">
      <c r="A5807" t="s">
        <v>4</v>
      </c>
      <c r="B5807" s="4" t="s">
        <v>5</v>
      </c>
      <c r="C5807" s="4" t="s">
        <v>10</v>
      </c>
      <c r="D5807" s="4" t="s">
        <v>25</v>
      </c>
      <c r="E5807" s="4" t="s">
        <v>25</v>
      </c>
      <c r="F5807" s="4" t="s">
        <v>25</v>
      </c>
      <c r="G5807" s="4" t="s">
        <v>10</v>
      </c>
      <c r="H5807" s="4" t="s">
        <v>10</v>
      </c>
    </row>
    <row r="5808" spans="1:6">
      <c r="A5808" t="n">
        <v>50116</v>
      </c>
      <c r="B5808" s="29" t="n">
        <v>60</v>
      </c>
      <c r="C5808" s="7" t="n">
        <v>61491</v>
      </c>
      <c r="D5808" s="7" t="n">
        <v>0</v>
      </c>
      <c r="E5808" s="7" t="n">
        <v>0</v>
      </c>
      <c r="F5808" s="7" t="n">
        <v>0</v>
      </c>
      <c r="G5808" s="7" t="n">
        <v>0</v>
      </c>
      <c r="H5808" s="7" t="n">
        <v>0</v>
      </c>
    </row>
    <row r="5809" spans="1:8">
      <c r="A5809" t="s">
        <v>4</v>
      </c>
      <c r="B5809" s="4" t="s">
        <v>5</v>
      </c>
      <c r="C5809" s="4" t="s">
        <v>10</v>
      </c>
      <c r="D5809" s="4" t="s">
        <v>10</v>
      </c>
      <c r="E5809" s="4" t="s">
        <v>10</v>
      </c>
    </row>
    <row r="5810" spans="1:8">
      <c r="A5810" t="n">
        <v>50135</v>
      </c>
      <c r="B5810" s="30" t="n">
        <v>61</v>
      </c>
      <c r="C5810" s="7" t="n">
        <v>61491</v>
      </c>
      <c r="D5810" s="7" t="n">
        <v>65533</v>
      </c>
      <c r="E5810" s="7" t="n">
        <v>0</v>
      </c>
    </row>
    <row r="5811" spans="1:8">
      <c r="A5811" t="s">
        <v>4</v>
      </c>
      <c r="B5811" s="4" t="s">
        <v>5</v>
      </c>
      <c r="C5811" s="4" t="s">
        <v>10</v>
      </c>
      <c r="D5811" s="4" t="s">
        <v>25</v>
      </c>
      <c r="E5811" s="4" t="s">
        <v>25</v>
      </c>
      <c r="F5811" s="4" t="s">
        <v>25</v>
      </c>
      <c r="G5811" s="4" t="s">
        <v>10</v>
      </c>
      <c r="H5811" s="4" t="s">
        <v>10</v>
      </c>
    </row>
    <row r="5812" spans="1:8">
      <c r="A5812" t="n">
        <v>50142</v>
      </c>
      <c r="B5812" s="29" t="n">
        <v>60</v>
      </c>
      <c r="C5812" s="7" t="n">
        <v>30</v>
      </c>
      <c r="D5812" s="7" t="n">
        <v>0</v>
      </c>
      <c r="E5812" s="7" t="n">
        <v>0</v>
      </c>
      <c r="F5812" s="7" t="n">
        <v>0</v>
      </c>
      <c r="G5812" s="7" t="n">
        <v>0</v>
      </c>
      <c r="H5812" s="7" t="n">
        <v>1</v>
      </c>
    </row>
    <row r="5813" spans="1:8">
      <c r="A5813" t="s">
        <v>4</v>
      </c>
      <c r="B5813" s="4" t="s">
        <v>5</v>
      </c>
      <c r="C5813" s="4" t="s">
        <v>10</v>
      </c>
      <c r="D5813" s="4" t="s">
        <v>25</v>
      </c>
      <c r="E5813" s="4" t="s">
        <v>25</v>
      </c>
      <c r="F5813" s="4" t="s">
        <v>25</v>
      </c>
      <c r="G5813" s="4" t="s">
        <v>10</v>
      </c>
      <c r="H5813" s="4" t="s">
        <v>10</v>
      </c>
    </row>
    <row r="5814" spans="1:8">
      <c r="A5814" t="n">
        <v>50161</v>
      </c>
      <c r="B5814" s="29" t="n">
        <v>60</v>
      </c>
      <c r="C5814" s="7" t="n">
        <v>30</v>
      </c>
      <c r="D5814" s="7" t="n">
        <v>0</v>
      </c>
      <c r="E5814" s="7" t="n">
        <v>0</v>
      </c>
      <c r="F5814" s="7" t="n">
        <v>0</v>
      </c>
      <c r="G5814" s="7" t="n">
        <v>0</v>
      </c>
      <c r="H5814" s="7" t="n">
        <v>0</v>
      </c>
    </row>
    <row r="5815" spans="1:8">
      <c r="A5815" t="s">
        <v>4</v>
      </c>
      <c r="B5815" s="4" t="s">
        <v>5</v>
      </c>
      <c r="C5815" s="4" t="s">
        <v>10</v>
      </c>
      <c r="D5815" s="4" t="s">
        <v>10</v>
      </c>
      <c r="E5815" s="4" t="s">
        <v>10</v>
      </c>
    </row>
    <row r="5816" spans="1:8">
      <c r="A5816" t="n">
        <v>50180</v>
      </c>
      <c r="B5816" s="30" t="n">
        <v>61</v>
      </c>
      <c r="C5816" s="7" t="n">
        <v>30</v>
      </c>
      <c r="D5816" s="7" t="n">
        <v>65533</v>
      </c>
      <c r="E5816" s="7" t="n">
        <v>0</v>
      </c>
    </row>
    <row r="5817" spans="1:8">
      <c r="A5817" t="s">
        <v>4</v>
      </c>
      <c r="B5817" s="4" t="s">
        <v>5</v>
      </c>
      <c r="C5817" s="4" t="s">
        <v>10</v>
      </c>
      <c r="D5817" s="4" t="s">
        <v>25</v>
      </c>
      <c r="E5817" s="4" t="s">
        <v>25</v>
      </c>
      <c r="F5817" s="4" t="s">
        <v>25</v>
      </c>
      <c r="G5817" s="4" t="s">
        <v>10</v>
      </c>
      <c r="H5817" s="4" t="s">
        <v>10</v>
      </c>
    </row>
    <row r="5818" spans="1:8">
      <c r="A5818" t="n">
        <v>50187</v>
      </c>
      <c r="B5818" s="29" t="n">
        <v>60</v>
      </c>
      <c r="C5818" s="7" t="n">
        <v>89</v>
      </c>
      <c r="D5818" s="7" t="n">
        <v>0</v>
      </c>
      <c r="E5818" s="7" t="n">
        <v>0</v>
      </c>
      <c r="F5818" s="7" t="n">
        <v>0</v>
      </c>
      <c r="G5818" s="7" t="n">
        <v>0</v>
      </c>
      <c r="H5818" s="7" t="n">
        <v>1</v>
      </c>
    </row>
    <row r="5819" spans="1:8">
      <c r="A5819" t="s">
        <v>4</v>
      </c>
      <c r="B5819" s="4" t="s">
        <v>5</v>
      </c>
      <c r="C5819" s="4" t="s">
        <v>10</v>
      </c>
      <c r="D5819" s="4" t="s">
        <v>25</v>
      </c>
      <c r="E5819" s="4" t="s">
        <v>25</v>
      </c>
      <c r="F5819" s="4" t="s">
        <v>25</v>
      </c>
      <c r="G5819" s="4" t="s">
        <v>10</v>
      </c>
      <c r="H5819" s="4" t="s">
        <v>10</v>
      </c>
    </row>
    <row r="5820" spans="1:8">
      <c r="A5820" t="n">
        <v>50206</v>
      </c>
      <c r="B5820" s="29" t="n">
        <v>60</v>
      </c>
      <c r="C5820" s="7" t="n">
        <v>89</v>
      </c>
      <c r="D5820" s="7" t="n">
        <v>0</v>
      </c>
      <c r="E5820" s="7" t="n">
        <v>0</v>
      </c>
      <c r="F5820" s="7" t="n">
        <v>0</v>
      </c>
      <c r="G5820" s="7" t="n">
        <v>0</v>
      </c>
      <c r="H5820" s="7" t="n">
        <v>0</v>
      </c>
    </row>
    <row r="5821" spans="1:8">
      <c r="A5821" t="s">
        <v>4</v>
      </c>
      <c r="B5821" s="4" t="s">
        <v>5</v>
      </c>
      <c r="C5821" s="4" t="s">
        <v>10</v>
      </c>
      <c r="D5821" s="4" t="s">
        <v>10</v>
      </c>
      <c r="E5821" s="4" t="s">
        <v>10</v>
      </c>
    </row>
    <row r="5822" spans="1:8">
      <c r="A5822" t="n">
        <v>50225</v>
      </c>
      <c r="B5822" s="30" t="n">
        <v>61</v>
      </c>
      <c r="C5822" s="7" t="n">
        <v>89</v>
      </c>
      <c r="D5822" s="7" t="n">
        <v>65533</v>
      </c>
      <c r="E5822" s="7" t="n">
        <v>0</v>
      </c>
    </row>
    <row r="5823" spans="1:8">
      <c r="A5823" t="s">
        <v>4</v>
      </c>
      <c r="B5823" s="4" t="s">
        <v>5</v>
      </c>
      <c r="C5823" s="4" t="s">
        <v>14</v>
      </c>
      <c r="D5823" s="4" t="s">
        <v>14</v>
      </c>
      <c r="E5823" s="4" t="s">
        <v>25</v>
      </c>
      <c r="F5823" s="4" t="s">
        <v>25</v>
      </c>
      <c r="G5823" s="4" t="s">
        <v>25</v>
      </c>
      <c r="H5823" s="4" t="s">
        <v>10</v>
      </c>
    </row>
    <row r="5824" spans="1:8">
      <c r="A5824" t="n">
        <v>50232</v>
      </c>
      <c r="B5824" s="34" t="n">
        <v>45</v>
      </c>
      <c r="C5824" s="7" t="n">
        <v>2</v>
      </c>
      <c r="D5824" s="7" t="n">
        <v>3</v>
      </c>
      <c r="E5824" s="7" t="n">
        <v>-99.2399978637695</v>
      </c>
      <c r="F5824" s="7" t="n">
        <v>-1.79999995231628</v>
      </c>
      <c r="G5824" s="7" t="n">
        <v>-55.4300003051758</v>
      </c>
      <c r="H5824" s="7" t="n">
        <v>0</v>
      </c>
    </row>
    <row r="5825" spans="1:8">
      <c r="A5825" t="s">
        <v>4</v>
      </c>
      <c r="B5825" s="4" t="s">
        <v>5</v>
      </c>
      <c r="C5825" s="4" t="s">
        <v>14</v>
      </c>
      <c r="D5825" s="4" t="s">
        <v>14</v>
      </c>
      <c r="E5825" s="4" t="s">
        <v>25</v>
      </c>
      <c r="F5825" s="4" t="s">
        <v>25</v>
      </c>
      <c r="G5825" s="4" t="s">
        <v>25</v>
      </c>
      <c r="H5825" s="4" t="s">
        <v>10</v>
      </c>
      <c r="I5825" s="4" t="s">
        <v>14</v>
      </c>
    </row>
    <row r="5826" spans="1:8">
      <c r="A5826" t="n">
        <v>50249</v>
      </c>
      <c r="B5826" s="34" t="n">
        <v>45</v>
      </c>
      <c r="C5826" s="7" t="n">
        <v>4</v>
      </c>
      <c r="D5826" s="7" t="n">
        <v>3</v>
      </c>
      <c r="E5826" s="7" t="n">
        <v>8.14000034332275</v>
      </c>
      <c r="F5826" s="7" t="n">
        <v>322.660003662109</v>
      </c>
      <c r="G5826" s="7" t="n">
        <v>0</v>
      </c>
      <c r="H5826" s="7" t="n">
        <v>0</v>
      </c>
      <c r="I5826" s="7" t="n">
        <v>0</v>
      </c>
    </row>
    <row r="5827" spans="1:8">
      <c r="A5827" t="s">
        <v>4</v>
      </c>
      <c r="B5827" s="4" t="s">
        <v>5</v>
      </c>
      <c r="C5827" s="4" t="s">
        <v>14</v>
      </c>
      <c r="D5827" s="4" t="s">
        <v>14</v>
      </c>
      <c r="E5827" s="4" t="s">
        <v>25</v>
      </c>
      <c r="F5827" s="4" t="s">
        <v>10</v>
      </c>
    </row>
    <row r="5828" spans="1:8">
      <c r="A5828" t="n">
        <v>50267</v>
      </c>
      <c r="B5828" s="34" t="n">
        <v>45</v>
      </c>
      <c r="C5828" s="7" t="n">
        <v>5</v>
      </c>
      <c r="D5828" s="7" t="n">
        <v>3</v>
      </c>
      <c r="E5828" s="7" t="n">
        <v>5.19999980926514</v>
      </c>
      <c r="F5828" s="7" t="n">
        <v>0</v>
      </c>
    </row>
    <row r="5829" spans="1:8">
      <c r="A5829" t="s">
        <v>4</v>
      </c>
      <c r="B5829" s="4" t="s">
        <v>5</v>
      </c>
      <c r="C5829" s="4" t="s">
        <v>14</v>
      </c>
      <c r="D5829" s="4" t="s">
        <v>14</v>
      </c>
      <c r="E5829" s="4" t="s">
        <v>25</v>
      </c>
      <c r="F5829" s="4" t="s">
        <v>10</v>
      </c>
    </row>
    <row r="5830" spans="1:8">
      <c r="A5830" t="n">
        <v>50276</v>
      </c>
      <c r="B5830" s="34" t="n">
        <v>45</v>
      </c>
      <c r="C5830" s="7" t="n">
        <v>5</v>
      </c>
      <c r="D5830" s="7" t="n">
        <v>3</v>
      </c>
      <c r="E5830" s="7" t="n">
        <v>4.90000009536743</v>
      </c>
      <c r="F5830" s="7" t="n">
        <v>3000</v>
      </c>
    </row>
    <row r="5831" spans="1:8">
      <c r="A5831" t="s">
        <v>4</v>
      </c>
      <c r="B5831" s="4" t="s">
        <v>5</v>
      </c>
      <c r="C5831" s="4" t="s">
        <v>14</v>
      </c>
      <c r="D5831" s="4" t="s">
        <v>14</v>
      </c>
      <c r="E5831" s="4" t="s">
        <v>25</v>
      </c>
      <c r="F5831" s="4" t="s">
        <v>10</v>
      </c>
    </row>
    <row r="5832" spans="1:8">
      <c r="A5832" t="n">
        <v>50285</v>
      </c>
      <c r="B5832" s="34" t="n">
        <v>45</v>
      </c>
      <c r="C5832" s="7" t="n">
        <v>11</v>
      </c>
      <c r="D5832" s="7" t="n">
        <v>3</v>
      </c>
      <c r="E5832" s="7" t="n">
        <v>31.1000003814697</v>
      </c>
      <c r="F5832" s="7" t="n">
        <v>0</v>
      </c>
    </row>
    <row r="5833" spans="1:8">
      <c r="A5833" t="s">
        <v>4</v>
      </c>
      <c r="B5833" s="4" t="s">
        <v>5</v>
      </c>
      <c r="C5833" s="4" t="s">
        <v>10</v>
      </c>
      <c r="D5833" s="4" t="s">
        <v>25</v>
      </c>
      <c r="E5833" s="4" t="s">
        <v>25</v>
      </c>
      <c r="F5833" s="4" t="s">
        <v>25</v>
      </c>
      <c r="G5833" s="4" t="s">
        <v>25</v>
      </c>
    </row>
    <row r="5834" spans="1:8">
      <c r="A5834" t="n">
        <v>50294</v>
      </c>
      <c r="B5834" s="45" t="n">
        <v>46</v>
      </c>
      <c r="C5834" s="7" t="n">
        <v>0</v>
      </c>
      <c r="D5834" s="7" t="n">
        <v>-98.8000030517578</v>
      </c>
      <c r="E5834" s="7" t="n">
        <v>-3</v>
      </c>
      <c r="F5834" s="7" t="n">
        <v>-57.2900009155273</v>
      </c>
      <c r="G5834" s="7" t="n">
        <v>2.09999990463257</v>
      </c>
    </row>
    <row r="5835" spans="1:8">
      <c r="A5835" t="s">
        <v>4</v>
      </c>
      <c r="B5835" s="4" t="s">
        <v>5</v>
      </c>
      <c r="C5835" s="4" t="s">
        <v>10</v>
      </c>
      <c r="D5835" s="4" t="s">
        <v>25</v>
      </c>
      <c r="E5835" s="4" t="s">
        <v>25</v>
      </c>
      <c r="F5835" s="4" t="s">
        <v>25</v>
      </c>
      <c r="G5835" s="4" t="s">
        <v>25</v>
      </c>
    </row>
    <row r="5836" spans="1:8">
      <c r="A5836" t="n">
        <v>50313</v>
      </c>
      <c r="B5836" s="45" t="n">
        <v>46</v>
      </c>
      <c r="C5836" s="7" t="n">
        <v>61491</v>
      </c>
      <c r="D5836" s="7" t="n">
        <v>-97.6600036621094</v>
      </c>
      <c r="E5836" s="7" t="n">
        <v>-3</v>
      </c>
      <c r="F5836" s="7" t="n">
        <v>-57.5699996948242</v>
      </c>
      <c r="G5836" s="7" t="n">
        <v>339.299987792969</v>
      </c>
    </row>
    <row r="5837" spans="1:8">
      <c r="A5837" t="s">
        <v>4</v>
      </c>
      <c r="B5837" s="4" t="s">
        <v>5</v>
      </c>
      <c r="C5837" s="4" t="s">
        <v>10</v>
      </c>
      <c r="D5837" s="4" t="s">
        <v>25</v>
      </c>
      <c r="E5837" s="4" t="s">
        <v>25</v>
      </c>
      <c r="F5837" s="4" t="s">
        <v>25</v>
      </c>
      <c r="G5837" s="4" t="s">
        <v>25</v>
      </c>
    </row>
    <row r="5838" spans="1:8">
      <c r="A5838" t="n">
        <v>50332</v>
      </c>
      <c r="B5838" s="45" t="n">
        <v>46</v>
      </c>
      <c r="C5838" s="7" t="n">
        <v>30</v>
      </c>
      <c r="D5838" s="7" t="n">
        <v>-99.8099975585938</v>
      </c>
      <c r="E5838" s="7" t="n">
        <v>-3</v>
      </c>
      <c r="F5838" s="7" t="n">
        <v>-57.1599998474121</v>
      </c>
      <c r="G5838" s="7" t="n">
        <v>11.3000001907349</v>
      </c>
    </row>
    <row r="5839" spans="1:8">
      <c r="A5839" t="s">
        <v>4</v>
      </c>
      <c r="B5839" s="4" t="s">
        <v>5</v>
      </c>
      <c r="C5839" s="4" t="s">
        <v>10</v>
      </c>
      <c r="D5839" s="4" t="s">
        <v>25</v>
      </c>
      <c r="E5839" s="4" t="s">
        <v>25</v>
      </c>
      <c r="F5839" s="4" t="s">
        <v>25</v>
      </c>
      <c r="G5839" s="4" t="s">
        <v>25</v>
      </c>
    </row>
    <row r="5840" spans="1:8">
      <c r="A5840" t="n">
        <v>50351</v>
      </c>
      <c r="B5840" s="45" t="n">
        <v>46</v>
      </c>
      <c r="C5840" s="7" t="n">
        <v>89</v>
      </c>
      <c r="D5840" s="7" t="n">
        <v>-100.440002441406</v>
      </c>
      <c r="E5840" s="7" t="n">
        <v>-3</v>
      </c>
      <c r="F5840" s="7" t="n">
        <v>-57.7900009155273</v>
      </c>
      <c r="G5840" s="7" t="n">
        <v>4.90000009536743</v>
      </c>
    </row>
    <row r="5841" spans="1:9">
      <c r="A5841" t="s">
        <v>4</v>
      </c>
      <c r="B5841" s="4" t="s">
        <v>5</v>
      </c>
      <c r="C5841" s="4" t="s">
        <v>10</v>
      </c>
      <c r="D5841" s="4" t="s">
        <v>25</v>
      </c>
      <c r="E5841" s="4" t="s">
        <v>25</v>
      </c>
      <c r="F5841" s="4" t="s">
        <v>25</v>
      </c>
      <c r="G5841" s="4" t="s">
        <v>25</v>
      </c>
    </row>
    <row r="5842" spans="1:9">
      <c r="A5842" t="n">
        <v>50370</v>
      </c>
      <c r="B5842" s="45" t="n">
        <v>46</v>
      </c>
      <c r="C5842" s="7" t="n">
        <v>100</v>
      </c>
      <c r="D5842" s="7" t="n">
        <v>-97.9199981689453</v>
      </c>
      <c r="E5842" s="7" t="n">
        <v>-3</v>
      </c>
      <c r="F5842" s="7" t="n">
        <v>-54.2400016784668</v>
      </c>
      <c r="G5842" s="7" t="n">
        <v>188.399993896484</v>
      </c>
    </row>
    <row r="5843" spans="1:9">
      <c r="A5843" t="s">
        <v>4</v>
      </c>
      <c r="B5843" s="4" t="s">
        <v>5</v>
      </c>
      <c r="C5843" s="4" t="s">
        <v>10</v>
      </c>
      <c r="D5843" s="4" t="s">
        <v>25</v>
      </c>
      <c r="E5843" s="4" t="s">
        <v>25</v>
      </c>
      <c r="F5843" s="4" t="s">
        <v>25</v>
      </c>
      <c r="G5843" s="4" t="s">
        <v>25</v>
      </c>
    </row>
    <row r="5844" spans="1:9">
      <c r="A5844" t="n">
        <v>50389</v>
      </c>
      <c r="B5844" s="45" t="n">
        <v>46</v>
      </c>
      <c r="C5844" s="7" t="n">
        <v>88</v>
      </c>
      <c r="D5844" s="7" t="n">
        <v>-99.7799987792969</v>
      </c>
      <c r="E5844" s="7" t="n">
        <v>-3</v>
      </c>
      <c r="F5844" s="7" t="n">
        <v>-53.2200012207031</v>
      </c>
      <c r="G5844" s="7" t="n">
        <v>182</v>
      </c>
    </row>
    <row r="5845" spans="1:9">
      <c r="A5845" t="s">
        <v>4</v>
      </c>
      <c r="B5845" s="4" t="s">
        <v>5</v>
      </c>
      <c r="C5845" s="4" t="s">
        <v>10</v>
      </c>
      <c r="D5845" s="4" t="s">
        <v>14</v>
      </c>
      <c r="E5845" s="4" t="s">
        <v>6</v>
      </c>
      <c r="F5845" s="4" t="s">
        <v>25</v>
      </c>
      <c r="G5845" s="4" t="s">
        <v>25</v>
      </c>
      <c r="H5845" s="4" t="s">
        <v>25</v>
      </c>
    </row>
    <row r="5846" spans="1:9">
      <c r="A5846" t="n">
        <v>50408</v>
      </c>
      <c r="B5846" s="52" t="n">
        <v>48</v>
      </c>
      <c r="C5846" s="7" t="n">
        <v>88</v>
      </c>
      <c r="D5846" s="7" t="n">
        <v>0</v>
      </c>
      <c r="E5846" s="7" t="s">
        <v>121</v>
      </c>
      <c r="F5846" s="7" t="n">
        <v>0</v>
      </c>
      <c r="G5846" s="7" t="n">
        <v>1</v>
      </c>
      <c r="H5846" s="7" t="n">
        <v>1.40129846432482e-45</v>
      </c>
    </row>
    <row r="5847" spans="1:9">
      <c r="A5847" t="s">
        <v>4</v>
      </c>
      <c r="B5847" s="4" t="s">
        <v>5</v>
      </c>
      <c r="C5847" s="4" t="s">
        <v>10</v>
      </c>
      <c r="D5847" s="4" t="s">
        <v>25</v>
      </c>
      <c r="E5847" s="4" t="s">
        <v>25</v>
      </c>
      <c r="F5847" s="4" t="s">
        <v>25</v>
      </c>
      <c r="G5847" s="4" t="s">
        <v>25</v>
      </c>
    </row>
    <row r="5848" spans="1:9">
      <c r="A5848" t="n">
        <v>50438</v>
      </c>
      <c r="B5848" s="45" t="n">
        <v>46</v>
      </c>
      <c r="C5848" s="7" t="n">
        <v>116</v>
      </c>
      <c r="D5848" s="7" t="n">
        <v>-98.9800033569336</v>
      </c>
      <c r="E5848" s="7" t="n">
        <v>-3</v>
      </c>
      <c r="F5848" s="7" t="n">
        <v>-54.2099990844727</v>
      </c>
      <c r="G5848" s="7" t="n">
        <v>179.800003051758</v>
      </c>
    </row>
    <row r="5849" spans="1:9">
      <c r="A5849" t="s">
        <v>4</v>
      </c>
      <c r="B5849" s="4" t="s">
        <v>5</v>
      </c>
      <c r="C5849" s="4" t="s">
        <v>10</v>
      </c>
    </row>
    <row r="5850" spans="1:9">
      <c r="A5850" t="n">
        <v>50457</v>
      </c>
      <c r="B5850" s="27" t="n">
        <v>16</v>
      </c>
      <c r="C5850" s="7" t="n">
        <v>0</v>
      </c>
    </row>
    <row r="5851" spans="1:9">
      <c r="A5851" t="s">
        <v>4</v>
      </c>
      <c r="B5851" s="4" t="s">
        <v>5</v>
      </c>
      <c r="C5851" s="4" t="s">
        <v>10</v>
      </c>
      <c r="D5851" s="4" t="s">
        <v>10</v>
      </c>
      <c r="E5851" s="4" t="s">
        <v>10</v>
      </c>
    </row>
    <row r="5852" spans="1:9">
      <c r="A5852" t="n">
        <v>50460</v>
      </c>
      <c r="B5852" s="30" t="n">
        <v>61</v>
      </c>
      <c r="C5852" s="7" t="n">
        <v>0</v>
      </c>
      <c r="D5852" s="7" t="n">
        <v>116</v>
      </c>
      <c r="E5852" s="7" t="n">
        <v>0</v>
      </c>
    </row>
    <row r="5853" spans="1:9">
      <c r="A5853" t="s">
        <v>4</v>
      </c>
      <c r="B5853" s="4" t="s">
        <v>5</v>
      </c>
      <c r="C5853" s="4" t="s">
        <v>10</v>
      </c>
      <c r="D5853" s="4" t="s">
        <v>10</v>
      </c>
      <c r="E5853" s="4" t="s">
        <v>10</v>
      </c>
    </row>
    <row r="5854" spans="1:9">
      <c r="A5854" t="n">
        <v>50467</v>
      </c>
      <c r="B5854" s="30" t="n">
        <v>61</v>
      </c>
      <c r="C5854" s="7" t="n">
        <v>61491</v>
      </c>
      <c r="D5854" s="7" t="n">
        <v>116</v>
      </c>
      <c r="E5854" s="7" t="n">
        <v>0</v>
      </c>
    </row>
    <row r="5855" spans="1:9">
      <c r="A5855" t="s">
        <v>4</v>
      </c>
      <c r="B5855" s="4" t="s">
        <v>5</v>
      </c>
      <c r="C5855" s="4" t="s">
        <v>10</v>
      </c>
      <c r="D5855" s="4" t="s">
        <v>10</v>
      </c>
      <c r="E5855" s="4" t="s">
        <v>10</v>
      </c>
    </row>
    <row r="5856" spans="1:9">
      <c r="A5856" t="n">
        <v>50474</v>
      </c>
      <c r="B5856" s="30" t="n">
        <v>61</v>
      </c>
      <c r="C5856" s="7" t="n">
        <v>30</v>
      </c>
      <c r="D5856" s="7" t="n">
        <v>116</v>
      </c>
      <c r="E5856" s="7" t="n">
        <v>0</v>
      </c>
    </row>
    <row r="5857" spans="1:8">
      <c r="A5857" t="s">
        <v>4</v>
      </c>
      <c r="B5857" s="4" t="s">
        <v>5</v>
      </c>
      <c r="C5857" s="4" t="s">
        <v>14</v>
      </c>
      <c r="D5857" s="4" t="s">
        <v>10</v>
      </c>
      <c r="E5857" s="4" t="s">
        <v>6</v>
      </c>
      <c r="F5857" s="4" t="s">
        <v>6</v>
      </c>
      <c r="G5857" s="4" t="s">
        <v>6</v>
      </c>
      <c r="H5857" s="4" t="s">
        <v>6</v>
      </c>
    </row>
    <row r="5858" spans="1:8">
      <c r="A5858" t="n">
        <v>50481</v>
      </c>
      <c r="B5858" s="36" t="n">
        <v>51</v>
      </c>
      <c r="C5858" s="7" t="n">
        <v>3</v>
      </c>
      <c r="D5858" s="7" t="n">
        <v>0</v>
      </c>
      <c r="E5858" s="7" t="s">
        <v>345</v>
      </c>
      <c r="F5858" s="7" t="s">
        <v>129</v>
      </c>
      <c r="G5858" s="7" t="s">
        <v>130</v>
      </c>
      <c r="H5858" s="7" t="s">
        <v>131</v>
      </c>
    </row>
    <row r="5859" spans="1:8">
      <c r="A5859" t="s">
        <v>4</v>
      </c>
      <c r="B5859" s="4" t="s">
        <v>5</v>
      </c>
      <c r="C5859" s="4" t="s">
        <v>14</v>
      </c>
      <c r="D5859" s="4" t="s">
        <v>10</v>
      </c>
      <c r="E5859" s="4" t="s">
        <v>6</v>
      </c>
      <c r="F5859" s="4" t="s">
        <v>6</v>
      </c>
      <c r="G5859" s="4" t="s">
        <v>6</v>
      </c>
      <c r="H5859" s="4" t="s">
        <v>6</v>
      </c>
    </row>
    <row r="5860" spans="1:8">
      <c r="A5860" t="n">
        <v>50510</v>
      </c>
      <c r="B5860" s="36" t="n">
        <v>51</v>
      </c>
      <c r="C5860" s="7" t="n">
        <v>3</v>
      </c>
      <c r="D5860" s="7" t="n">
        <v>61491</v>
      </c>
      <c r="E5860" s="7" t="s">
        <v>345</v>
      </c>
      <c r="F5860" s="7" t="s">
        <v>129</v>
      </c>
      <c r="G5860" s="7" t="s">
        <v>130</v>
      </c>
      <c r="H5860" s="7" t="s">
        <v>131</v>
      </c>
    </row>
    <row r="5861" spans="1:8">
      <c r="A5861" t="s">
        <v>4</v>
      </c>
      <c r="B5861" s="4" t="s">
        <v>5</v>
      </c>
      <c r="C5861" s="4" t="s">
        <v>14</v>
      </c>
      <c r="D5861" s="4" t="s">
        <v>10</v>
      </c>
      <c r="E5861" s="4" t="s">
        <v>6</v>
      </c>
      <c r="F5861" s="4" t="s">
        <v>6</v>
      </c>
      <c r="G5861" s="4" t="s">
        <v>6</v>
      </c>
      <c r="H5861" s="4" t="s">
        <v>6</v>
      </c>
    </row>
    <row r="5862" spans="1:8">
      <c r="A5862" t="n">
        <v>50539</v>
      </c>
      <c r="B5862" s="36" t="n">
        <v>51</v>
      </c>
      <c r="C5862" s="7" t="n">
        <v>3</v>
      </c>
      <c r="D5862" s="7" t="n">
        <v>30</v>
      </c>
      <c r="E5862" s="7" t="s">
        <v>345</v>
      </c>
      <c r="F5862" s="7" t="s">
        <v>129</v>
      </c>
      <c r="G5862" s="7" t="s">
        <v>130</v>
      </c>
      <c r="H5862" s="7" t="s">
        <v>131</v>
      </c>
    </row>
    <row r="5863" spans="1:8">
      <c r="A5863" t="s">
        <v>4</v>
      </c>
      <c r="B5863" s="4" t="s">
        <v>5</v>
      </c>
      <c r="C5863" s="4" t="s">
        <v>14</v>
      </c>
      <c r="D5863" s="4" t="s">
        <v>10</v>
      </c>
    </row>
    <row r="5864" spans="1:8">
      <c r="A5864" t="n">
        <v>50568</v>
      </c>
      <c r="B5864" s="33" t="n">
        <v>58</v>
      </c>
      <c r="C5864" s="7" t="n">
        <v>255</v>
      </c>
      <c r="D5864" s="7" t="n">
        <v>0</v>
      </c>
    </row>
    <row r="5865" spans="1:8">
      <c r="A5865" t="s">
        <v>4</v>
      </c>
      <c r="B5865" s="4" t="s">
        <v>5</v>
      </c>
      <c r="C5865" s="4" t="s">
        <v>10</v>
      </c>
    </row>
    <row r="5866" spans="1:8">
      <c r="A5866" t="n">
        <v>50572</v>
      </c>
      <c r="B5866" s="27" t="n">
        <v>16</v>
      </c>
      <c r="C5866" s="7" t="n">
        <v>300</v>
      </c>
    </row>
    <row r="5867" spans="1:8">
      <c r="A5867" t="s">
        <v>4</v>
      </c>
      <c r="B5867" s="4" t="s">
        <v>5</v>
      </c>
      <c r="C5867" s="4" t="s">
        <v>14</v>
      </c>
      <c r="D5867" s="4" t="s">
        <v>10</v>
      </c>
      <c r="E5867" s="4" t="s">
        <v>6</v>
      </c>
      <c r="F5867" s="4" t="s">
        <v>6</v>
      </c>
      <c r="G5867" s="4" t="s">
        <v>6</v>
      </c>
      <c r="H5867" s="4" t="s">
        <v>6</v>
      </c>
    </row>
    <row r="5868" spans="1:8">
      <c r="A5868" t="n">
        <v>50575</v>
      </c>
      <c r="B5868" s="36" t="n">
        <v>51</v>
      </c>
      <c r="C5868" s="7" t="n">
        <v>3</v>
      </c>
      <c r="D5868" s="7" t="n">
        <v>0</v>
      </c>
      <c r="E5868" s="7" t="s">
        <v>450</v>
      </c>
      <c r="F5868" s="7" t="s">
        <v>267</v>
      </c>
      <c r="G5868" s="7" t="s">
        <v>130</v>
      </c>
      <c r="H5868" s="7" t="s">
        <v>131</v>
      </c>
    </row>
    <row r="5869" spans="1:8">
      <c r="A5869" t="s">
        <v>4</v>
      </c>
      <c r="B5869" s="4" t="s">
        <v>5</v>
      </c>
      <c r="C5869" s="4" t="s">
        <v>10</v>
      </c>
      <c r="D5869" s="4" t="s">
        <v>14</v>
      </c>
      <c r="E5869" s="4" t="s">
        <v>25</v>
      </c>
      <c r="F5869" s="4" t="s">
        <v>10</v>
      </c>
    </row>
    <row r="5870" spans="1:8">
      <c r="A5870" t="n">
        <v>50588</v>
      </c>
      <c r="B5870" s="61" t="n">
        <v>59</v>
      </c>
      <c r="C5870" s="7" t="n">
        <v>0</v>
      </c>
      <c r="D5870" s="7" t="n">
        <v>6</v>
      </c>
      <c r="E5870" s="7" t="n">
        <v>0</v>
      </c>
      <c r="F5870" s="7" t="n">
        <v>0</v>
      </c>
    </row>
    <row r="5871" spans="1:8">
      <c r="A5871" t="s">
        <v>4</v>
      </c>
      <c r="B5871" s="4" t="s">
        <v>5</v>
      </c>
      <c r="C5871" s="4" t="s">
        <v>10</v>
      </c>
    </row>
    <row r="5872" spans="1:8">
      <c r="A5872" t="n">
        <v>50598</v>
      </c>
      <c r="B5872" s="27" t="n">
        <v>16</v>
      </c>
      <c r="C5872" s="7" t="n">
        <v>50</v>
      </c>
    </row>
    <row r="5873" spans="1:8">
      <c r="A5873" t="s">
        <v>4</v>
      </c>
      <c r="B5873" s="4" t="s">
        <v>5</v>
      </c>
      <c r="C5873" s="4" t="s">
        <v>14</v>
      </c>
      <c r="D5873" s="4" t="s">
        <v>10</v>
      </c>
      <c r="E5873" s="4" t="s">
        <v>6</v>
      </c>
      <c r="F5873" s="4" t="s">
        <v>6</v>
      </c>
      <c r="G5873" s="4" t="s">
        <v>6</v>
      </c>
      <c r="H5873" s="4" t="s">
        <v>6</v>
      </c>
    </row>
    <row r="5874" spans="1:8">
      <c r="A5874" t="n">
        <v>50601</v>
      </c>
      <c r="B5874" s="36" t="n">
        <v>51</v>
      </c>
      <c r="C5874" s="7" t="n">
        <v>3</v>
      </c>
      <c r="D5874" s="7" t="n">
        <v>61491</v>
      </c>
      <c r="E5874" s="7" t="s">
        <v>450</v>
      </c>
      <c r="F5874" s="7" t="s">
        <v>267</v>
      </c>
      <c r="G5874" s="7" t="s">
        <v>130</v>
      </c>
      <c r="H5874" s="7" t="s">
        <v>131</v>
      </c>
    </row>
    <row r="5875" spans="1:8">
      <c r="A5875" t="s">
        <v>4</v>
      </c>
      <c r="B5875" s="4" t="s">
        <v>5</v>
      </c>
      <c r="C5875" s="4" t="s">
        <v>10</v>
      </c>
      <c r="D5875" s="4" t="s">
        <v>14</v>
      </c>
      <c r="E5875" s="4" t="s">
        <v>25</v>
      </c>
      <c r="F5875" s="4" t="s">
        <v>10</v>
      </c>
    </row>
    <row r="5876" spans="1:8">
      <c r="A5876" t="n">
        <v>50614</v>
      </c>
      <c r="B5876" s="61" t="n">
        <v>59</v>
      </c>
      <c r="C5876" s="7" t="n">
        <v>61491</v>
      </c>
      <c r="D5876" s="7" t="n">
        <v>6</v>
      </c>
      <c r="E5876" s="7" t="n">
        <v>0</v>
      </c>
      <c r="F5876" s="7" t="n">
        <v>0</v>
      </c>
    </row>
    <row r="5877" spans="1:8">
      <c r="A5877" t="s">
        <v>4</v>
      </c>
      <c r="B5877" s="4" t="s">
        <v>5</v>
      </c>
      <c r="C5877" s="4" t="s">
        <v>10</v>
      </c>
    </row>
    <row r="5878" spans="1:8">
      <c r="A5878" t="n">
        <v>50624</v>
      </c>
      <c r="B5878" s="27" t="n">
        <v>16</v>
      </c>
      <c r="C5878" s="7" t="n">
        <v>50</v>
      </c>
    </row>
    <row r="5879" spans="1:8">
      <c r="A5879" t="s">
        <v>4</v>
      </c>
      <c r="B5879" s="4" t="s">
        <v>5</v>
      </c>
      <c r="C5879" s="4" t="s">
        <v>14</v>
      </c>
      <c r="D5879" s="4" t="s">
        <v>10</v>
      </c>
      <c r="E5879" s="4" t="s">
        <v>6</v>
      </c>
      <c r="F5879" s="4" t="s">
        <v>6</v>
      </c>
      <c r="G5879" s="4" t="s">
        <v>6</v>
      </c>
      <c r="H5879" s="4" t="s">
        <v>6</v>
      </c>
    </row>
    <row r="5880" spans="1:8">
      <c r="A5880" t="n">
        <v>50627</v>
      </c>
      <c r="B5880" s="36" t="n">
        <v>51</v>
      </c>
      <c r="C5880" s="7" t="n">
        <v>3</v>
      </c>
      <c r="D5880" s="7" t="n">
        <v>30</v>
      </c>
      <c r="E5880" s="7" t="s">
        <v>450</v>
      </c>
      <c r="F5880" s="7" t="s">
        <v>267</v>
      </c>
      <c r="G5880" s="7" t="s">
        <v>130</v>
      </c>
      <c r="H5880" s="7" t="s">
        <v>131</v>
      </c>
    </row>
    <row r="5881" spans="1:8">
      <c r="A5881" t="s">
        <v>4</v>
      </c>
      <c r="B5881" s="4" t="s">
        <v>5</v>
      </c>
      <c r="C5881" s="4" t="s">
        <v>10</v>
      </c>
      <c r="D5881" s="4" t="s">
        <v>14</v>
      </c>
      <c r="E5881" s="4" t="s">
        <v>25</v>
      </c>
      <c r="F5881" s="4" t="s">
        <v>10</v>
      </c>
    </row>
    <row r="5882" spans="1:8">
      <c r="A5882" t="n">
        <v>50640</v>
      </c>
      <c r="B5882" s="61" t="n">
        <v>59</v>
      </c>
      <c r="C5882" s="7" t="n">
        <v>30</v>
      </c>
      <c r="D5882" s="7" t="n">
        <v>6</v>
      </c>
      <c r="E5882" s="7" t="n">
        <v>0</v>
      </c>
      <c r="F5882" s="7" t="n">
        <v>0</v>
      </c>
    </row>
    <row r="5883" spans="1:8">
      <c r="A5883" t="s">
        <v>4</v>
      </c>
      <c r="B5883" s="4" t="s">
        <v>5</v>
      </c>
      <c r="C5883" s="4" t="s">
        <v>10</v>
      </c>
    </row>
    <row r="5884" spans="1:8">
      <c r="A5884" t="n">
        <v>50650</v>
      </c>
      <c r="B5884" s="27" t="n">
        <v>16</v>
      </c>
      <c r="C5884" s="7" t="n">
        <v>2000</v>
      </c>
    </row>
    <row r="5885" spans="1:8">
      <c r="A5885" t="s">
        <v>4</v>
      </c>
      <c r="B5885" s="4" t="s">
        <v>5</v>
      </c>
      <c r="C5885" s="4" t="s">
        <v>14</v>
      </c>
      <c r="D5885" s="41" t="s">
        <v>71</v>
      </c>
      <c r="E5885" s="4" t="s">
        <v>5</v>
      </c>
      <c r="F5885" s="4" t="s">
        <v>14</v>
      </c>
      <c r="G5885" s="4" t="s">
        <v>10</v>
      </c>
      <c r="H5885" s="41" t="s">
        <v>72</v>
      </c>
      <c r="I5885" s="4" t="s">
        <v>14</v>
      </c>
      <c r="J5885" s="4" t="s">
        <v>36</v>
      </c>
    </row>
    <row r="5886" spans="1:8">
      <c r="A5886" t="n">
        <v>50653</v>
      </c>
      <c r="B5886" s="16" t="n">
        <v>5</v>
      </c>
      <c r="C5886" s="7" t="n">
        <v>28</v>
      </c>
      <c r="D5886" s="41" t="s">
        <v>3</v>
      </c>
      <c r="E5886" s="63" t="n">
        <v>64</v>
      </c>
      <c r="F5886" s="7" t="n">
        <v>5</v>
      </c>
      <c r="G5886" s="7" t="n">
        <v>1</v>
      </c>
      <c r="H5886" s="41" t="s">
        <v>3</v>
      </c>
      <c r="I5886" s="7" t="n">
        <v>1</v>
      </c>
      <c r="J5886" s="17" t="n">
        <f t="normal" ca="1">A5898</f>
        <v>0</v>
      </c>
    </row>
    <row r="5887" spans="1:8">
      <c r="A5887" t="s">
        <v>4</v>
      </c>
      <c r="B5887" s="4" t="s">
        <v>5</v>
      </c>
      <c r="C5887" s="4" t="s">
        <v>14</v>
      </c>
      <c r="D5887" s="4" t="s">
        <v>10</v>
      </c>
      <c r="E5887" s="4" t="s">
        <v>6</v>
      </c>
    </row>
    <row r="5888" spans="1:8">
      <c r="A5888" t="n">
        <v>50664</v>
      </c>
      <c r="B5888" s="36" t="n">
        <v>51</v>
      </c>
      <c r="C5888" s="7" t="n">
        <v>4</v>
      </c>
      <c r="D5888" s="7" t="n">
        <v>1</v>
      </c>
      <c r="E5888" s="7" t="s">
        <v>519</v>
      </c>
    </row>
    <row r="5889" spans="1:10">
      <c r="A5889" t="s">
        <v>4</v>
      </c>
      <c r="B5889" s="4" t="s">
        <v>5</v>
      </c>
      <c r="C5889" s="4" t="s">
        <v>10</v>
      </c>
    </row>
    <row r="5890" spans="1:10">
      <c r="A5890" t="n">
        <v>50678</v>
      </c>
      <c r="B5890" s="27" t="n">
        <v>16</v>
      </c>
      <c r="C5890" s="7" t="n">
        <v>0</v>
      </c>
    </row>
    <row r="5891" spans="1:10">
      <c r="A5891" t="s">
        <v>4</v>
      </c>
      <c r="B5891" s="4" t="s">
        <v>5</v>
      </c>
      <c r="C5891" s="4" t="s">
        <v>10</v>
      </c>
      <c r="D5891" s="4" t="s">
        <v>50</v>
      </c>
      <c r="E5891" s="4" t="s">
        <v>14</v>
      </c>
      <c r="F5891" s="4" t="s">
        <v>14</v>
      </c>
      <c r="G5891" s="4" t="s">
        <v>50</v>
      </c>
      <c r="H5891" s="4" t="s">
        <v>14</v>
      </c>
      <c r="I5891" s="4" t="s">
        <v>14</v>
      </c>
    </row>
    <row r="5892" spans="1:10">
      <c r="A5892" t="n">
        <v>50681</v>
      </c>
      <c r="B5892" s="37" t="n">
        <v>26</v>
      </c>
      <c r="C5892" s="7" t="n">
        <v>1</v>
      </c>
      <c r="D5892" s="7" t="s">
        <v>520</v>
      </c>
      <c r="E5892" s="7" t="n">
        <v>2</v>
      </c>
      <c r="F5892" s="7" t="n">
        <v>3</v>
      </c>
      <c r="G5892" s="7" t="s">
        <v>521</v>
      </c>
      <c r="H5892" s="7" t="n">
        <v>2</v>
      </c>
      <c r="I5892" s="7" t="n">
        <v>0</v>
      </c>
    </row>
    <row r="5893" spans="1:10">
      <c r="A5893" t="s">
        <v>4</v>
      </c>
      <c r="B5893" s="4" t="s">
        <v>5</v>
      </c>
    </row>
    <row r="5894" spans="1:10">
      <c r="A5894" t="n">
        <v>50797</v>
      </c>
      <c r="B5894" s="25" t="n">
        <v>28</v>
      </c>
    </row>
    <row r="5895" spans="1:10">
      <c r="A5895" t="s">
        <v>4</v>
      </c>
      <c r="B5895" s="4" t="s">
        <v>5</v>
      </c>
      <c r="C5895" s="4" t="s">
        <v>36</v>
      </c>
    </row>
    <row r="5896" spans="1:10">
      <c r="A5896" t="n">
        <v>50798</v>
      </c>
      <c r="B5896" s="21" t="n">
        <v>3</v>
      </c>
      <c r="C5896" s="17" t="n">
        <f t="normal" ca="1">A5906</f>
        <v>0</v>
      </c>
    </row>
    <row r="5897" spans="1:10">
      <c r="A5897" t="s">
        <v>4</v>
      </c>
      <c r="B5897" s="4" t="s">
        <v>5</v>
      </c>
      <c r="C5897" s="4" t="s">
        <v>14</v>
      </c>
      <c r="D5897" s="4" t="s">
        <v>10</v>
      </c>
      <c r="E5897" s="4" t="s">
        <v>6</v>
      </c>
    </row>
    <row r="5898" spans="1:10">
      <c r="A5898" t="n">
        <v>50803</v>
      </c>
      <c r="B5898" s="36" t="n">
        <v>51</v>
      </c>
      <c r="C5898" s="7" t="n">
        <v>4</v>
      </c>
      <c r="D5898" s="7" t="n">
        <v>0</v>
      </c>
      <c r="E5898" s="7" t="s">
        <v>506</v>
      </c>
    </row>
    <row r="5899" spans="1:10">
      <c r="A5899" t="s">
        <v>4</v>
      </c>
      <c r="B5899" s="4" t="s">
        <v>5</v>
      </c>
      <c r="C5899" s="4" t="s">
        <v>10</v>
      </c>
    </row>
    <row r="5900" spans="1:10">
      <c r="A5900" t="n">
        <v>50817</v>
      </c>
      <c r="B5900" s="27" t="n">
        <v>16</v>
      </c>
      <c r="C5900" s="7" t="n">
        <v>0</v>
      </c>
    </row>
    <row r="5901" spans="1:10">
      <c r="A5901" t="s">
        <v>4</v>
      </c>
      <c r="B5901" s="4" t="s">
        <v>5</v>
      </c>
      <c r="C5901" s="4" t="s">
        <v>10</v>
      </c>
      <c r="D5901" s="4" t="s">
        <v>50</v>
      </c>
      <c r="E5901" s="4" t="s">
        <v>14</v>
      </c>
      <c r="F5901" s="4" t="s">
        <v>14</v>
      </c>
      <c r="G5901" s="4" t="s">
        <v>50</v>
      </c>
      <c r="H5901" s="4" t="s">
        <v>14</v>
      </c>
      <c r="I5901" s="4" t="s">
        <v>14</v>
      </c>
    </row>
    <row r="5902" spans="1:10">
      <c r="A5902" t="n">
        <v>50820</v>
      </c>
      <c r="B5902" s="37" t="n">
        <v>26</v>
      </c>
      <c r="C5902" s="7" t="n">
        <v>0</v>
      </c>
      <c r="D5902" s="7" t="s">
        <v>520</v>
      </c>
      <c r="E5902" s="7" t="n">
        <v>2</v>
      </c>
      <c r="F5902" s="7" t="n">
        <v>3</v>
      </c>
      <c r="G5902" s="7" t="s">
        <v>522</v>
      </c>
      <c r="H5902" s="7" t="n">
        <v>2</v>
      </c>
      <c r="I5902" s="7" t="n">
        <v>0</v>
      </c>
    </row>
    <row r="5903" spans="1:10">
      <c r="A5903" t="s">
        <v>4</v>
      </c>
      <c r="B5903" s="4" t="s">
        <v>5</v>
      </c>
    </row>
    <row r="5904" spans="1:10">
      <c r="A5904" t="n">
        <v>50899</v>
      </c>
      <c r="B5904" s="25" t="n">
        <v>28</v>
      </c>
    </row>
    <row r="5905" spans="1:9">
      <c r="A5905" t="s">
        <v>4</v>
      </c>
      <c r="B5905" s="4" t="s">
        <v>5</v>
      </c>
      <c r="C5905" s="4" t="s">
        <v>10</v>
      </c>
      <c r="D5905" s="4" t="s">
        <v>25</v>
      </c>
      <c r="E5905" s="4" t="s">
        <v>25</v>
      </c>
      <c r="F5905" s="4" t="s">
        <v>25</v>
      </c>
      <c r="G5905" s="4" t="s">
        <v>10</v>
      </c>
      <c r="H5905" s="4" t="s">
        <v>10</v>
      </c>
    </row>
    <row r="5906" spans="1:9">
      <c r="A5906" t="n">
        <v>50900</v>
      </c>
      <c r="B5906" s="29" t="n">
        <v>60</v>
      </c>
      <c r="C5906" s="7" t="n">
        <v>116</v>
      </c>
      <c r="D5906" s="7" t="n">
        <v>0</v>
      </c>
      <c r="E5906" s="7" t="n">
        <v>-20</v>
      </c>
      <c r="F5906" s="7" t="n">
        <v>0</v>
      </c>
      <c r="G5906" s="7" t="n">
        <v>1000</v>
      </c>
      <c r="H5906" s="7" t="n">
        <v>0</v>
      </c>
    </row>
    <row r="5907" spans="1:9">
      <c r="A5907" t="s">
        <v>4</v>
      </c>
      <c r="B5907" s="4" t="s">
        <v>5</v>
      </c>
      <c r="C5907" s="4" t="s">
        <v>10</v>
      </c>
      <c r="D5907" s="4" t="s">
        <v>14</v>
      </c>
      <c r="E5907" s="4" t="s">
        <v>6</v>
      </c>
      <c r="F5907" s="4" t="s">
        <v>25</v>
      </c>
      <c r="G5907" s="4" t="s">
        <v>25</v>
      </c>
      <c r="H5907" s="4" t="s">
        <v>25</v>
      </c>
    </row>
    <row r="5908" spans="1:9">
      <c r="A5908" t="n">
        <v>50919</v>
      </c>
      <c r="B5908" s="52" t="n">
        <v>48</v>
      </c>
      <c r="C5908" s="7" t="n">
        <v>116</v>
      </c>
      <c r="D5908" s="7" t="n">
        <v>0</v>
      </c>
      <c r="E5908" s="7" t="s">
        <v>445</v>
      </c>
      <c r="F5908" s="7" t="n">
        <v>-1</v>
      </c>
      <c r="G5908" s="7" t="n">
        <v>1</v>
      </c>
      <c r="H5908" s="7" t="n">
        <v>0</v>
      </c>
    </row>
    <row r="5909" spans="1:9">
      <c r="A5909" t="s">
        <v>4</v>
      </c>
      <c r="B5909" s="4" t="s">
        <v>5</v>
      </c>
      <c r="C5909" s="4" t="s">
        <v>10</v>
      </c>
    </row>
    <row r="5910" spans="1:9">
      <c r="A5910" t="n">
        <v>50950</v>
      </c>
      <c r="B5910" s="27" t="n">
        <v>16</v>
      </c>
      <c r="C5910" s="7" t="n">
        <v>300</v>
      </c>
    </row>
    <row r="5911" spans="1:9">
      <c r="A5911" t="s">
        <v>4</v>
      </c>
      <c r="B5911" s="4" t="s">
        <v>5</v>
      </c>
      <c r="C5911" s="4" t="s">
        <v>14</v>
      </c>
      <c r="D5911" s="4" t="s">
        <v>10</v>
      </c>
      <c r="E5911" s="4" t="s">
        <v>6</v>
      </c>
    </row>
    <row r="5912" spans="1:9">
      <c r="A5912" t="n">
        <v>50953</v>
      </c>
      <c r="B5912" s="36" t="n">
        <v>51</v>
      </c>
      <c r="C5912" s="7" t="n">
        <v>4</v>
      </c>
      <c r="D5912" s="7" t="n">
        <v>116</v>
      </c>
      <c r="E5912" s="7" t="s">
        <v>355</v>
      </c>
    </row>
    <row r="5913" spans="1:9">
      <c r="A5913" t="s">
        <v>4</v>
      </c>
      <c r="B5913" s="4" t="s">
        <v>5</v>
      </c>
      <c r="C5913" s="4" t="s">
        <v>10</v>
      </c>
    </row>
    <row r="5914" spans="1:9">
      <c r="A5914" t="n">
        <v>50967</v>
      </c>
      <c r="B5914" s="27" t="n">
        <v>16</v>
      </c>
      <c r="C5914" s="7" t="n">
        <v>0</v>
      </c>
    </row>
    <row r="5915" spans="1:9">
      <c r="A5915" t="s">
        <v>4</v>
      </c>
      <c r="B5915" s="4" t="s">
        <v>5</v>
      </c>
      <c r="C5915" s="4" t="s">
        <v>10</v>
      </c>
      <c r="D5915" s="4" t="s">
        <v>50</v>
      </c>
      <c r="E5915" s="4" t="s">
        <v>14</v>
      </c>
      <c r="F5915" s="4" t="s">
        <v>14</v>
      </c>
      <c r="G5915" s="4" t="s">
        <v>50</v>
      </c>
      <c r="H5915" s="4" t="s">
        <v>14</v>
      </c>
      <c r="I5915" s="4" t="s">
        <v>14</v>
      </c>
    </row>
    <row r="5916" spans="1:9">
      <c r="A5916" t="n">
        <v>50970</v>
      </c>
      <c r="B5916" s="37" t="n">
        <v>26</v>
      </c>
      <c r="C5916" s="7" t="n">
        <v>116</v>
      </c>
      <c r="D5916" s="7" t="s">
        <v>523</v>
      </c>
      <c r="E5916" s="7" t="n">
        <v>2</v>
      </c>
      <c r="F5916" s="7" t="n">
        <v>3</v>
      </c>
      <c r="G5916" s="7" t="s">
        <v>524</v>
      </c>
      <c r="H5916" s="7" t="n">
        <v>2</v>
      </c>
      <c r="I5916" s="7" t="n">
        <v>0</v>
      </c>
    </row>
    <row r="5917" spans="1:9">
      <c r="A5917" t="s">
        <v>4</v>
      </c>
      <c r="B5917" s="4" t="s">
        <v>5</v>
      </c>
    </row>
    <row r="5918" spans="1:9">
      <c r="A5918" t="n">
        <v>51151</v>
      </c>
      <c r="B5918" s="25" t="n">
        <v>28</v>
      </c>
    </row>
    <row r="5919" spans="1:9">
      <c r="A5919" t="s">
        <v>4</v>
      </c>
      <c r="B5919" s="4" t="s">
        <v>5</v>
      </c>
      <c r="C5919" s="4" t="s">
        <v>10</v>
      </c>
      <c r="D5919" s="4" t="s">
        <v>10</v>
      </c>
      <c r="E5919" s="4" t="s">
        <v>10</v>
      </c>
    </row>
    <row r="5920" spans="1:9">
      <c r="A5920" t="n">
        <v>51152</v>
      </c>
      <c r="B5920" s="30" t="n">
        <v>61</v>
      </c>
      <c r="C5920" s="7" t="n">
        <v>88</v>
      </c>
      <c r="D5920" s="7" t="n">
        <v>116</v>
      </c>
      <c r="E5920" s="7" t="n">
        <v>1000</v>
      </c>
    </row>
    <row r="5921" spans="1:9">
      <c r="A5921" t="s">
        <v>4</v>
      </c>
      <c r="B5921" s="4" t="s">
        <v>5</v>
      </c>
      <c r="C5921" s="4" t="s">
        <v>14</v>
      </c>
      <c r="D5921" s="4" t="s">
        <v>10</v>
      </c>
      <c r="E5921" s="4" t="s">
        <v>6</v>
      </c>
    </row>
    <row r="5922" spans="1:9">
      <c r="A5922" t="n">
        <v>51159</v>
      </c>
      <c r="B5922" s="36" t="n">
        <v>51</v>
      </c>
      <c r="C5922" s="7" t="n">
        <v>4</v>
      </c>
      <c r="D5922" s="7" t="n">
        <v>88</v>
      </c>
      <c r="E5922" s="7" t="s">
        <v>139</v>
      </c>
    </row>
    <row r="5923" spans="1:9">
      <c r="A5923" t="s">
        <v>4</v>
      </c>
      <c r="B5923" s="4" t="s">
        <v>5</v>
      </c>
      <c r="C5923" s="4" t="s">
        <v>10</v>
      </c>
    </row>
    <row r="5924" spans="1:9">
      <c r="A5924" t="n">
        <v>51172</v>
      </c>
      <c r="B5924" s="27" t="n">
        <v>16</v>
      </c>
      <c r="C5924" s="7" t="n">
        <v>0</v>
      </c>
    </row>
    <row r="5925" spans="1:9">
      <c r="A5925" t="s">
        <v>4</v>
      </c>
      <c r="B5925" s="4" t="s">
        <v>5</v>
      </c>
      <c r="C5925" s="4" t="s">
        <v>10</v>
      </c>
      <c r="D5925" s="4" t="s">
        <v>50</v>
      </c>
      <c r="E5925" s="4" t="s">
        <v>14</v>
      </c>
      <c r="F5925" s="4" t="s">
        <v>14</v>
      </c>
    </row>
    <row r="5926" spans="1:9">
      <c r="A5926" t="n">
        <v>51175</v>
      </c>
      <c r="B5926" s="37" t="n">
        <v>26</v>
      </c>
      <c r="C5926" s="7" t="n">
        <v>88</v>
      </c>
      <c r="D5926" s="7" t="s">
        <v>525</v>
      </c>
      <c r="E5926" s="7" t="n">
        <v>2</v>
      </c>
      <c r="F5926" s="7" t="n">
        <v>0</v>
      </c>
    </row>
    <row r="5927" spans="1:9">
      <c r="A5927" t="s">
        <v>4</v>
      </c>
      <c r="B5927" s="4" t="s">
        <v>5</v>
      </c>
    </row>
    <row r="5928" spans="1:9">
      <c r="A5928" t="n">
        <v>51288</v>
      </c>
      <c r="B5928" s="25" t="n">
        <v>28</v>
      </c>
    </row>
    <row r="5929" spans="1:9">
      <c r="A5929" t="s">
        <v>4</v>
      </c>
      <c r="B5929" s="4" t="s">
        <v>5</v>
      </c>
      <c r="C5929" s="4" t="s">
        <v>10</v>
      </c>
      <c r="D5929" s="4" t="s">
        <v>14</v>
      </c>
    </row>
    <row r="5930" spans="1:9">
      <c r="A5930" t="n">
        <v>51289</v>
      </c>
      <c r="B5930" s="38" t="n">
        <v>89</v>
      </c>
      <c r="C5930" s="7" t="n">
        <v>65533</v>
      </c>
      <c r="D5930" s="7" t="n">
        <v>1</v>
      </c>
    </row>
    <row r="5931" spans="1:9">
      <c r="A5931" t="s">
        <v>4</v>
      </c>
      <c r="B5931" s="4" t="s">
        <v>5</v>
      </c>
      <c r="C5931" s="4" t="s">
        <v>14</v>
      </c>
      <c r="D5931" s="4" t="s">
        <v>10</v>
      </c>
      <c r="E5931" s="4" t="s">
        <v>6</v>
      </c>
      <c r="F5931" s="4" t="s">
        <v>6</v>
      </c>
      <c r="G5931" s="4" t="s">
        <v>6</v>
      </c>
      <c r="H5931" s="4" t="s">
        <v>6</v>
      </c>
    </row>
    <row r="5932" spans="1:9">
      <c r="A5932" t="n">
        <v>51293</v>
      </c>
      <c r="B5932" s="36" t="n">
        <v>51</v>
      </c>
      <c r="C5932" s="7" t="n">
        <v>3</v>
      </c>
      <c r="D5932" s="7" t="n">
        <v>30</v>
      </c>
      <c r="E5932" s="7" t="s">
        <v>131</v>
      </c>
      <c r="F5932" s="7" t="s">
        <v>131</v>
      </c>
      <c r="G5932" s="7" t="s">
        <v>130</v>
      </c>
      <c r="H5932" s="7" t="s">
        <v>131</v>
      </c>
    </row>
    <row r="5933" spans="1:9">
      <c r="A5933" t="s">
        <v>4</v>
      </c>
      <c r="B5933" s="4" t="s">
        <v>5</v>
      </c>
      <c r="C5933" s="4" t="s">
        <v>14</v>
      </c>
      <c r="D5933" s="4" t="s">
        <v>10</v>
      </c>
      <c r="E5933" s="4" t="s">
        <v>6</v>
      </c>
      <c r="F5933" s="4" t="s">
        <v>6</v>
      </c>
      <c r="G5933" s="4" t="s">
        <v>6</v>
      </c>
      <c r="H5933" s="4" t="s">
        <v>6</v>
      </c>
    </row>
    <row r="5934" spans="1:9">
      <c r="A5934" t="n">
        <v>51306</v>
      </c>
      <c r="B5934" s="36" t="n">
        <v>51</v>
      </c>
      <c r="C5934" s="7" t="n">
        <v>3</v>
      </c>
      <c r="D5934" s="7" t="n">
        <v>61492</v>
      </c>
      <c r="E5934" s="7" t="s">
        <v>131</v>
      </c>
      <c r="F5934" s="7" t="s">
        <v>131</v>
      </c>
      <c r="G5934" s="7" t="s">
        <v>130</v>
      </c>
      <c r="H5934" s="7" t="s">
        <v>131</v>
      </c>
    </row>
    <row r="5935" spans="1:9">
      <c r="A5935" t="s">
        <v>4</v>
      </c>
      <c r="B5935" s="4" t="s">
        <v>5</v>
      </c>
      <c r="C5935" s="4" t="s">
        <v>10</v>
      </c>
      <c r="D5935" s="4" t="s">
        <v>14</v>
      </c>
      <c r="E5935" s="4" t="s">
        <v>6</v>
      </c>
      <c r="F5935" s="4" t="s">
        <v>25</v>
      </c>
      <c r="G5935" s="4" t="s">
        <v>25</v>
      </c>
      <c r="H5935" s="4" t="s">
        <v>25</v>
      </c>
    </row>
    <row r="5936" spans="1:9">
      <c r="A5936" t="n">
        <v>51319</v>
      </c>
      <c r="B5936" s="52" t="n">
        <v>48</v>
      </c>
      <c r="C5936" s="7" t="n">
        <v>0</v>
      </c>
      <c r="D5936" s="7" t="n">
        <v>0</v>
      </c>
      <c r="E5936" s="7" t="s">
        <v>87</v>
      </c>
      <c r="F5936" s="7" t="n">
        <v>-1</v>
      </c>
      <c r="G5936" s="7" t="n">
        <v>1</v>
      </c>
      <c r="H5936" s="7" t="n">
        <v>5.60519385729927e-45</v>
      </c>
    </row>
    <row r="5937" spans="1:8">
      <c r="A5937" t="s">
        <v>4</v>
      </c>
      <c r="B5937" s="4" t="s">
        <v>5</v>
      </c>
      <c r="C5937" s="4" t="s">
        <v>10</v>
      </c>
    </row>
    <row r="5938" spans="1:8">
      <c r="A5938" t="n">
        <v>51347</v>
      </c>
      <c r="B5938" s="27" t="n">
        <v>16</v>
      </c>
      <c r="C5938" s="7" t="n">
        <v>800</v>
      </c>
    </row>
    <row r="5939" spans="1:8">
      <c r="A5939" t="s">
        <v>4</v>
      </c>
      <c r="B5939" s="4" t="s">
        <v>5</v>
      </c>
      <c r="C5939" s="4" t="s">
        <v>14</v>
      </c>
      <c r="D5939" s="4" t="s">
        <v>10</v>
      </c>
      <c r="E5939" s="4" t="s">
        <v>6</v>
      </c>
    </row>
    <row r="5940" spans="1:8">
      <c r="A5940" t="n">
        <v>51350</v>
      </c>
      <c r="B5940" s="36" t="n">
        <v>51</v>
      </c>
      <c r="C5940" s="7" t="n">
        <v>4</v>
      </c>
      <c r="D5940" s="7" t="n">
        <v>0</v>
      </c>
      <c r="E5940" s="7" t="s">
        <v>253</v>
      </c>
    </row>
    <row r="5941" spans="1:8">
      <c r="A5941" t="s">
        <v>4</v>
      </c>
      <c r="B5941" s="4" t="s">
        <v>5</v>
      </c>
      <c r="C5941" s="4" t="s">
        <v>10</v>
      </c>
    </row>
    <row r="5942" spans="1:8">
      <c r="A5942" t="n">
        <v>51363</v>
      </c>
      <c r="B5942" s="27" t="n">
        <v>16</v>
      </c>
      <c r="C5942" s="7" t="n">
        <v>0</v>
      </c>
    </row>
    <row r="5943" spans="1:8">
      <c r="A5943" t="s">
        <v>4</v>
      </c>
      <c r="B5943" s="4" t="s">
        <v>5</v>
      </c>
      <c r="C5943" s="4" t="s">
        <v>10</v>
      </c>
      <c r="D5943" s="4" t="s">
        <v>50</v>
      </c>
      <c r="E5943" s="4" t="s">
        <v>14</v>
      </c>
      <c r="F5943" s="4" t="s">
        <v>14</v>
      </c>
    </row>
    <row r="5944" spans="1:8">
      <c r="A5944" t="n">
        <v>51366</v>
      </c>
      <c r="B5944" s="37" t="n">
        <v>26</v>
      </c>
      <c r="C5944" s="7" t="n">
        <v>0</v>
      </c>
      <c r="D5944" s="7" t="s">
        <v>526</v>
      </c>
      <c r="E5944" s="7" t="n">
        <v>2</v>
      </c>
      <c r="F5944" s="7" t="n">
        <v>0</v>
      </c>
    </row>
    <row r="5945" spans="1:8">
      <c r="A5945" t="s">
        <v>4</v>
      </c>
      <c r="B5945" s="4" t="s">
        <v>5</v>
      </c>
    </row>
    <row r="5946" spans="1:8">
      <c r="A5946" t="n">
        <v>51443</v>
      </c>
      <c r="B5946" s="25" t="n">
        <v>28</v>
      </c>
    </row>
    <row r="5947" spans="1:8">
      <c r="A5947" t="s">
        <v>4</v>
      </c>
      <c r="B5947" s="4" t="s">
        <v>5</v>
      </c>
      <c r="C5947" s="4" t="s">
        <v>14</v>
      </c>
      <c r="D5947" s="41" t="s">
        <v>71</v>
      </c>
      <c r="E5947" s="4" t="s">
        <v>5</v>
      </c>
      <c r="F5947" s="4" t="s">
        <v>14</v>
      </c>
      <c r="G5947" s="4" t="s">
        <v>10</v>
      </c>
      <c r="H5947" s="41" t="s">
        <v>72</v>
      </c>
      <c r="I5947" s="4" t="s">
        <v>14</v>
      </c>
      <c r="J5947" s="4" t="s">
        <v>36</v>
      </c>
    </row>
    <row r="5948" spans="1:8">
      <c r="A5948" t="n">
        <v>51444</v>
      </c>
      <c r="B5948" s="16" t="n">
        <v>5</v>
      </c>
      <c r="C5948" s="7" t="n">
        <v>28</v>
      </c>
      <c r="D5948" s="41" t="s">
        <v>3</v>
      </c>
      <c r="E5948" s="63" t="n">
        <v>64</v>
      </c>
      <c r="F5948" s="7" t="n">
        <v>5</v>
      </c>
      <c r="G5948" s="7" t="n">
        <v>4</v>
      </c>
      <c r="H5948" s="41" t="s">
        <v>3</v>
      </c>
      <c r="I5948" s="7" t="n">
        <v>1</v>
      </c>
      <c r="J5948" s="17" t="n">
        <f t="normal" ca="1">A5958</f>
        <v>0</v>
      </c>
    </row>
    <row r="5949" spans="1:8">
      <c r="A5949" t="s">
        <v>4</v>
      </c>
      <c r="B5949" s="4" t="s">
        <v>5</v>
      </c>
      <c r="C5949" s="4" t="s">
        <v>14</v>
      </c>
      <c r="D5949" s="4" t="s">
        <v>10</v>
      </c>
      <c r="E5949" s="4" t="s">
        <v>6</v>
      </c>
    </row>
    <row r="5950" spans="1:8">
      <c r="A5950" t="n">
        <v>51455</v>
      </c>
      <c r="B5950" s="36" t="n">
        <v>51</v>
      </c>
      <c r="C5950" s="7" t="n">
        <v>4</v>
      </c>
      <c r="D5950" s="7" t="n">
        <v>4</v>
      </c>
      <c r="E5950" s="7" t="s">
        <v>527</v>
      </c>
    </row>
    <row r="5951" spans="1:8">
      <c r="A5951" t="s">
        <v>4</v>
      </c>
      <c r="B5951" s="4" t="s">
        <v>5</v>
      </c>
      <c r="C5951" s="4" t="s">
        <v>10</v>
      </c>
    </row>
    <row r="5952" spans="1:8">
      <c r="A5952" t="n">
        <v>51468</v>
      </c>
      <c r="B5952" s="27" t="n">
        <v>16</v>
      </c>
      <c r="C5952" s="7" t="n">
        <v>0</v>
      </c>
    </row>
    <row r="5953" spans="1:10">
      <c r="A5953" t="s">
        <v>4</v>
      </c>
      <c r="B5953" s="4" t="s">
        <v>5</v>
      </c>
      <c r="C5953" s="4" t="s">
        <v>10</v>
      </c>
      <c r="D5953" s="4" t="s">
        <v>50</v>
      </c>
      <c r="E5953" s="4" t="s">
        <v>14</v>
      </c>
      <c r="F5953" s="4" t="s">
        <v>14</v>
      </c>
    </row>
    <row r="5954" spans="1:10">
      <c r="A5954" t="n">
        <v>51471</v>
      </c>
      <c r="B5954" s="37" t="n">
        <v>26</v>
      </c>
      <c r="C5954" s="7" t="n">
        <v>4</v>
      </c>
      <c r="D5954" s="7" t="s">
        <v>528</v>
      </c>
      <c r="E5954" s="7" t="n">
        <v>2</v>
      </c>
      <c r="F5954" s="7" t="n">
        <v>0</v>
      </c>
    </row>
    <row r="5955" spans="1:10">
      <c r="A5955" t="s">
        <v>4</v>
      </c>
      <c r="B5955" s="4" t="s">
        <v>5</v>
      </c>
    </row>
    <row r="5956" spans="1:10">
      <c r="A5956" t="n">
        <v>51541</v>
      </c>
      <c r="B5956" s="25" t="n">
        <v>28</v>
      </c>
    </row>
    <row r="5957" spans="1:10">
      <c r="A5957" t="s">
        <v>4</v>
      </c>
      <c r="B5957" s="4" t="s">
        <v>5</v>
      </c>
      <c r="C5957" s="4" t="s">
        <v>14</v>
      </c>
      <c r="D5957" s="41" t="s">
        <v>71</v>
      </c>
      <c r="E5957" s="4" t="s">
        <v>5</v>
      </c>
      <c r="F5957" s="4" t="s">
        <v>14</v>
      </c>
      <c r="G5957" s="4" t="s">
        <v>10</v>
      </c>
      <c r="H5957" s="41" t="s">
        <v>72</v>
      </c>
      <c r="I5957" s="4" t="s">
        <v>14</v>
      </c>
      <c r="J5957" s="4" t="s">
        <v>36</v>
      </c>
    </row>
    <row r="5958" spans="1:10">
      <c r="A5958" t="n">
        <v>51542</v>
      </c>
      <c r="B5958" s="16" t="n">
        <v>5</v>
      </c>
      <c r="C5958" s="7" t="n">
        <v>28</v>
      </c>
      <c r="D5958" s="41" t="s">
        <v>3</v>
      </c>
      <c r="E5958" s="63" t="n">
        <v>64</v>
      </c>
      <c r="F5958" s="7" t="n">
        <v>5</v>
      </c>
      <c r="G5958" s="7" t="n">
        <v>2</v>
      </c>
      <c r="H5958" s="41" t="s">
        <v>3</v>
      </c>
      <c r="I5958" s="7" t="n">
        <v>1</v>
      </c>
      <c r="J5958" s="17" t="n">
        <f t="normal" ca="1">A5968</f>
        <v>0</v>
      </c>
    </row>
    <row r="5959" spans="1:10">
      <c r="A5959" t="s">
        <v>4</v>
      </c>
      <c r="B5959" s="4" t="s">
        <v>5</v>
      </c>
      <c r="C5959" s="4" t="s">
        <v>14</v>
      </c>
      <c r="D5959" s="4" t="s">
        <v>10</v>
      </c>
      <c r="E5959" s="4" t="s">
        <v>6</v>
      </c>
    </row>
    <row r="5960" spans="1:10">
      <c r="A5960" t="n">
        <v>51553</v>
      </c>
      <c r="B5960" s="36" t="n">
        <v>51</v>
      </c>
      <c r="C5960" s="7" t="n">
        <v>4</v>
      </c>
      <c r="D5960" s="7" t="n">
        <v>2</v>
      </c>
      <c r="E5960" s="7" t="s">
        <v>529</v>
      </c>
    </row>
    <row r="5961" spans="1:10">
      <c r="A5961" t="s">
        <v>4</v>
      </c>
      <c r="B5961" s="4" t="s">
        <v>5</v>
      </c>
      <c r="C5961" s="4" t="s">
        <v>10</v>
      </c>
    </row>
    <row r="5962" spans="1:10">
      <c r="A5962" t="n">
        <v>51567</v>
      </c>
      <c r="B5962" s="27" t="n">
        <v>16</v>
      </c>
      <c r="C5962" s="7" t="n">
        <v>0</v>
      </c>
    </row>
    <row r="5963" spans="1:10">
      <c r="A5963" t="s">
        <v>4</v>
      </c>
      <c r="B5963" s="4" t="s">
        <v>5</v>
      </c>
      <c r="C5963" s="4" t="s">
        <v>10</v>
      </c>
      <c r="D5963" s="4" t="s">
        <v>50</v>
      </c>
      <c r="E5963" s="4" t="s">
        <v>14</v>
      </c>
      <c r="F5963" s="4" t="s">
        <v>14</v>
      </c>
    </row>
    <row r="5964" spans="1:10">
      <c r="A5964" t="n">
        <v>51570</v>
      </c>
      <c r="B5964" s="37" t="n">
        <v>26</v>
      </c>
      <c r="C5964" s="7" t="n">
        <v>2</v>
      </c>
      <c r="D5964" s="7" t="s">
        <v>530</v>
      </c>
      <c r="E5964" s="7" t="n">
        <v>2</v>
      </c>
      <c r="F5964" s="7" t="n">
        <v>0</v>
      </c>
    </row>
    <row r="5965" spans="1:10">
      <c r="A5965" t="s">
        <v>4</v>
      </c>
      <c r="B5965" s="4" t="s">
        <v>5</v>
      </c>
    </row>
    <row r="5966" spans="1:10">
      <c r="A5966" t="n">
        <v>51678</v>
      </c>
      <c r="B5966" s="25" t="n">
        <v>28</v>
      </c>
    </row>
    <row r="5967" spans="1:10">
      <c r="A5967" t="s">
        <v>4</v>
      </c>
      <c r="B5967" s="4" t="s">
        <v>5</v>
      </c>
      <c r="C5967" s="4" t="s">
        <v>14</v>
      </c>
      <c r="D5967" s="41" t="s">
        <v>71</v>
      </c>
      <c r="E5967" s="4" t="s">
        <v>5</v>
      </c>
      <c r="F5967" s="4" t="s">
        <v>14</v>
      </c>
      <c r="G5967" s="4" t="s">
        <v>10</v>
      </c>
      <c r="H5967" s="41" t="s">
        <v>72</v>
      </c>
      <c r="I5967" s="4" t="s">
        <v>14</v>
      </c>
      <c r="J5967" s="4" t="s">
        <v>36</v>
      </c>
    </row>
    <row r="5968" spans="1:10">
      <c r="A5968" t="n">
        <v>51679</v>
      </c>
      <c r="B5968" s="16" t="n">
        <v>5</v>
      </c>
      <c r="C5968" s="7" t="n">
        <v>28</v>
      </c>
      <c r="D5968" s="41" t="s">
        <v>3</v>
      </c>
      <c r="E5968" s="63" t="n">
        <v>64</v>
      </c>
      <c r="F5968" s="7" t="n">
        <v>5</v>
      </c>
      <c r="G5968" s="7" t="n">
        <v>8</v>
      </c>
      <c r="H5968" s="41" t="s">
        <v>3</v>
      </c>
      <c r="I5968" s="7" t="n">
        <v>1</v>
      </c>
      <c r="J5968" s="17" t="n">
        <f t="normal" ca="1">A5978</f>
        <v>0</v>
      </c>
    </row>
    <row r="5969" spans="1:10">
      <c r="A5969" t="s">
        <v>4</v>
      </c>
      <c r="B5969" s="4" t="s">
        <v>5</v>
      </c>
      <c r="C5969" s="4" t="s">
        <v>14</v>
      </c>
      <c r="D5969" s="4" t="s">
        <v>10</v>
      </c>
      <c r="E5969" s="4" t="s">
        <v>6</v>
      </c>
    </row>
    <row r="5970" spans="1:10">
      <c r="A5970" t="n">
        <v>51690</v>
      </c>
      <c r="B5970" s="36" t="n">
        <v>51</v>
      </c>
      <c r="C5970" s="7" t="n">
        <v>4</v>
      </c>
      <c r="D5970" s="7" t="n">
        <v>8</v>
      </c>
      <c r="E5970" s="7" t="s">
        <v>292</v>
      </c>
    </row>
    <row r="5971" spans="1:10">
      <c r="A5971" t="s">
        <v>4</v>
      </c>
      <c r="B5971" s="4" t="s">
        <v>5</v>
      </c>
      <c r="C5971" s="4" t="s">
        <v>10</v>
      </c>
    </row>
    <row r="5972" spans="1:10">
      <c r="A5972" t="n">
        <v>51704</v>
      </c>
      <c r="B5972" s="27" t="n">
        <v>16</v>
      </c>
      <c r="C5972" s="7" t="n">
        <v>0</v>
      </c>
    </row>
    <row r="5973" spans="1:10">
      <c r="A5973" t="s">
        <v>4</v>
      </c>
      <c r="B5973" s="4" t="s">
        <v>5</v>
      </c>
      <c r="C5973" s="4" t="s">
        <v>10</v>
      </c>
      <c r="D5973" s="4" t="s">
        <v>50</v>
      </c>
      <c r="E5973" s="4" t="s">
        <v>14</v>
      </c>
      <c r="F5973" s="4" t="s">
        <v>14</v>
      </c>
    </row>
    <row r="5974" spans="1:10">
      <c r="A5974" t="n">
        <v>51707</v>
      </c>
      <c r="B5974" s="37" t="n">
        <v>26</v>
      </c>
      <c r="C5974" s="7" t="n">
        <v>8</v>
      </c>
      <c r="D5974" s="7" t="s">
        <v>531</v>
      </c>
      <c r="E5974" s="7" t="n">
        <v>2</v>
      </c>
      <c r="F5974" s="7" t="n">
        <v>0</v>
      </c>
    </row>
    <row r="5975" spans="1:10">
      <c r="A5975" t="s">
        <v>4</v>
      </c>
      <c r="B5975" s="4" t="s">
        <v>5</v>
      </c>
    </row>
    <row r="5976" spans="1:10">
      <c r="A5976" t="n">
        <v>51812</v>
      </c>
      <c r="B5976" s="25" t="n">
        <v>28</v>
      </c>
    </row>
    <row r="5977" spans="1:10">
      <c r="A5977" t="s">
        <v>4</v>
      </c>
      <c r="B5977" s="4" t="s">
        <v>5</v>
      </c>
      <c r="C5977" s="4" t="s">
        <v>14</v>
      </c>
      <c r="D5977" s="41" t="s">
        <v>71</v>
      </c>
      <c r="E5977" s="4" t="s">
        <v>5</v>
      </c>
      <c r="F5977" s="4" t="s">
        <v>14</v>
      </c>
      <c r="G5977" s="4" t="s">
        <v>10</v>
      </c>
      <c r="H5977" s="41" t="s">
        <v>72</v>
      </c>
      <c r="I5977" s="4" t="s">
        <v>14</v>
      </c>
      <c r="J5977" s="4" t="s">
        <v>36</v>
      </c>
    </row>
    <row r="5978" spans="1:10">
      <c r="A5978" t="n">
        <v>51813</v>
      </c>
      <c r="B5978" s="16" t="n">
        <v>5</v>
      </c>
      <c r="C5978" s="7" t="n">
        <v>28</v>
      </c>
      <c r="D5978" s="41" t="s">
        <v>3</v>
      </c>
      <c r="E5978" s="63" t="n">
        <v>64</v>
      </c>
      <c r="F5978" s="7" t="n">
        <v>5</v>
      </c>
      <c r="G5978" s="7" t="n">
        <v>6</v>
      </c>
      <c r="H5978" s="41" t="s">
        <v>3</v>
      </c>
      <c r="I5978" s="7" t="n">
        <v>1</v>
      </c>
      <c r="J5978" s="17" t="n">
        <f t="normal" ca="1">A5988</f>
        <v>0</v>
      </c>
    </row>
    <row r="5979" spans="1:10">
      <c r="A5979" t="s">
        <v>4</v>
      </c>
      <c r="B5979" s="4" t="s">
        <v>5</v>
      </c>
      <c r="C5979" s="4" t="s">
        <v>14</v>
      </c>
      <c r="D5979" s="4" t="s">
        <v>10</v>
      </c>
      <c r="E5979" s="4" t="s">
        <v>6</v>
      </c>
    </row>
    <row r="5980" spans="1:10">
      <c r="A5980" t="n">
        <v>51824</v>
      </c>
      <c r="B5980" s="36" t="n">
        <v>51</v>
      </c>
      <c r="C5980" s="7" t="n">
        <v>4</v>
      </c>
      <c r="D5980" s="7" t="n">
        <v>6</v>
      </c>
      <c r="E5980" s="7" t="s">
        <v>313</v>
      </c>
    </row>
    <row r="5981" spans="1:10">
      <c r="A5981" t="s">
        <v>4</v>
      </c>
      <c r="B5981" s="4" t="s">
        <v>5</v>
      </c>
      <c r="C5981" s="4" t="s">
        <v>10</v>
      </c>
    </row>
    <row r="5982" spans="1:10">
      <c r="A5982" t="n">
        <v>51838</v>
      </c>
      <c r="B5982" s="27" t="n">
        <v>16</v>
      </c>
      <c r="C5982" s="7" t="n">
        <v>0</v>
      </c>
    </row>
    <row r="5983" spans="1:10">
      <c r="A5983" t="s">
        <v>4</v>
      </c>
      <c r="B5983" s="4" t="s">
        <v>5</v>
      </c>
      <c r="C5983" s="4" t="s">
        <v>10</v>
      </c>
      <c r="D5983" s="4" t="s">
        <v>50</v>
      </c>
      <c r="E5983" s="4" t="s">
        <v>14</v>
      </c>
      <c r="F5983" s="4" t="s">
        <v>14</v>
      </c>
      <c r="G5983" s="4" t="s">
        <v>50</v>
      </c>
      <c r="H5983" s="4" t="s">
        <v>14</v>
      </c>
      <c r="I5983" s="4" t="s">
        <v>14</v>
      </c>
    </row>
    <row r="5984" spans="1:10">
      <c r="A5984" t="n">
        <v>51841</v>
      </c>
      <c r="B5984" s="37" t="n">
        <v>26</v>
      </c>
      <c r="C5984" s="7" t="n">
        <v>6</v>
      </c>
      <c r="D5984" s="7" t="s">
        <v>532</v>
      </c>
      <c r="E5984" s="7" t="n">
        <v>2</v>
      </c>
      <c r="F5984" s="7" t="n">
        <v>3</v>
      </c>
      <c r="G5984" s="7" t="s">
        <v>533</v>
      </c>
      <c r="H5984" s="7" t="n">
        <v>2</v>
      </c>
      <c r="I5984" s="7" t="n">
        <v>0</v>
      </c>
    </row>
    <row r="5985" spans="1:10">
      <c r="A5985" t="s">
        <v>4</v>
      </c>
      <c r="B5985" s="4" t="s">
        <v>5</v>
      </c>
    </row>
    <row r="5986" spans="1:10">
      <c r="A5986" t="n">
        <v>51976</v>
      </c>
      <c r="B5986" s="25" t="n">
        <v>28</v>
      </c>
    </row>
    <row r="5987" spans="1:10">
      <c r="A5987" t="s">
        <v>4</v>
      </c>
      <c r="B5987" s="4" t="s">
        <v>5</v>
      </c>
      <c r="C5987" s="4" t="s">
        <v>14</v>
      </c>
      <c r="D5987" s="41" t="s">
        <v>71</v>
      </c>
      <c r="E5987" s="4" t="s">
        <v>5</v>
      </c>
      <c r="F5987" s="4" t="s">
        <v>14</v>
      </c>
      <c r="G5987" s="4" t="s">
        <v>10</v>
      </c>
      <c r="H5987" s="41" t="s">
        <v>72</v>
      </c>
      <c r="I5987" s="4" t="s">
        <v>14</v>
      </c>
      <c r="J5987" s="4" t="s">
        <v>36</v>
      </c>
    </row>
    <row r="5988" spans="1:10">
      <c r="A5988" t="n">
        <v>51977</v>
      </c>
      <c r="B5988" s="16" t="n">
        <v>5</v>
      </c>
      <c r="C5988" s="7" t="n">
        <v>28</v>
      </c>
      <c r="D5988" s="41" t="s">
        <v>3</v>
      </c>
      <c r="E5988" s="63" t="n">
        <v>64</v>
      </c>
      <c r="F5988" s="7" t="n">
        <v>5</v>
      </c>
      <c r="G5988" s="7" t="n">
        <v>1</v>
      </c>
      <c r="H5988" s="41" t="s">
        <v>3</v>
      </c>
      <c r="I5988" s="7" t="n">
        <v>1</v>
      </c>
      <c r="J5988" s="17" t="n">
        <f t="normal" ca="1">A5998</f>
        <v>0</v>
      </c>
    </row>
    <row r="5989" spans="1:10">
      <c r="A5989" t="s">
        <v>4</v>
      </c>
      <c r="B5989" s="4" t="s">
        <v>5</v>
      </c>
      <c r="C5989" s="4" t="s">
        <v>14</v>
      </c>
      <c r="D5989" s="4" t="s">
        <v>10</v>
      </c>
      <c r="E5989" s="4" t="s">
        <v>6</v>
      </c>
    </row>
    <row r="5990" spans="1:10">
      <c r="A5990" t="n">
        <v>51988</v>
      </c>
      <c r="B5990" s="36" t="n">
        <v>51</v>
      </c>
      <c r="C5990" s="7" t="n">
        <v>4</v>
      </c>
      <c r="D5990" s="7" t="n">
        <v>1</v>
      </c>
      <c r="E5990" s="7" t="s">
        <v>292</v>
      </c>
    </row>
    <row r="5991" spans="1:10">
      <c r="A5991" t="s">
        <v>4</v>
      </c>
      <c r="B5991" s="4" t="s">
        <v>5</v>
      </c>
      <c r="C5991" s="4" t="s">
        <v>10</v>
      </c>
    </row>
    <row r="5992" spans="1:10">
      <c r="A5992" t="n">
        <v>52002</v>
      </c>
      <c r="B5992" s="27" t="n">
        <v>16</v>
      </c>
      <c r="C5992" s="7" t="n">
        <v>0</v>
      </c>
    </row>
    <row r="5993" spans="1:10">
      <c r="A5993" t="s">
        <v>4</v>
      </c>
      <c r="B5993" s="4" t="s">
        <v>5</v>
      </c>
      <c r="C5993" s="4" t="s">
        <v>10</v>
      </c>
      <c r="D5993" s="4" t="s">
        <v>50</v>
      </c>
      <c r="E5993" s="4" t="s">
        <v>14</v>
      </c>
      <c r="F5993" s="4" t="s">
        <v>14</v>
      </c>
    </row>
    <row r="5994" spans="1:10">
      <c r="A5994" t="n">
        <v>52005</v>
      </c>
      <c r="B5994" s="37" t="n">
        <v>26</v>
      </c>
      <c r="C5994" s="7" t="n">
        <v>1</v>
      </c>
      <c r="D5994" s="7" t="s">
        <v>534</v>
      </c>
      <c r="E5994" s="7" t="n">
        <v>2</v>
      </c>
      <c r="F5994" s="7" t="n">
        <v>0</v>
      </c>
    </row>
    <row r="5995" spans="1:10">
      <c r="A5995" t="s">
        <v>4</v>
      </c>
      <c r="B5995" s="4" t="s">
        <v>5</v>
      </c>
    </row>
    <row r="5996" spans="1:10">
      <c r="A5996" t="n">
        <v>52082</v>
      </c>
      <c r="B5996" s="25" t="n">
        <v>28</v>
      </c>
    </row>
    <row r="5997" spans="1:10">
      <c r="A5997" t="s">
        <v>4</v>
      </c>
      <c r="B5997" s="4" t="s">
        <v>5</v>
      </c>
      <c r="C5997" s="4" t="s">
        <v>14</v>
      </c>
      <c r="D5997" s="41" t="s">
        <v>71</v>
      </c>
      <c r="E5997" s="4" t="s">
        <v>5</v>
      </c>
      <c r="F5997" s="4" t="s">
        <v>14</v>
      </c>
      <c r="G5997" s="4" t="s">
        <v>10</v>
      </c>
      <c r="H5997" s="41" t="s">
        <v>72</v>
      </c>
      <c r="I5997" s="4" t="s">
        <v>14</v>
      </c>
      <c r="J5997" s="4" t="s">
        <v>36</v>
      </c>
    </row>
    <row r="5998" spans="1:10">
      <c r="A5998" t="n">
        <v>52083</v>
      </c>
      <c r="B5998" s="16" t="n">
        <v>5</v>
      </c>
      <c r="C5998" s="7" t="n">
        <v>28</v>
      </c>
      <c r="D5998" s="41" t="s">
        <v>3</v>
      </c>
      <c r="E5998" s="63" t="n">
        <v>64</v>
      </c>
      <c r="F5998" s="7" t="n">
        <v>5</v>
      </c>
      <c r="G5998" s="7" t="n">
        <v>3</v>
      </c>
      <c r="H5998" s="41" t="s">
        <v>3</v>
      </c>
      <c r="I5998" s="7" t="n">
        <v>1</v>
      </c>
      <c r="J5998" s="17" t="n">
        <f t="normal" ca="1">A6008</f>
        <v>0</v>
      </c>
    </row>
    <row r="5999" spans="1:10">
      <c r="A5999" t="s">
        <v>4</v>
      </c>
      <c r="B5999" s="4" t="s">
        <v>5</v>
      </c>
      <c r="C5999" s="4" t="s">
        <v>14</v>
      </c>
      <c r="D5999" s="4" t="s">
        <v>10</v>
      </c>
      <c r="E5999" s="4" t="s">
        <v>6</v>
      </c>
    </row>
    <row r="6000" spans="1:10">
      <c r="A6000" t="n">
        <v>52094</v>
      </c>
      <c r="B6000" s="36" t="n">
        <v>51</v>
      </c>
      <c r="C6000" s="7" t="n">
        <v>4</v>
      </c>
      <c r="D6000" s="7" t="n">
        <v>3</v>
      </c>
      <c r="E6000" s="7" t="s">
        <v>292</v>
      </c>
    </row>
    <row r="6001" spans="1:10">
      <c r="A6001" t="s">
        <v>4</v>
      </c>
      <c r="B6001" s="4" t="s">
        <v>5</v>
      </c>
      <c r="C6001" s="4" t="s">
        <v>10</v>
      </c>
    </row>
    <row r="6002" spans="1:10">
      <c r="A6002" t="n">
        <v>52108</v>
      </c>
      <c r="B6002" s="27" t="n">
        <v>16</v>
      </c>
      <c r="C6002" s="7" t="n">
        <v>0</v>
      </c>
    </row>
    <row r="6003" spans="1:10">
      <c r="A6003" t="s">
        <v>4</v>
      </c>
      <c r="B6003" s="4" t="s">
        <v>5</v>
      </c>
      <c r="C6003" s="4" t="s">
        <v>10</v>
      </c>
      <c r="D6003" s="4" t="s">
        <v>50</v>
      </c>
      <c r="E6003" s="4" t="s">
        <v>14</v>
      </c>
      <c r="F6003" s="4" t="s">
        <v>14</v>
      </c>
      <c r="G6003" s="4" t="s">
        <v>50</v>
      </c>
      <c r="H6003" s="4" t="s">
        <v>14</v>
      </c>
      <c r="I6003" s="4" t="s">
        <v>14</v>
      </c>
    </row>
    <row r="6004" spans="1:10">
      <c r="A6004" t="n">
        <v>52111</v>
      </c>
      <c r="B6004" s="37" t="n">
        <v>26</v>
      </c>
      <c r="C6004" s="7" t="n">
        <v>3</v>
      </c>
      <c r="D6004" s="7" t="s">
        <v>535</v>
      </c>
      <c r="E6004" s="7" t="n">
        <v>2</v>
      </c>
      <c r="F6004" s="7" t="n">
        <v>3</v>
      </c>
      <c r="G6004" s="7" t="s">
        <v>536</v>
      </c>
      <c r="H6004" s="7" t="n">
        <v>2</v>
      </c>
      <c r="I6004" s="7" t="n">
        <v>0</v>
      </c>
    </row>
    <row r="6005" spans="1:10">
      <c r="A6005" t="s">
        <v>4</v>
      </c>
      <c r="B6005" s="4" t="s">
        <v>5</v>
      </c>
    </row>
    <row r="6006" spans="1:10">
      <c r="A6006" t="n">
        <v>52226</v>
      </c>
      <c r="B6006" s="25" t="n">
        <v>28</v>
      </c>
    </row>
    <row r="6007" spans="1:10">
      <c r="A6007" t="s">
        <v>4</v>
      </c>
      <c r="B6007" s="4" t="s">
        <v>5</v>
      </c>
      <c r="C6007" s="4" t="s">
        <v>14</v>
      </c>
      <c r="D6007" s="41" t="s">
        <v>71</v>
      </c>
      <c r="E6007" s="4" t="s">
        <v>5</v>
      </c>
      <c r="F6007" s="4" t="s">
        <v>14</v>
      </c>
      <c r="G6007" s="4" t="s">
        <v>10</v>
      </c>
      <c r="H6007" s="41" t="s">
        <v>72</v>
      </c>
      <c r="I6007" s="4" t="s">
        <v>14</v>
      </c>
      <c r="J6007" s="4" t="s">
        <v>36</v>
      </c>
    </row>
    <row r="6008" spans="1:10">
      <c r="A6008" t="n">
        <v>52227</v>
      </c>
      <c r="B6008" s="16" t="n">
        <v>5</v>
      </c>
      <c r="C6008" s="7" t="n">
        <v>28</v>
      </c>
      <c r="D6008" s="41" t="s">
        <v>3</v>
      </c>
      <c r="E6008" s="63" t="n">
        <v>64</v>
      </c>
      <c r="F6008" s="7" t="n">
        <v>5</v>
      </c>
      <c r="G6008" s="7" t="n">
        <v>7</v>
      </c>
      <c r="H6008" s="41" t="s">
        <v>3</v>
      </c>
      <c r="I6008" s="7" t="n">
        <v>1</v>
      </c>
      <c r="J6008" s="17" t="n">
        <f t="normal" ca="1">A6018</f>
        <v>0</v>
      </c>
    </row>
    <row r="6009" spans="1:10">
      <c r="A6009" t="s">
        <v>4</v>
      </c>
      <c r="B6009" s="4" t="s">
        <v>5</v>
      </c>
      <c r="C6009" s="4" t="s">
        <v>14</v>
      </c>
      <c r="D6009" s="4" t="s">
        <v>10</v>
      </c>
      <c r="E6009" s="4" t="s">
        <v>6</v>
      </c>
    </row>
    <row r="6010" spans="1:10">
      <c r="A6010" t="n">
        <v>52238</v>
      </c>
      <c r="B6010" s="36" t="n">
        <v>51</v>
      </c>
      <c r="C6010" s="7" t="n">
        <v>4</v>
      </c>
      <c r="D6010" s="7" t="n">
        <v>7</v>
      </c>
      <c r="E6010" s="7" t="s">
        <v>304</v>
      </c>
    </row>
    <row r="6011" spans="1:10">
      <c r="A6011" t="s">
        <v>4</v>
      </c>
      <c r="B6011" s="4" t="s">
        <v>5</v>
      </c>
      <c r="C6011" s="4" t="s">
        <v>10</v>
      </c>
    </row>
    <row r="6012" spans="1:10">
      <c r="A6012" t="n">
        <v>52252</v>
      </c>
      <c r="B6012" s="27" t="n">
        <v>16</v>
      </c>
      <c r="C6012" s="7" t="n">
        <v>0</v>
      </c>
    </row>
    <row r="6013" spans="1:10">
      <c r="A6013" t="s">
        <v>4</v>
      </c>
      <c r="B6013" s="4" t="s">
        <v>5</v>
      </c>
      <c r="C6013" s="4" t="s">
        <v>10</v>
      </c>
      <c r="D6013" s="4" t="s">
        <v>50</v>
      </c>
      <c r="E6013" s="4" t="s">
        <v>14</v>
      </c>
      <c r="F6013" s="4" t="s">
        <v>14</v>
      </c>
    </row>
    <row r="6014" spans="1:10">
      <c r="A6014" t="n">
        <v>52255</v>
      </c>
      <c r="B6014" s="37" t="n">
        <v>26</v>
      </c>
      <c r="C6014" s="7" t="n">
        <v>7</v>
      </c>
      <c r="D6014" s="7" t="s">
        <v>537</v>
      </c>
      <c r="E6014" s="7" t="n">
        <v>2</v>
      </c>
      <c r="F6014" s="7" t="n">
        <v>0</v>
      </c>
    </row>
    <row r="6015" spans="1:10">
      <c r="A6015" t="s">
        <v>4</v>
      </c>
      <c r="B6015" s="4" t="s">
        <v>5</v>
      </c>
    </row>
    <row r="6016" spans="1:10">
      <c r="A6016" t="n">
        <v>52317</v>
      </c>
      <c r="B6016" s="25" t="n">
        <v>28</v>
      </c>
    </row>
    <row r="6017" spans="1:10">
      <c r="A6017" t="s">
        <v>4</v>
      </c>
      <c r="B6017" s="4" t="s">
        <v>5</v>
      </c>
      <c r="C6017" s="4" t="s">
        <v>14</v>
      </c>
      <c r="D6017" s="41" t="s">
        <v>71</v>
      </c>
      <c r="E6017" s="4" t="s">
        <v>5</v>
      </c>
      <c r="F6017" s="4" t="s">
        <v>14</v>
      </c>
      <c r="G6017" s="4" t="s">
        <v>10</v>
      </c>
      <c r="H6017" s="41" t="s">
        <v>72</v>
      </c>
      <c r="I6017" s="4" t="s">
        <v>14</v>
      </c>
      <c r="J6017" s="4" t="s">
        <v>36</v>
      </c>
    </row>
    <row r="6018" spans="1:10">
      <c r="A6018" t="n">
        <v>52318</v>
      </c>
      <c r="B6018" s="16" t="n">
        <v>5</v>
      </c>
      <c r="C6018" s="7" t="n">
        <v>28</v>
      </c>
      <c r="D6018" s="41" t="s">
        <v>3</v>
      </c>
      <c r="E6018" s="63" t="n">
        <v>64</v>
      </c>
      <c r="F6018" s="7" t="n">
        <v>5</v>
      </c>
      <c r="G6018" s="7" t="n">
        <v>5</v>
      </c>
      <c r="H6018" s="41" t="s">
        <v>3</v>
      </c>
      <c r="I6018" s="7" t="n">
        <v>1</v>
      </c>
      <c r="J6018" s="17" t="n">
        <f t="normal" ca="1">A6028</f>
        <v>0</v>
      </c>
    </row>
    <row r="6019" spans="1:10">
      <c r="A6019" t="s">
        <v>4</v>
      </c>
      <c r="B6019" s="4" t="s">
        <v>5</v>
      </c>
      <c r="C6019" s="4" t="s">
        <v>14</v>
      </c>
      <c r="D6019" s="4" t="s">
        <v>10</v>
      </c>
      <c r="E6019" s="4" t="s">
        <v>6</v>
      </c>
    </row>
    <row r="6020" spans="1:10">
      <c r="A6020" t="n">
        <v>52329</v>
      </c>
      <c r="B6020" s="36" t="n">
        <v>51</v>
      </c>
      <c r="C6020" s="7" t="n">
        <v>4</v>
      </c>
      <c r="D6020" s="7" t="n">
        <v>5</v>
      </c>
      <c r="E6020" s="7" t="s">
        <v>139</v>
      </c>
    </row>
    <row r="6021" spans="1:10">
      <c r="A6021" t="s">
        <v>4</v>
      </c>
      <c r="B6021" s="4" t="s">
        <v>5</v>
      </c>
      <c r="C6021" s="4" t="s">
        <v>10</v>
      </c>
    </row>
    <row r="6022" spans="1:10">
      <c r="A6022" t="n">
        <v>52342</v>
      </c>
      <c r="B6022" s="27" t="n">
        <v>16</v>
      </c>
      <c r="C6022" s="7" t="n">
        <v>0</v>
      </c>
    </row>
    <row r="6023" spans="1:10">
      <c r="A6023" t="s">
        <v>4</v>
      </c>
      <c r="B6023" s="4" t="s">
        <v>5</v>
      </c>
      <c r="C6023" s="4" t="s">
        <v>10</v>
      </c>
      <c r="D6023" s="4" t="s">
        <v>50</v>
      </c>
      <c r="E6023" s="4" t="s">
        <v>14</v>
      </c>
      <c r="F6023" s="4" t="s">
        <v>14</v>
      </c>
    </row>
    <row r="6024" spans="1:10">
      <c r="A6024" t="n">
        <v>52345</v>
      </c>
      <c r="B6024" s="37" t="n">
        <v>26</v>
      </c>
      <c r="C6024" s="7" t="n">
        <v>5</v>
      </c>
      <c r="D6024" s="7" t="s">
        <v>538</v>
      </c>
      <c r="E6024" s="7" t="n">
        <v>2</v>
      </c>
      <c r="F6024" s="7" t="n">
        <v>0</v>
      </c>
    </row>
    <row r="6025" spans="1:10">
      <c r="A6025" t="s">
        <v>4</v>
      </c>
      <c r="B6025" s="4" t="s">
        <v>5</v>
      </c>
    </row>
    <row r="6026" spans="1:10">
      <c r="A6026" t="n">
        <v>52450</v>
      </c>
      <c r="B6026" s="25" t="n">
        <v>28</v>
      </c>
    </row>
    <row r="6027" spans="1:10">
      <c r="A6027" t="s">
        <v>4</v>
      </c>
      <c r="B6027" s="4" t="s">
        <v>5</v>
      </c>
      <c r="C6027" s="4" t="s">
        <v>14</v>
      </c>
      <c r="D6027" s="41" t="s">
        <v>71</v>
      </c>
      <c r="E6027" s="4" t="s">
        <v>5</v>
      </c>
      <c r="F6027" s="4" t="s">
        <v>14</v>
      </c>
      <c r="G6027" s="4" t="s">
        <v>10</v>
      </c>
      <c r="H6027" s="41" t="s">
        <v>72</v>
      </c>
      <c r="I6027" s="4" t="s">
        <v>14</v>
      </c>
      <c r="J6027" s="4" t="s">
        <v>36</v>
      </c>
    </row>
    <row r="6028" spans="1:10">
      <c r="A6028" t="n">
        <v>52451</v>
      </c>
      <c r="B6028" s="16" t="n">
        <v>5</v>
      </c>
      <c r="C6028" s="7" t="n">
        <v>28</v>
      </c>
      <c r="D6028" s="41" t="s">
        <v>3</v>
      </c>
      <c r="E6028" s="63" t="n">
        <v>64</v>
      </c>
      <c r="F6028" s="7" t="n">
        <v>5</v>
      </c>
      <c r="G6028" s="7" t="n">
        <v>9</v>
      </c>
      <c r="H6028" s="41" t="s">
        <v>3</v>
      </c>
      <c r="I6028" s="7" t="n">
        <v>1</v>
      </c>
      <c r="J6028" s="17" t="n">
        <f t="normal" ca="1">A6038</f>
        <v>0</v>
      </c>
    </row>
    <row r="6029" spans="1:10">
      <c r="A6029" t="s">
        <v>4</v>
      </c>
      <c r="B6029" s="4" t="s">
        <v>5</v>
      </c>
      <c r="C6029" s="4" t="s">
        <v>14</v>
      </c>
      <c r="D6029" s="4" t="s">
        <v>10</v>
      </c>
      <c r="E6029" s="4" t="s">
        <v>6</v>
      </c>
    </row>
    <row r="6030" spans="1:10">
      <c r="A6030" t="n">
        <v>52462</v>
      </c>
      <c r="B6030" s="36" t="n">
        <v>51</v>
      </c>
      <c r="C6030" s="7" t="n">
        <v>4</v>
      </c>
      <c r="D6030" s="7" t="n">
        <v>9</v>
      </c>
      <c r="E6030" s="7" t="s">
        <v>251</v>
      </c>
    </row>
    <row r="6031" spans="1:10">
      <c r="A6031" t="s">
        <v>4</v>
      </c>
      <c r="B6031" s="4" t="s">
        <v>5</v>
      </c>
      <c r="C6031" s="4" t="s">
        <v>10</v>
      </c>
    </row>
    <row r="6032" spans="1:10">
      <c r="A6032" t="n">
        <v>52476</v>
      </c>
      <c r="B6032" s="27" t="n">
        <v>16</v>
      </c>
      <c r="C6032" s="7" t="n">
        <v>0</v>
      </c>
    </row>
    <row r="6033" spans="1:10">
      <c r="A6033" t="s">
        <v>4</v>
      </c>
      <c r="B6033" s="4" t="s">
        <v>5</v>
      </c>
      <c r="C6033" s="4" t="s">
        <v>10</v>
      </c>
      <c r="D6033" s="4" t="s">
        <v>50</v>
      </c>
      <c r="E6033" s="4" t="s">
        <v>14</v>
      </c>
      <c r="F6033" s="4" t="s">
        <v>14</v>
      </c>
    </row>
    <row r="6034" spans="1:10">
      <c r="A6034" t="n">
        <v>52479</v>
      </c>
      <c r="B6034" s="37" t="n">
        <v>26</v>
      </c>
      <c r="C6034" s="7" t="n">
        <v>9</v>
      </c>
      <c r="D6034" s="7" t="s">
        <v>539</v>
      </c>
      <c r="E6034" s="7" t="n">
        <v>2</v>
      </c>
      <c r="F6034" s="7" t="n">
        <v>0</v>
      </c>
    </row>
    <row r="6035" spans="1:10">
      <c r="A6035" t="s">
        <v>4</v>
      </c>
      <c r="B6035" s="4" t="s">
        <v>5</v>
      </c>
    </row>
    <row r="6036" spans="1:10">
      <c r="A6036" t="n">
        <v>52531</v>
      </c>
      <c r="B6036" s="25" t="n">
        <v>28</v>
      </c>
    </row>
    <row r="6037" spans="1:10">
      <c r="A6037" t="s">
        <v>4</v>
      </c>
      <c r="B6037" s="4" t="s">
        <v>5</v>
      </c>
      <c r="C6037" s="4" t="s">
        <v>10</v>
      </c>
      <c r="D6037" s="4" t="s">
        <v>14</v>
      </c>
      <c r="E6037" s="4" t="s">
        <v>14</v>
      </c>
      <c r="F6037" s="4" t="s">
        <v>6</v>
      </c>
    </row>
    <row r="6038" spans="1:10">
      <c r="A6038" t="n">
        <v>52532</v>
      </c>
      <c r="B6038" s="58" t="n">
        <v>20</v>
      </c>
      <c r="C6038" s="7" t="n">
        <v>0</v>
      </c>
      <c r="D6038" s="7" t="n">
        <v>2</v>
      </c>
      <c r="E6038" s="7" t="n">
        <v>10</v>
      </c>
      <c r="F6038" s="7" t="s">
        <v>297</v>
      </c>
    </row>
    <row r="6039" spans="1:10">
      <c r="A6039" t="s">
        <v>4</v>
      </c>
      <c r="B6039" s="4" t="s">
        <v>5</v>
      </c>
      <c r="C6039" s="4" t="s">
        <v>14</v>
      </c>
      <c r="D6039" s="4" t="s">
        <v>10</v>
      </c>
      <c r="E6039" s="4" t="s">
        <v>6</v>
      </c>
    </row>
    <row r="6040" spans="1:10">
      <c r="A6040" t="n">
        <v>52553</v>
      </c>
      <c r="B6040" s="36" t="n">
        <v>51</v>
      </c>
      <c r="C6040" s="7" t="n">
        <v>4</v>
      </c>
      <c r="D6040" s="7" t="n">
        <v>0</v>
      </c>
      <c r="E6040" s="7" t="s">
        <v>304</v>
      </c>
    </row>
    <row r="6041" spans="1:10">
      <c r="A6041" t="s">
        <v>4</v>
      </c>
      <c r="B6041" s="4" t="s">
        <v>5</v>
      </c>
      <c r="C6041" s="4" t="s">
        <v>10</v>
      </c>
    </row>
    <row r="6042" spans="1:10">
      <c r="A6042" t="n">
        <v>52567</v>
      </c>
      <c r="B6042" s="27" t="n">
        <v>16</v>
      </c>
      <c r="C6042" s="7" t="n">
        <v>0</v>
      </c>
    </row>
    <row r="6043" spans="1:10">
      <c r="A6043" t="s">
        <v>4</v>
      </c>
      <c r="B6043" s="4" t="s">
        <v>5</v>
      </c>
      <c r="C6043" s="4" t="s">
        <v>10</v>
      </c>
      <c r="D6043" s="4" t="s">
        <v>50</v>
      </c>
      <c r="E6043" s="4" t="s">
        <v>14</v>
      </c>
      <c r="F6043" s="4" t="s">
        <v>14</v>
      </c>
      <c r="G6043" s="4" t="s">
        <v>50</v>
      </c>
      <c r="H6043" s="4" t="s">
        <v>14</v>
      </c>
      <c r="I6043" s="4" t="s">
        <v>14</v>
      </c>
    </row>
    <row r="6044" spans="1:10">
      <c r="A6044" t="n">
        <v>52570</v>
      </c>
      <c r="B6044" s="37" t="n">
        <v>26</v>
      </c>
      <c r="C6044" s="7" t="n">
        <v>0</v>
      </c>
      <c r="D6044" s="7" t="s">
        <v>540</v>
      </c>
      <c r="E6044" s="7" t="n">
        <v>2</v>
      </c>
      <c r="F6044" s="7" t="n">
        <v>3</v>
      </c>
      <c r="G6044" s="7" t="s">
        <v>541</v>
      </c>
      <c r="H6044" s="7" t="n">
        <v>2</v>
      </c>
      <c r="I6044" s="7" t="n">
        <v>0</v>
      </c>
    </row>
    <row r="6045" spans="1:10">
      <c r="A6045" t="s">
        <v>4</v>
      </c>
      <c r="B6045" s="4" t="s">
        <v>5</v>
      </c>
    </row>
    <row r="6046" spans="1:10">
      <c r="A6046" t="n">
        <v>52631</v>
      </c>
      <c r="B6046" s="25" t="n">
        <v>28</v>
      </c>
    </row>
    <row r="6047" spans="1:10">
      <c r="A6047" t="s">
        <v>4</v>
      </c>
      <c r="B6047" s="4" t="s">
        <v>5</v>
      </c>
      <c r="C6047" s="4" t="s">
        <v>10</v>
      </c>
      <c r="D6047" s="4" t="s">
        <v>25</v>
      </c>
      <c r="E6047" s="4" t="s">
        <v>25</v>
      </c>
      <c r="F6047" s="4" t="s">
        <v>25</v>
      </c>
      <c r="G6047" s="4" t="s">
        <v>10</v>
      </c>
      <c r="H6047" s="4" t="s">
        <v>10</v>
      </c>
    </row>
    <row r="6048" spans="1:10">
      <c r="A6048" t="n">
        <v>52632</v>
      </c>
      <c r="B6048" s="29" t="n">
        <v>60</v>
      </c>
      <c r="C6048" s="7" t="n">
        <v>116</v>
      </c>
      <c r="D6048" s="7" t="n">
        <v>0</v>
      </c>
      <c r="E6048" s="7" t="n">
        <v>0</v>
      </c>
      <c r="F6048" s="7" t="n">
        <v>0</v>
      </c>
      <c r="G6048" s="7" t="n">
        <v>1000</v>
      </c>
      <c r="H6048" s="7" t="n">
        <v>0</v>
      </c>
    </row>
    <row r="6049" spans="1:9">
      <c r="A6049" t="s">
        <v>4</v>
      </c>
      <c r="B6049" s="4" t="s">
        <v>5</v>
      </c>
      <c r="C6049" s="4" t="s">
        <v>10</v>
      </c>
      <c r="D6049" s="4" t="s">
        <v>14</v>
      </c>
      <c r="E6049" s="4" t="s">
        <v>6</v>
      </c>
      <c r="F6049" s="4" t="s">
        <v>25</v>
      </c>
      <c r="G6049" s="4" t="s">
        <v>25</v>
      </c>
      <c r="H6049" s="4" t="s">
        <v>25</v>
      </c>
    </row>
    <row r="6050" spans="1:9">
      <c r="A6050" t="n">
        <v>52651</v>
      </c>
      <c r="B6050" s="52" t="n">
        <v>48</v>
      </c>
      <c r="C6050" s="7" t="n">
        <v>116</v>
      </c>
      <c r="D6050" s="7" t="n">
        <v>0</v>
      </c>
      <c r="E6050" s="7" t="s">
        <v>445</v>
      </c>
      <c r="F6050" s="7" t="n">
        <v>-1</v>
      </c>
      <c r="G6050" s="7" t="n">
        <v>1</v>
      </c>
      <c r="H6050" s="7" t="n">
        <v>2.80259692864963e-45</v>
      </c>
    </row>
    <row r="6051" spans="1:9">
      <c r="A6051" t="s">
        <v>4</v>
      </c>
      <c r="B6051" s="4" t="s">
        <v>5</v>
      </c>
      <c r="C6051" s="4" t="s">
        <v>10</v>
      </c>
      <c r="D6051" s="4" t="s">
        <v>10</v>
      </c>
      <c r="E6051" s="4" t="s">
        <v>10</v>
      </c>
    </row>
    <row r="6052" spans="1:9">
      <c r="A6052" t="n">
        <v>52682</v>
      </c>
      <c r="B6052" s="30" t="n">
        <v>61</v>
      </c>
      <c r="C6052" s="7" t="n">
        <v>88</v>
      </c>
      <c r="D6052" s="7" t="n">
        <v>0</v>
      </c>
      <c r="E6052" s="7" t="n">
        <v>1000</v>
      </c>
    </row>
    <row r="6053" spans="1:9">
      <c r="A6053" t="s">
        <v>4</v>
      </c>
      <c r="B6053" s="4" t="s">
        <v>5</v>
      </c>
      <c r="C6053" s="4" t="s">
        <v>14</v>
      </c>
      <c r="D6053" s="4" t="s">
        <v>10</v>
      </c>
      <c r="E6053" s="4" t="s">
        <v>6</v>
      </c>
    </row>
    <row r="6054" spans="1:9">
      <c r="A6054" t="n">
        <v>52689</v>
      </c>
      <c r="B6054" s="36" t="n">
        <v>51</v>
      </c>
      <c r="C6054" s="7" t="n">
        <v>4</v>
      </c>
      <c r="D6054" s="7" t="n">
        <v>88</v>
      </c>
      <c r="E6054" s="7" t="s">
        <v>139</v>
      </c>
    </row>
    <row r="6055" spans="1:9">
      <c r="A6055" t="s">
        <v>4</v>
      </c>
      <c r="B6055" s="4" t="s">
        <v>5</v>
      </c>
      <c r="C6055" s="4" t="s">
        <v>10</v>
      </c>
    </row>
    <row r="6056" spans="1:9">
      <c r="A6056" t="n">
        <v>52702</v>
      </c>
      <c r="B6056" s="27" t="n">
        <v>16</v>
      </c>
      <c r="C6056" s="7" t="n">
        <v>0</v>
      </c>
    </row>
    <row r="6057" spans="1:9">
      <c r="A6057" t="s">
        <v>4</v>
      </c>
      <c r="B6057" s="4" t="s">
        <v>5</v>
      </c>
      <c r="C6057" s="4" t="s">
        <v>10</v>
      </c>
      <c r="D6057" s="4" t="s">
        <v>50</v>
      </c>
      <c r="E6057" s="4" t="s">
        <v>14</v>
      </c>
      <c r="F6057" s="4" t="s">
        <v>14</v>
      </c>
      <c r="G6057" s="4" t="s">
        <v>50</v>
      </c>
      <c r="H6057" s="4" t="s">
        <v>14</v>
      </c>
      <c r="I6057" s="4" t="s">
        <v>14</v>
      </c>
    </row>
    <row r="6058" spans="1:9">
      <c r="A6058" t="n">
        <v>52705</v>
      </c>
      <c r="B6058" s="37" t="n">
        <v>26</v>
      </c>
      <c r="C6058" s="7" t="n">
        <v>88</v>
      </c>
      <c r="D6058" s="7" t="s">
        <v>542</v>
      </c>
      <c r="E6058" s="7" t="n">
        <v>2</v>
      </c>
      <c r="F6058" s="7" t="n">
        <v>3</v>
      </c>
      <c r="G6058" s="7" t="s">
        <v>543</v>
      </c>
      <c r="H6058" s="7" t="n">
        <v>2</v>
      </c>
      <c r="I6058" s="7" t="n">
        <v>0</v>
      </c>
    </row>
    <row r="6059" spans="1:9">
      <c r="A6059" t="s">
        <v>4</v>
      </c>
      <c r="B6059" s="4" t="s">
        <v>5</v>
      </c>
    </row>
    <row r="6060" spans="1:9">
      <c r="A6060" t="n">
        <v>52889</v>
      </c>
      <c r="B6060" s="25" t="n">
        <v>28</v>
      </c>
    </row>
    <row r="6061" spans="1:9">
      <c r="A6061" t="s">
        <v>4</v>
      </c>
      <c r="B6061" s="4" t="s">
        <v>5</v>
      </c>
      <c r="C6061" s="4" t="s">
        <v>10</v>
      </c>
      <c r="D6061" s="4" t="s">
        <v>14</v>
      </c>
    </row>
    <row r="6062" spans="1:9">
      <c r="A6062" t="n">
        <v>52890</v>
      </c>
      <c r="B6062" s="38" t="n">
        <v>89</v>
      </c>
      <c r="C6062" s="7" t="n">
        <v>65533</v>
      </c>
      <c r="D6062" s="7" t="n">
        <v>1</v>
      </c>
    </row>
    <row r="6063" spans="1:9">
      <c r="A6063" t="s">
        <v>4</v>
      </c>
      <c r="B6063" s="4" t="s">
        <v>5</v>
      </c>
      <c r="C6063" s="4" t="s">
        <v>14</v>
      </c>
      <c r="D6063" s="4" t="s">
        <v>10</v>
      </c>
      <c r="E6063" s="4" t="s">
        <v>10</v>
      </c>
      <c r="F6063" s="4" t="s">
        <v>14</v>
      </c>
    </row>
    <row r="6064" spans="1:9">
      <c r="A6064" t="n">
        <v>52894</v>
      </c>
      <c r="B6064" s="23" t="n">
        <v>25</v>
      </c>
      <c r="C6064" s="7" t="n">
        <v>1</v>
      </c>
      <c r="D6064" s="7" t="n">
        <v>65535</v>
      </c>
      <c r="E6064" s="7" t="n">
        <v>65535</v>
      </c>
      <c r="F6064" s="7" t="n">
        <v>0</v>
      </c>
    </row>
    <row r="6065" spans="1:9">
      <c r="A6065" t="s">
        <v>4</v>
      </c>
      <c r="B6065" s="4" t="s">
        <v>5</v>
      </c>
      <c r="C6065" s="4" t="s">
        <v>14</v>
      </c>
      <c r="D6065" s="4" t="s">
        <v>10</v>
      </c>
      <c r="E6065" s="4" t="s">
        <v>6</v>
      </c>
    </row>
    <row r="6066" spans="1:9">
      <c r="A6066" t="n">
        <v>52901</v>
      </c>
      <c r="B6066" s="36" t="n">
        <v>51</v>
      </c>
      <c r="C6066" s="7" t="n">
        <v>4</v>
      </c>
      <c r="D6066" s="7" t="n">
        <v>0</v>
      </c>
      <c r="E6066" s="7" t="s">
        <v>304</v>
      </c>
    </row>
    <row r="6067" spans="1:9">
      <c r="A6067" t="s">
        <v>4</v>
      </c>
      <c r="B6067" s="4" t="s">
        <v>5</v>
      </c>
      <c r="C6067" s="4" t="s">
        <v>10</v>
      </c>
    </row>
    <row r="6068" spans="1:9">
      <c r="A6068" t="n">
        <v>52915</v>
      </c>
      <c r="B6068" s="27" t="n">
        <v>16</v>
      </c>
      <c r="C6068" s="7" t="n">
        <v>0</v>
      </c>
    </row>
    <row r="6069" spans="1:9">
      <c r="A6069" t="s">
        <v>4</v>
      </c>
      <c r="B6069" s="4" t="s">
        <v>5</v>
      </c>
      <c r="C6069" s="4" t="s">
        <v>10</v>
      </c>
      <c r="D6069" s="4" t="s">
        <v>50</v>
      </c>
      <c r="E6069" s="4" t="s">
        <v>14</v>
      </c>
      <c r="F6069" s="4" t="s">
        <v>14</v>
      </c>
    </row>
    <row r="6070" spans="1:9">
      <c r="A6070" t="n">
        <v>52918</v>
      </c>
      <c r="B6070" s="37" t="n">
        <v>26</v>
      </c>
      <c r="C6070" s="7" t="n">
        <v>0</v>
      </c>
      <c r="D6070" s="7" t="s">
        <v>544</v>
      </c>
      <c r="E6070" s="7" t="n">
        <v>2</v>
      </c>
      <c r="F6070" s="7" t="n">
        <v>0</v>
      </c>
    </row>
    <row r="6071" spans="1:9">
      <c r="A6071" t="s">
        <v>4</v>
      </c>
      <c r="B6071" s="4" t="s">
        <v>5</v>
      </c>
    </row>
    <row r="6072" spans="1:9">
      <c r="A6072" t="n">
        <v>52951</v>
      </c>
      <c r="B6072" s="25" t="n">
        <v>28</v>
      </c>
    </row>
    <row r="6073" spans="1:9">
      <c r="A6073" t="s">
        <v>4</v>
      </c>
      <c r="B6073" s="4" t="s">
        <v>5</v>
      </c>
      <c r="C6073" s="4" t="s">
        <v>10</v>
      </c>
      <c r="D6073" s="4" t="s">
        <v>14</v>
      </c>
    </row>
    <row r="6074" spans="1:9">
      <c r="A6074" t="n">
        <v>52952</v>
      </c>
      <c r="B6074" s="38" t="n">
        <v>89</v>
      </c>
      <c r="C6074" s="7" t="n">
        <v>65533</v>
      </c>
      <c r="D6074" s="7" t="n">
        <v>1</v>
      </c>
    </row>
    <row r="6075" spans="1:9">
      <c r="A6075" t="s">
        <v>4</v>
      </c>
      <c r="B6075" s="4" t="s">
        <v>5</v>
      </c>
      <c r="C6075" s="4" t="s">
        <v>14</v>
      </c>
      <c r="D6075" s="4" t="s">
        <v>10</v>
      </c>
      <c r="E6075" s="4" t="s">
        <v>25</v>
      </c>
    </row>
    <row r="6076" spans="1:9">
      <c r="A6076" t="n">
        <v>52956</v>
      </c>
      <c r="B6076" s="33" t="n">
        <v>58</v>
      </c>
      <c r="C6076" s="7" t="n">
        <v>0</v>
      </c>
      <c r="D6076" s="7" t="n">
        <v>300</v>
      </c>
      <c r="E6076" s="7" t="n">
        <v>0.300000011920929</v>
      </c>
    </row>
    <row r="6077" spans="1:9">
      <c r="A6077" t="s">
        <v>4</v>
      </c>
      <c r="B6077" s="4" t="s">
        <v>5</v>
      </c>
      <c r="C6077" s="4" t="s">
        <v>14</v>
      </c>
      <c r="D6077" s="4" t="s">
        <v>10</v>
      </c>
    </row>
    <row r="6078" spans="1:9">
      <c r="A6078" t="n">
        <v>52964</v>
      </c>
      <c r="B6078" s="33" t="n">
        <v>58</v>
      </c>
      <c r="C6078" s="7" t="n">
        <v>255</v>
      </c>
      <c r="D6078" s="7" t="n">
        <v>0</v>
      </c>
    </row>
    <row r="6079" spans="1:9">
      <c r="A6079" t="s">
        <v>4</v>
      </c>
      <c r="B6079" s="4" t="s">
        <v>5</v>
      </c>
      <c r="C6079" s="4" t="s">
        <v>10</v>
      </c>
    </row>
    <row r="6080" spans="1:9">
      <c r="A6080" t="n">
        <v>52968</v>
      </c>
      <c r="B6080" s="27" t="n">
        <v>16</v>
      </c>
      <c r="C6080" s="7" t="n">
        <v>300</v>
      </c>
    </row>
    <row r="6081" spans="1:6">
      <c r="A6081" t="s">
        <v>4</v>
      </c>
      <c r="B6081" s="4" t="s">
        <v>5</v>
      </c>
      <c r="C6081" s="4" t="s">
        <v>14</v>
      </c>
      <c r="D6081" s="4" t="s">
        <v>6</v>
      </c>
    </row>
    <row r="6082" spans="1:6">
      <c r="A6082" t="n">
        <v>52971</v>
      </c>
      <c r="B6082" s="8" t="n">
        <v>2</v>
      </c>
      <c r="C6082" s="7" t="n">
        <v>10</v>
      </c>
      <c r="D6082" s="7" t="s">
        <v>378</v>
      </c>
    </row>
    <row r="6083" spans="1:6">
      <c r="A6083" t="s">
        <v>4</v>
      </c>
      <c r="B6083" s="4" t="s">
        <v>5</v>
      </c>
      <c r="C6083" s="4" t="s">
        <v>14</v>
      </c>
      <c r="D6083" s="4" t="s">
        <v>10</v>
      </c>
      <c r="E6083" s="4" t="s">
        <v>10</v>
      </c>
      <c r="F6083" s="4" t="s">
        <v>10</v>
      </c>
    </row>
    <row r="6084" spans="1:6">
      <c r="A6084" t="n">
        <v>52984</v>
      </c>
      <c r="B6084" s="80" t="n">
        <v>63</v>
      </c>
      <c r="C6084" s="7" t="n">
        <v>0</v>
      </c>
      <c r="D6084" s="7" t="n">
        <v>65535</v>
      </c>
      <c r="E6084" s="7" t="n">
        <v>32</v>
      </c>
      <c r="F6084" s="7" t="n">
        <v>100</v>
      </c>
    </row>
    <row r="6085" spans="1:6">
      <c r="A6085" t="s">
        <v>4</v>
      </c>
      <c r="B6085" s="4" t="s">
        <v>5</v>
      </c>
      <c r="C6085" s="4" t="s">
        <v>14</v>
      </c>
      <c r="D6085" s="4" t="s">
        <v>10</v>
      </c>
      <c r="E6085" s="4" t="s">
        <v>25</v>
      </c>
      <c r="F6085" s="4" t="s">
        <v>10</v>
      </c>
      <c r="G6085" s="4" t="s">
        <v>9</v>
      </c>
      <c r="H6085" s="4" t="s">
        <v>9</v>
      </c>
      <c r="I6085" s="4" t="s">
        <v>10</v>
      </c>
      <c r="J6085" s="4" t="s">
        <v>10</v>
      </c>
      <c r="K6085" s="4" t="s">
        <v>9</v>
      </c>
      <c r="L6085" s="4" t="s">
        <v>9</v>
      </c>
      <c r="M6085" s="4" t="s">
        <v>9</v>
      </c>
      <c r="N6085" s="4" t="s">
        <v>9</v>
      </c>
      <c r="O6085" s="4" t="s">
        <v>6</v>
      </c>
    </row>
    <row r="6086" spans="1:6">
      <c r="A6086" t="n">
        <v>52992</v>
      </c>
      <c r="B6086" s="13" t="n">
        <v>50</v>
      </c>
      <c r="C6086" s="7" t="n">
        <v>0</v>
      </c>
      <c r="D6086" s="7" t="n">
        <v>12105</v>
      </c>
      <c r="E6086" s="7" t="n">
        <v>1</v>
      </c>
      <c r="F6086" s="7" t="n">
        <v>0</v>
      </c>
      <c r="G6086" s="7" t="n">
        <v>0</v>
      </c>
      <c r="H6086" s="7" t="n">
        <v>0</v>
      </c>
      <c r="I6086" s="7" t="n">
        <v>0</v>
      </c>
      <c r="J6086" s="7" t="n">
        <v>65533</v>
      </c>
      <c r="K6086" s="7" t="n">
        <v>0</v>
      </c>
      <c r="L6086" s="7" t="n">
        <v>0</v>
      </c>
      <c r="M6086" s="7" t="n">
        <v>0</v>
      </c>
      <c r="N6086" s="7" t="n">
        <v>0</v>
      </c>
      <c r="O6086" s="7" t="s">
        <v>13</v>
      </c>
    </row>
    <row r="6087" spans="1:6">
      <c r="A6087" t="s">
        <v>4</v>
      </c>
      <c r="B6087" s="4" t="s">
        <v>5</v>
      </c>
      <c r="C6087" s="4" t="s">
        <v>14</v>
      </c>
      <c r="D6087" s="4" t="s">
        <v>10</v>
      </c>
      <c r="E6087" s="4" t="s">
        <v>10</v>
      </c>
      <c r="F6087" s="4" t="s">
        <v>10</v>
      </c>
      <c r="G6087" s="4" t="s">
        <v>10</v>
      </c>
      <c r="H6087" s="4" t="s">
        <v>14</v>
      </c>
    </row>
    <row r="6088" spans="1:6">
      <c r="A6088" t="n">
        <v>53031</v>
      </c>
      <c r="B6088" s="23" t="n">
        <v>25</v>
      </c>
      <c r="C6088" s="7" t="n">
        <v>5</v>
      </c>
      <c r="D6088" s="7" t="n">
        <v>65535</v>
      </c>
      <c r="E6088" s="7" t="n">
        <v>130</v>
      </c>
      <c r="F6088" s="7" t="n">
        <v>65535</v>
      </c>
      <c r="G6088" s="7" t="n">
        <v>65535</v>
      </c>
      <c r="H6088" s="7" t="n">
        <v>0</v>
      </c>
    </row>
    <row r="6089" spans="1:6">
      <c r="A6089" t="s">
        <v>4</v>
      </c>
      <c r="B6089" s="4" t="s">
        <v>5</v>
      </c>
      <c r="C6089" s="4" t="s">
        <v>10</v>
      </c>
      <c r="D6089" s="4" t="s">
        <v>14</v>
      </c>
      <c r="E6089" s="4" t="s">
        <v>14</v>
      </c>
      <c r="F6089" s="4" t="s">
        <v>14</v>
      </c>
      <c r="G6089" s="4" t="s">
        <v>50</v>
      </c>
      <c r="H6089" s="4" t="s">
        <v>14</v>
      </c>
      <c r="I6089" s="4" t="s">
        <v>14</v>
      </c>
      <c r="J6089" s="4" t="s">
        <v>14</v>
      </c>
      <c r="K6089" s="4" t="s">
        <v>14</v>
      </c>
    </row>
    <row r="6090" spans="1:6">
      <c r="A6090" t="n">
        <v>53042</v>
      </c>
      <c r="B6090" s="24" t="n">
        <v>24</v>
      </c>
      <c r="C6090" s="7" t="n">
        <v>65533</v>
      </c>
      <c r="D6090" s="7" t="n">
        <v>11</v>
      </c>
      <c r="E6090" s="7" t="n">
        <v>6</v>
      </c>
      <c r="F6090" s="7" t="n">
        <v>8</v>
      </c>
      <c r="G6090" s="7" t="s">
        <v>379</v>
      </c>
      <c r="H6090" s="7" t="n">
        <v>6</v>
      </c>
      <c r="I6090" s="7" t="n">
        <v>8</v>
      </c>
      <c r="J6090" s="7" t="n">
        <v>2</v>
      </c>
      <c r="K6090" s="7" t="n">
        <v>0</v>
      </c>
    </row>
    <row r="6091" spans="1:6">
      <c r="A6091" t="s">
        <v>4</v>
      </c>
      <c r="B6091" s="4" t="s">
        <v>5</v>
      </c>
      <c r="C6091" s="4" t="s">
        <v>14</v>
      </c>
      <c r="D6091" s="4" t="s">
        <v>14</v>
      </c>
      <c r="E6091" s="4" t="s">
        <v>10</v>
      </c>
      <c r="F6091" s="4" t="s">
        <v>9</v>
      </c>
    </row>
    <row r="6092" spans="1:6">
      <c r="A6092" t="n">
        <v>53081</v>
      </c>
      <c r="B6092" s="82" t="n">
        <v>31</v>
      </c>
      <c r="C6092" s="7" t="n">
        <v>0</v>
      </c>
      <c r="D6092" s="7" t="n">
        <v>1</v>
      </c>
      <c r="E6092" s="7" t="n">
        <v>0</v>
      </c>
      <c r="F6092" s="7" t="n">
        <v>1107296256</v>
      </c>
    </row>
    <row r="6093" spans="1:6">
      <c r="A6093" t="s">
        <v>4</v>
      </c>
      <c r="B6093" s="4" t="s">
        <v>5</v>
      </c>
      <c r="C6093" s="4" t="s">
        <v>14</v>
      </c>
      <c r="D6093" s="4" t="s">
        <v>14</v>
      </c>
      <c r="E6093" s="4" t="s">
        <v>6</v>
      </c>
      <c r="F6093" s="4" t="s">
        <v>10</v>
      </c>
    </row>
    <row r="6094" spans="1:6">
      <c r="A6094" t="n">
        <v>53090</v>
      </c>
      <c r="B6094" s="82" t="n">
        <v>31</v>
      </c>
      <c r="C6094" s="7" t="n">
        <v>1</v>
      </c>
      <c r="D6094" s="7" t="n">
        <v>1</v>
      </c>
      <c r="E6094" s="7" t="s">
        <v>225</v>
      </c>
      <c r="F6094" s="7" t="n">
        <v>1</v>
      </c>
    </row>
    <row r="6095" spans="1:6">
      <c r="A6095" t="s">
        <v>4</v>
      </c>
      <c r="B6095" s="4" t="s">
        <v>5</v>
      </c>
      <c r="C6095" s="4" t="s">
        <v>14</v>
      </c>
      <c r="D6095" s="4" t="s">
        <v>14</v>
      </c>
      <c r="E6095" s="4" t="s">
        <v>6</v>
      </c>
      <c r="F6095" s="4" t="s">
        <v>10</v>
      </c>
    </row>
    <row r="6096" spans="1:6">
      <c r="A6096" t="n">
        <v>53101</v>
      </c>
      <c r="B6096" s="82" t="n">
        <v>31</v>
      </c>
      <c r="C6096" s="7" t="n">
        <v>1</v>
      </c>
      <c r="D6096" s="7" t="n">
        <v>1</v>
      </c>
      <c r="E6096" s="7" t="s">
        <v>227</v>
      </c>
      <c r="F6096" s="7" t="n">
        <v>2</v>
      </c>
    </row>
    <row r="6097" spans="1:15">
      <c r="A6097" t="s">
        <v>4</v>
      </c>
      <c r="B6097" s="4" t="s">
        <v>5</v>
      </c>
      <c r="C6097" s="4" t="s">
        <v>14</v>
      </c>
      <c r="D6097" s="4" t="s">
        <v>14</v>
      </c>
      <c r="E6097" s="4" t="s">
        <v>6</v>
      </c>
      <c r="F6097" s="4" t="s">
        <v>10</v>
      </c>
    </row>
    <row r="6098" spans="1:15">
      <c r="A6098" t="n">
        <v>53113</v>
      </c>
      <c r="B6098" s="82" t="n">
        <v>31</v>
      </c>
      <c r="C6098" s="7" t="n">
        <v>1</v>
      </c>
      <c r="D6098" s="7" t="n">
        <v>1</v>
      </c>
      <c r="E6098" s="7" t="s">
        <v>229</v>
      </c>
      <c r="F6098" s="7" t="n">
        <v>3</v>
      </c>
    </row>
    <row r="6099" spans="1:15">
      <c r="A6099" t="s">
        <v>4</v>
      </c>
      <c r="B6099" s="4" t="s">
        <v>5</v>
      </c>
      <c r="C6099" s="4" t="s">
        <v>14</v>
      </c>
      <c r="D6099" s="4" t="s">
        <v>14</v>
      </c>
      <c r="E6099" s="4" t="s">
        <v>6</v>
      </c>
      <c r="F6099" s="4" t="s">
        <v>10</v>
      </c>
    </row>
    <row r="6100" spans="1:15">
      <c r="A6100" t="n">
        <v>53124</v>
      </c>
      <c r="B6100" s="82" t="n">
        <v>31</v>
      </c>
      <c r="C6100" s="7" t="n">
        <v>1</v>
      </c>
      <c r="D6100" s="7" t="n">
        <v>1</v>
      </c>
      <c r="E6100" s="7" t="s">
        <v>231</v>
      </c>
      <c r="F6100" s="7" t="n">
        <v>4</v>
      </c>
    </row>
    <row r="6101" spans="1:15">
      <c r="A6101" t="s">
        <v>4</v>
      </c>
      <c r="B6101" s="4" t="s">
        <v>5</v>
      </c>
      <c r="C6101" s="4" t="s">
        <v>14</v>
      </c>
      <c r="D6101" s="4" t="s">
        <v>14</v>
      </c>
      <c r="E6101" s="4" t="s">
        <v>6</v>
      </c>
      <c r="F6101" s="4" t="s">
        <v>10</v>
      </c>
    </row>
    <row r="6102" spans="1:15">
      <c r="A6102" t="n">
        <v>53137</v>
      </c>
      <c r="B6102" s="82" t="n">
        <v>31</v>
      </c>
      <c r="C6102" s="7" t="n">
        <v>1</v>
      </c>
      <c r="D6102" s="7" t="n">
        <v>1</v>
      </c>
      <c r="E6102" s="7" t="s">
        <v>233</v>
      </c>
      <c r="F6102" s="7" t="n">
        <v>5</v>
      </c>
    </row>
    <row r="6103" spans="1:15">
      <c r="A6103" t="s">
        <v>4</v>
      </c>
      <c r="B6103" s="4" t="s">
        <v>5</v>
      </c>
      <c r="C6103" s="4" t="s">
        <v>14</v>
      </c>
      <c r="D6103" s="4" t="s">
        <v>14</v>
      </c>
      <c r="E6103" s="4" t="s">
        <v>6</v>
      </c>
      <c r="F6103" s="4" t="s">
        <v>10</v>
      </c>
    </row>
    <row r="6104" spans="1:15">
      <c r="A6104" t="n">
        <v>53147</v>
      </c>
      <c r="B6104" s="82" t="n">
        <v>31</v>
      </c>
      <c r="C6104" s="7" t="n">
        <v>1</v>
      </c>
      <c r="D6104" s="7" t="n">
        <v>1</v>
      </c>
      <c r="E6104" s="7" t="s">
        <v>235</v>
      </c>
      <c r="F6104" s="7" t="n">
        <v>6</v>
      </c>
    </row>
    <row r="6105" spans="1:15">
      <c r="A6105" t="s">
        <v>4</v>
      </c>
      <c r="B6105" s="4" t="s">
        <v>5</v>
      </c>
      <c r="C6105" s="4" t="s">
        <v>14</v>
      </c>
      <c r="D6105" s="4" t="s">
        <v>14</v>
      </c>
      <c r="E6105" s="4" t="s">
        <v>6</v>
      </c>
      <c r="F6105" s="4" t="s">
        <v>10</v>
      </c>
    </row>
    <row r="6106" spans="1:15">
      <c r="A6106" t="n">
        <v>53158</v>
      </c>
      <c r="B6106" s="82" t="n">
        <v>31</v>
      </c>
      <c r="C6106" s="7" t="n">
        <v>1</v>
      </c>
      <c r="D6106" s="7" t="n">
        <v>1</v>
      </c>
      <c r="E6106" s="7" t="s">
        <v>237</v>
      </c>
      <c r="F6106" s="7" t="n">
        <v>7</v>
      </c>
    </row>
    <row r="6107" spans="1:15">
      <c r="A6107" t="s">
        <v>4</v>
      </c>
      <c r="B6107" s="4" t="s">
        <v>5</v>
      </c>
      <c r="C6107" s="4" t="s">
        <v>14</v>
      </c>
      <c r="D6107" s="4" t="s">
        <v>14</v>
      </c>
      <c r="E6107" s="4" t="s">
        <v>6</v>
      </c>
      <c r="F6107" s="4" t="s">
        <v>10</v>
      </c>
    </row>
    <row r="6108" spans="1:15">
      <c r="A6108" t="n">
        <v>53167</v>
      </c>
      <c r="B6108" s="82" t="n">
        <v>31</v>
      </c>
      <c r="C6108" s="7" t="n">
        <v>1</v>
      </c>
      <c r="D6108" s="7" t="n">
        <v>1</v>
      </c>
      <c r="E6108" s="7" t="s">
        <v>239</v>
      </c>
      <c r="F6108" s="7" t="n">
        <v>8</v>
      </c>
    </row>
    <row r="6109" spans="1:15">
      <c r="A6109" t="s">
        <v>4</v>
      </c>
      <c r="B6109" s="4" t="s">
        <v>5</v>
      </c>
      <c r="C6109" s="4" t="s">
        <v>14</v>
      </c>
      <c r="D6109" s="4" t="s">
        <v>14</v>
      </c>
      <c r="E6109" s="4" t="s">
        <v>6</v>
      </c>
      <c r="F6109" s="4" t="s">
        <v>10</v>
      </c>
    </row>
    <row r="6110" spans="1:15">
      <c r="A6110" t="n">
        <v>53178</v>
      </c>
      <c r="B6110" s="82" t="n">
        <v>31</v>
      </c>
      <c r="C6110" s="7" t="n">
        <v>1</v>
      </c>
      <c r="D6110" s="7" t="n">
        <v>1</v>
      </c>
      <c r="E6110" s="7" t="s">
        <v>241</v>
      </c>
      <c r="F6110" s="7" t="n">
        <v>9</v>
      </c>
    </row>
    <row r="6111" spans="1:15">
      <c r="A6111" t="s">
        <v>4</v>
      </c>
      <c r="B6111" s="4" t="s">
        <v>5</v>
      </c>
      <c r="C6111" s="4" t="s">
        <v>14</v>
      </c>
      <c r="D6111" s="41" t="s">
        <v>71</v>
      </c>
      <c r="E6111" s="4" t="s">
        <v>5</v>
      </c>
      <c r="F6111" s="4" t="s">
        <v>14</v>
      </c>
      <c r="G6111" s="4" t="s">
        <v>10</v>
      </c>
      <c r="H6111" s="41" t="s">
        <v>72</v>
      </c>
      <c r="I6111" s="4" t="s">
        <v>14</v>
      </c>
      <c r="J6111" s="4" t="s">
        <v>36</v>
      </c>
    </row>
    <row r="6112" spans="1:15">
      <c r="A6112" t="n">
        <v>53191</v>
      </c>
      <c r="B6112" s="16" t="n">
        <v>5</v>
      </c>
      <c r="C6112" s="7" t="n">
        <v>28</v>
      </c>
      <c r="D6112" s="41" t="s">
        <v>3</v>
      </c>
      <c r="E6112" s="63" t="n">
        <v>64</v>
      </c>
      <c r="F6112" s="7" t="n">
        <v>5</v>
      </c>
      <c r="G6112" s="7" t="n">
        <v>1</v>
      </c>
      <c r="H6112" s="41" t="s">
        <v>3</v>
      </c>
      <c r="I6112" s="7" t="n">
        <v>1</v>
      </c>
      <c r="J6112" s="17" t="n">
        <f t="normal" ca="1">A6116</f>
        <v>0</v>
      </c>
    </row>
    <row r="6113" spans="1:10">
      <c r="A6113" t="s">
        <v>4</v>
      </c>
      <c r="B6113" s="4" t="s">
        <v>5</v>
      </c>
      <c r="C6113" s="4" t="s">
        <v>14</v>
      </c>
      <c r="D6113" s="4" t="s">
        <v>14</v>
      </c>
      <c r="E6113" s="4" t="s">
        <v>10</v>
      </c>
    </row>
    <row r="6114" spans="1:10">
      <c r="A6114" t="n">
        <v>53202</v>
      </c>
      <c r="B6114" s="82" t="n">
        <v>31</v>
      </c>
      <c r="C6114" s="7" t="n">
        <v>6</v>
      </c>
      <c r="D6114" s="7" t="n">
        <v>1</v>
      </c>
      <c r="E6114" s="7" t="n">
        <v>0</v>
      </c>
    </row>
    <row r="6115" spans="1:10">
      <c r="A6115" t="s">
        <v>4</v>
      </c>
      <c r="B6115" s="4" t="s">
        <v>5</v>
      </c>
      <c r="C6115" s="4" t="s">
        <v>14</v>
      </c>
      <c r="D6115" s="41" t="s">
        <v>71</v>
      </c>
      <c r="E6115" s="4" t="s">
        <v>5</v>
      </c>
      <c r="F6115" s="4" t="s">
        <v>14</v>
      </c>
      <c r="G6115" s="4" t="s">
        <v>10</v>
      </c>
      <c r="H6115" s="41" t="s">
        <v>72</v>
      </c>
      <c r="I6115" s="4" t="s">
        <v>14</v>
      </c>
      <c r="J6115" s="4" t="s">
        <v>36</v>
      </c>
    </row>
    <row r="6116" spans="1:10">
      <c r="A6116" t="n">
        <v>53207</v>
      </c>
      <c r="B6116" s="16" t="n">
        <v>5</v>
      </c>
      <c r="C6116" s="7" t="n">
        <v>28</v>
      </c>
      <c r="D6116" s="41" t="s">
        <v>3</v>
      </c>
      <c r="E6116" s="63" t="n">
        <v>64</v>
      </c>
      <c r="F6116" s="7" t="n">
        <v>5</v>
      </c>
      <c r="G6116" s="7" t="n">
        <v>2</v>
      </c>
      <c r="H6116" s="41" t="s">
        <v>3</v>
      </c>
      <c r="I6116" s="7" t="n">
        <v>1</v>
      </c>
      <c r="J6116" s="17" t="n">
        <f t="normal" ca="1">A6120</f>
        <v>0</v>
      </c>
    </row>
    <row r="6117" spans="1:10">
      <c r="A6117" t="s">
        <v>4</v>
      </c>
      <c r="B6117" s="4" t="s">
        <v>5</v>
      </c>
      <c r="C6117" s="4" t="s">
        <v>14</v>
      </c>
      <c r="D6117" s="4" t="s">
        <v>14</v>
      </c>
      <c r="E6117" s="4" t="s">
        <v>10</v>
      </c>
    </row>
    <row r="6118" spans="1:10">
      <c r="A6118" t="n">
        <v>53218</v>
      </c>
      <c r="B6118" s="82" t="n">
        <v>31</v>
      </c>
      <c r="C6118" s="7" t="n">
        <v>6</v>
      </c>
      <c r="D6118" s="7" t="n">
        <v>1</v>
      </c>
      <c r="E6118" s="7" t="n">
        <v>1</v>
      </c>
    </row>
    <row r="6119" spans="1:10">
      <c r="A6119" t="s">
        <v>4</v>
      </c>
      <c r="B6119" s="4" t="s">
        <v>5</v>
      </c>
      <c r="C6119" s="4" t="s">
        <v>14</v>
      </c>
      <c r="D6119" s="41" t="s">
        <v>71</v>
      </c>
      <c r="E6119" s="4" t="s">
        <v>5</v>
      </c>
      <c r="F6119" s="4" t="s">
        <v>14</v>
      </c>
      <c r="G6119" s="4" t="s">
        <v>10</v>
      </c>
      <c r="H6119" s="41" t="s">
        <v>72</v>
      </c>
      <c r="I6119" s="4" t="s">
        <v>14</v>
      </c>
      <c r="J6119" s="4" t="s">
        <v>36</v>
      </c>
    </row>
    <row r="6120" spans="1:10">
      <c r="A6120" t="n">
        <v>53223</v>
      </c>
      <c r="B6120" s="16" t="n">
        <v>5</v>
      </c>
      <c r="C6120" s="7" t="n">
        <v>28</v>
      </c>
      <c r="D6120" s="41" t="s">
        <v>3</v>
      </c>
      <c r="E6120" s="63" t="n">
        <v>64</v>
      </c>
      <c r="F6120" s="7" t="n">
        <v>5</v>
      </c>
      <c r="G6120" s="7" t="n">
        <v>3</v>
      </c>
      <c r="H6120" s="41" t="s">
        <v>3</v>
      </c>
      <c r="I6120" s="7" t="n">
        <v>1</v>
      </c>
      <c r="J6120" s="17" t="n">
        <f t="normal" ca="1">A6124</f>
        <v>0</v>
      </c>
    </row>
    <row r="6121" spans="1:10">
      <c r="A6121" t="s">
        <v>4</v>
      </c>
      <c r="B6121" s="4" t="s">
        <v>5</v>
      </c>
      <c r="C6121" s="4" t="s">
        <v>14</v>
      </c>
      <c r="D6121" s="4" t="s">
        <v>14</v>
      </c>
      <c r="E6121" s="4" t="s">
        <v>10</v>
      </c>
    </row>
    <row r="6122" spans="1:10">
      <c r="A6122" t="n">
        <v>53234</v>
      </c>
      <c r="B6122" s="82" t="n">
        <v>31</v>
      </c>
      <c r="C6122" s="7" t="n">
        <v>6</v>
      </c>
      <c r="D6122" s="7" t="n">
        <v>1</v>
      </c>
      <c r="E6122" s="7" t="n">
        <v>2</v>
      </c>
    </row>
    <row r="6123" spans="1:10">
      <c r="A6123" t="s">
        <v>4</v>
      </c>
      <c r="B6123" s="4" t="s">
        <v>5</v>
      </c>
      <c r="C6123" s="4" t="s">
        <v>14</v>
      </c>
      <c r="D6123" s="41" t="s">
        <v>71</v>
      </c>
      <c r="E6123" s="4" t="s">
        <v>5</v>
      </c>
      <c r="F6123" s="4" t="s">
        <v>14</v>
      </c>
      <c r="G6123" s="4" t="s">
        <v>10</v>
      </c>
      <c r="H6123" s="41" t="s">
        <v>72</v>
      </c>
      <c r="I6123" s="4" t="s">
        <v>14</v>
      </c>
      <c r="J6123" s="4" t="s">
        <v>36</v>
      </c>
    </row>
    <row r="6124" spans="1:10">
      <c r="A6124" t="n">
        <v>53239</v>
      </c>
      <c r="B6124" s="16" t="n">
        <v>5</v>
      </c>
      <c r="C6124" s="7" t="n">
        <v>28</v>
      </c>
      <c r="D6124" s="41" t="s">
        <v>3</v>
      </c>
      <c r="E6124" s="63" t="n">
        <v>64</v>
      </c>
      <c r="F6124" s="7" t="n">
        <v>5</v>
      </c>
      <c r="G6124" s="7" t="n">
        <v>4</v>
      </c>
      <c r="H6124" s="41" t="s">
        <v>3</v>
      </c>
      <c r="I6124" s="7" t="n">
        <v>1</v>
      </c>
      <c r="J6124" s="17" t="n">
        <f t="normal" ca="1">A6128</f>
        <v>0</v>
      </c>
    </row>
    <row r="6125" spans="1:10">
      <c r="A6125" t="s">
        <v>4</v>
      </c>
      <c r="B6125" s="4" t="s">
        <v>5</v>
      </c>
      <c r="C6125" s="4" t="s">
        <v>14</v>
      </c>
      <c r="D6125" s="4" t="s">
        <v>14</v>
      </c>
      <c r="E6125" s="4" t="s">
        <v>10</v>
      </c>
    </row>
    <row r="6126" spans="1:10">
      <c r="A6126" t="n">
        <v>53250</v>
      </c>
      <c r="B6126" s="82" t="n">
        <v>31</v>
      </c>
      <c r="C6126" s="7" t="n">
        <v>6</v>
      </c>
      <c r="D6126" s="7" t="n">
        <v>1</v>
      </c>
      <c r="E6126" s="7" t="n">
        <v>3</v>
      </c>
    </row>
    <row r="6127" spans="1:10">
      <c r="A6127" t="s">
        <v>4</v>
      </c>
      <c r="B6127" s="4" t="s">
        <v>5</v>
      </c>
      <c r="C6127" s="4" t="s">
        <v>14</v>
      </c>
      <c r="D6127" s="41" t="s">
        <v>71</v>
      </c>
      <c r="E6127" s="4" t="s">
        <v>5</v>
      </c>
      <c r="F6127" s="4" t="s">
        <v>14</v>
      </c>
      <c r="G6127" s="4" t="s">
        <v>10</v>
      </c>
      <c r="H6127" s="41" t="s">
        <v>72</v>
      </c>
      <c r="I6127" s="4" t="s">
        <v>14</v>
      </c>
      <c r="J6127" s="4" t="s">
        <v>36</v>
      </c>
    </row>
    <row r="6128" spans="1:10">
      <c r="A6128" t="n">
        <v>53255</v>
      </c>
      <c r="B6128" s="16" t="n">
        <v>5</v>
      </c>
      <c r="C6128" s="7" t="n">
        <v>28</v>
      </c>
      <c r="D6128" s="41" t="s">
        <v>3</v>
      </c>
      <c r="E6128" s="63" t="n">
        <v>64</v>
      </c>
      <c r="F6128" s="7" t="n">
        <v>5</v>
      </c>
      <c r="G6128" s="7" t="n">
        <v>5</v>
      </c>
      <c r="H6128" s="41" t="s">
        <v>3</v>
      </c>
      <c r="I6128" s="7" t="n">
        <v>1</v>
      </c>
      <c r="J6128" s="17" t="n">
        <f t="normal" ca="1">A6132</f>
        <v>0</v>
      </c>
    </row>
    <row r="6129" spans="1:10">
      <c r="A6129" t="s">
        <v>4</v>
      </c>
      <c r="B6129" s="4" t="s">
        <v>5</v>
      </c>
      <c r="C6129" s="4" t="s">
        <v>14</v>
      </c>
      <c r="D6129" s="4" t="s">
        <v>14</v>
      </c>
      <c r="E6129" s="4" t="s">
        <v>10</v>
      </c>
    </row>
    <row r="6130" spans="1:10">
      <c r="A6130" t="n">
        <v>53266</v>
      </c>
      <c r="B6130" s="82" t="n">
        <v>31</v>
      </c>
      <c r="C6130" s="7" t="n">
        <v>6</v>
      </c>
      <c r="D6130" s="7" t="n">
        <v>1</v>
      </c>
      <c r="E6130" s="7" t="n">
        <v>4</v>
      </c>
    </row>
    <row r="6131" spans="1:10">
      <c r="A6131" t="s">
        <v>4</v>
      </c>
      <c r="B6131" s="4" t="s">
        <v>5</v>
      </c>
      <c r="C6131" s="4" t="s">
        <v>14</v>
      </c>
      <c r="D6131" s="41" t="s">
        <v>71</v>
      </c>
      <c r="E6131" s="4" t="s">
        <v>5</v>
      </c>
      <c r="F6131" s="4" t="s">
        <v>14</v>
      </c>
      <c r="G6131" s="4" t="s">
        <v>10</v>
      </c>
      <c r="H6131" s="41" t="s">
        <v>72</v>
      </c>
      <c r="I6131" s="4" t="s">
        <v>14</v>
      </c>
      <c r="J6131" s="4" t="s">
        <v>36</v>
      </c>
    </row>
    <row r="6132" spans="1:10">
      <c r="A6132" t="n">
        <v>53271</v>
      </c>
      <c r="B6132" s="16" t="n">
        <v>5</v>
      </c>
      <c r="C6132" s="7" t="n">
        <v>28</v>
      </c>
      <c r="D6132" s="41" t="s">
        <v>3</v>
      </c>
      <c r="E6132" s="63" t="n">
        <v>64</v>
      </c>
      <c r="F6132" s="7" t="n">
        <v>5</v>
      </c>
      <c r="G6132" s="7" t="n">
        <v>6</v>
      </c>
      <c r="H6132" s="41" t="s">
        <v>3</v>
      </c>
      <c r="I6132" s="7" t="n">
        <v>1</v>
      </c>
      <c r="J6132" s="17" t="n">
        <f t="normal" ca="1">A6136</f>
        <v>0</v>
      </c>
    </row>
    <row r="6133" spans="1:10">
      <c r="A6133" t="s">
        <v>4</v>
      </c>
      <c r="B6133" s="4" t="s">
        <v>5</v>
      </c>
      <c r="C6133" s="4" t="s">
        <v>14</v>
      </c>
      <c r="D6133" s="4" t="s">
        <v>14</v>
      </c>
      <c r="E6133" s="4" t="s">
        <v>10</v>
      </c>
    </row>
    <row r="6134" spans="1:10">
      <c r="A6134" t="n">
        <v>53282</v>
      </c>
      <c r="B6134" s="82" t="n">
        <v>31</v>
      </c>
      <c r="C6134" s="7" t="n">
        <v>6</v>
      </c>
      <c r="D6134" s="7" t="n">
        <v>1</v>
      </c>
      <c r="E6134" s="7" t="n">
        <v>5</v>
      </c>
    </row>
    <row r="6135" spans="1:10">
      <c r="A6135" t="s">
        <v>4</v>
      </c>
      <c r="B6135" s="4" t="s">
        <v>5</v>
      </c>
      <c r="C6135" s="4" t="s">
        <v>14</v>
      </c>
      <c r="D6135" s="41" t="s">
        <v>71</v>
      </c>
      <c r="E6135" s="4" t="s">
        <v>5</v>
      </c>
      <c r="F6135" s="4" t="s">
        <v>14</v>
      </c>
      <c r="G6135" s="4" t="s">
        <v>10</v>
      </c>
      <c r="H6135" s="41" t="s">
        <v>72</v>
      </c>
      <c r="I6135" s="4" t="s">
        <v>14</v>
      </c>
      <c r="J6135" s="4" t="s">
        <v>36</v>
      </c>
    </row>
    <row r="6136" spans="1:10">
      <c r="A6136" t="n">
        <v>53287</v>
      </c>
      <c r="B6136" s="16" t="n">
        <v>5</v>
      </c>
      <c r="C6136" s="7" t="n">
        <v>28</v>
      </c>
      <c r="D6136" s="41" t="s">
        <v>3</v>
      </c>
      <c r="E6136" s="63" t="n">
        <v>64</v>
      </c>
      <c r="F6136" s="7" t="n">
        <v>5</v>
      </c>
      <c r="G6136" s="7" t="n">
        <v>7</v>
      </c>
      <c r="H6136" s="41" t="s">
        <v>3</v>
      </c>
      <c r="I6136" s="7" t="n">
        <v>1</v>
      </c>
      <c r="J6136" s="17" t="n">
        <f t="normal" ca="1">A6140</f>
        <v>0</v>
      </c>
    </row>
    <row r="6137" spans="1:10">
      <c r="A6137" t="s">
        <v>4</v>
      </c>
      <c r="B6137" s="4" t="s">
        <v>5</v>
      </c>
      <c r="C6137" s="4" t="s">
        <v>14</v>
      </c>
      <c r="D6137" s="4" t="s">
        <v>14</v>
      </c>
      <c r="E6137" s="4" t="s">
        <v>10</v>
      </c>
    </row>
    <row r="6138" spans="1:10">
      <c r="A6138" t="n">
        <v>53298</v>
      </c>
      <c r="B6138" s="82" t="n">
        <v>31</v>
      </c>
      <c r="C6138" s="7" t="n">
        <v>6</v>
      </c>
      <c r="D6138" s="7" t="n">
        <v>1</v>
      </c>
      <c r="E6138" s="7" t="n">
        <v>6</v>
      </c>
    </row>
    <row r="6139" spans="1:10">
      <c r="A6139" t="s">
        <v>4</v>
      </c>
      <c r="B6139" s="4" t="s">
        <v>5</v>
      </c>
      <c r="C6139" s="4" t="s">
        <v>14</v>
      </c>
      <c r="D6139" s="41" t="s">
        <v>71</v>
      </c>
      <c r="E6139" s="4" t="s">
        <v>5</v>
      </c>
      <c r="F6139" s="4" t="s">
        <v>14</v>
      </c>
      <c r="G6139" s="4" t="s">
        <v>10</v>
      </c>
      <c r="H6139" s="41" t="s">
        <v>72</v>
      </c>
      <c r="I6139" s="4" t="s">
        <v>14</v>
      </c>
      <c r="J6139" s="4" t="s">
        <v>36</v>
      </c>
    </row>
    <row r="6140" spans="1:10">
      <c r="A6140" t="n">
        <v>53303</v>
      </c>
      <c r="B6140" s="16" t="n">
        <v>5</v>
      </c>
      <c r="C6140" s="7" t="n">
        <v>28</v>
      </c>
      <c r="D6140" s="41" t="s">
        <v>3</v>
      </c>
      <c r="E6140" s="63" t="n">
        <v>64</v>
      </c>
      <c r="F6140" s="7" t="n">
        <v>5</v>
      </c>
      <c r="G6140" s="7" t="n">
        <v>8</v>
      </c>
      <c r="H6140" s="41" t="s">
        <v>3</v>
      </c>
      <c r="I6140" s="7" t="n">
        <v>1</v>
      </c>
      <c r="J6140" s="17" t="n">
        <f t="normal" ca="1">A6144</f>
        <v>0</v>
      </c>
    </row>
    <row r="6141" spans="1:10">
      <c r="A6141" t="s">
        <v>4</v>
      </c>
      <c r="B6141" s="4" t="s">
        <v>5</v>
      </c>
      <c r="C6141" s="4" t="s">
        <v>14</v>
      </c>
      <c r="D6141" s="4" t="s">
        <v>14</v>
      </c>
      <c r="E6141" s="4" t="s">
        <v>10</v>
      </c>
    </row>
    <row r="6142" spans="1:10">
      <c r="A6142" t="n">
        <v>53314</v>
      </c>
      <c r="B6142" s="82" t="n">
        <v>31</v>
      </c>
      <c r="C6142" s="7" t="n">
        <v>6</v>
      </c>
      <c r="D6142" s="7" t="n">
        <v>1</v>
      </c>
      <c r="E6142" s="7" t="n">
        <v>7</v>
      </c>
    </row>
    <row r="6143" spans="1:10">
      <c r="A6143" t="s">
        <v>4</v>
      </c>
      <c r="B6143" s="4" t="s">
        <v>5</v>
      </c>
      <c r="C6143" s="4" t="s">
        <v>14</v>
      </c>
      <c r="D6143" s="41" t="s">
        <v>71</v>
      </c>
      <c r="E6143" s="4" t="s">
        <v>5</v>
      </c>
      <c r="F6143" s="4" t="s">
        <v>14</v>
      </c>
      <c r="G6143" s="4" t="s">
        <v>10</v>
      </c>
      <c r="H6143" s="41" t="s">
        <v>72</v>
      </c>
      <c r="I6143" s="4" t="s">
        <v>14</v>
      </c>
      <c r="J6143" s="4" t="s">
        <v>36</v>
      </c>
    </row>
    <row r="6144" spans="1:10">
      <c r="A6144" t="n">
        <v>53319</v>
      </c>
      <c r="B6144" s="16" t="n">
        <v>5</v>
      </c>
      <c r="C6144" s="7" t="n">
        <v>28</v>
      </c>
      <c r="D6144" s="41" t="s">
        <v>3</v>
      </c>
      <c r="E6144" s="63" t="n">
        <v>64</v>
      </c>
      <c r="F6144" s="7" t="n">
        <v>5</v>
      </c>
      <c r="G6144" s="7" t="n">
        <v>9</v>
      </c>
      <c r="H6144" s="41" t="s">
        <v>3</v>
      </c>
      <c r="I6144" s="7" t="n">
        <v>1</v>
      </c>
      <c r="J6144" s="17" t="n">
        <f t="normal" ca="1">A6148</f>
        <v>0</v>
      </c>
    </row>
    <row r="6145" spans="1:10">
      <c r="A6145" t="s">
        <v>4</v>
      </c>
      <c r="B6145" s="4" t="s">
        <v>5</v>
      </c>
      <c r="C6145" s="4" t="s">
        <v>14</v>
      </c>
      <c r="D6145" s="4" t="s">
        <v>14</v>
      </c>
      <c r="E6145" s="4" t="s">
        <v>10</v>
      </c>
    </row>
    <row r="6146" spans="1:10">
      <c r="A6146" t="n">
        <v>53330</v>
      </c>
      <c r="B6146" s="82" t="n">
        <v>31</v>
      </c>
      <c r="C6146" s="7" t="n">
        <v>6</v>
      </c>
      <c r="D6146" s="7" t="n">
        <v>1</v>
      </c>
      <c r="E6146" s="7" t="n">
        <v>8</v>
      </c>
    </row>
    <row r="6147" spans="1:10">
      <c r="A6147" t="s">
        <v>4</v>
      </c>
      <c r="B6147" s="4" t="s">
        <v>5</v>
      </c>
      <c r="C6147" s="4" t="s">
        <v>14</v>
      </c>
      <c r="D6147" s="4" t="s">
        <v>14</v>
      </c>
      <c r="E6147" s="4" t="s">
        <v>14</v>
      </c>
      <c r="F6147" s="4" t="s">
        <v>10</v>
      </c>
      <c r="G6147" s="4" t="s">
        <v>10</v>
      </c>
      <c r="H6147" s="4" t="s">
        <v>14</v>
      </c>
    </row>
    <row r="6148" spans="1:10">
      <c r="A6148" t="n">
        <v>53335</v>
      </c>
      <c r="B6148" s="82" t="n">
        <v>31</v>
      </c>
      <c r="C6148" s="7" t="n">
        <v>2</v>
      </c>
      <c r="D6148" s="7" t="n">
        <v>1</v>
      </c>
      <c r="E6148" s="7" t="n">
        <v>0</v>
      </c>
      <c r="F6148" s="7" t="n">
        <v>65535</v>
      </c>
      <c r="G6148" s="7" t="n">
        <v>220</v>
      </c>
      <c r="H6148" s="7" t="n">
        <v>0</v>
      </c>
    </row>
    <row r="6149" spans="1:10">
      <c r="A6149" t="s">
        <v>4</v>
      </c>
      <c r="B6149" s="4" t="s">
        <v>5</v>
      </c>
      <c r="C6149" s="4" t="s">
        <v>14</v>
      </c>
      <c r="D6149" s="4" t="s">
        <v>14</v>
      </c>
      <c r="E6149" s="4" t="s">
        <v>14</v>
      </c>
    </row>
    <row r="6150" spans="1:10">
      <c r="A6150" t="n">
        <v>53344</v>
      </c>
      <c r="B6150" s="82" t="n">
        <v>31</v>
      </c>
      <c r="C6150" s="7" t="n">
        <v>4</v>
      </c>
      <c r="D6150" s="7" t="n">
        <v>1</v>
      </c>
      <c r="E6150" s="7" t="n">
        <v>2</v>
      </c>
    </row>
    <row r="6151" spans="1:10">
      <c r="A6151" t="s">
        <v>4</v>
      </c>
      <c r="B6151" s="4" t="s">
        <v>5</v>
      </c>
      <c r="C6151" s="4" t="s">
        <v>14</v>
      </c>
      <c r="D6151" s="4" t="s">
        <v>14</v>
      </c>
    </row>
    <row r="6152" spans="1:10">
      <c r="A6152" t="n">
        <v>53348</v>
      </c>
      <c r="B6152" s="82" t="n">
        <v>31</v>
      </c>
      <c r="C6152" s="7" t="n">
        <v>3</v>
      </c>
      <c r="D6152" s="7" t="n">
        <v>1</v>
      </c>
    </row>
    <row r="6153" spans="1:10">
      <c r="A6153" t="s">
        <v>4</v>
      </c>
      <c r="B6153" s="4" t="s">
        <v>5</v>
      </c>
      <c r="C6153" s="4" t="s">
        <v>14</v>
      </c>
    </row>
    <row r="6154" spans="1:10">
      <c r="A6154" t="n">
        <v>53351</v>
      </c>
      <c r="B6154" s="26" t="n">
        <v>27</v>
      </c>
      <c r="C6154" s="7" t="n">
        <v>0</v>
      </c>
    </row>
    <row r="6155" spans="1:10">
      <c r="A6155" t="s">
        <v>4</v>
      </c>
      <c r="B6155" s="4" t="s">
        <v>5</v>
      </c>
      <c r="C6155" s="4" t="s">
        <v>14</v>
      </c>
      <c r="D6155" s="4" t="s">
        <v>10</v>
      </c>
      <c r="E6155" s="4" t="s">
        <v>10</v>
      </c>
      <c r="F6155" s="4" t="s">
        <v>10</v>
      </c>
      <c r="G6155" s="4" t="s">
        <v>10</v>
      </c>
      <c r="H6155" s="4" t="s">
        <v>14</v>
      </c>
    </row>
    <row r="6156" spans="1:10">
      <c r="A6156" t="n">
        <v>53353</v>
      </c>
      <c r="B6156" s="23" t="n">
        <v>25</v>
      </c>
      <c r="C6156" s="7" t="n">
        <v>5</v>
      </c>
      <c r="D6156" s="7" t="n">
        <v>65535</v>
      </c>
      <c r="E6156" s="7" t="n">
        <v>65535</v>
      </c>
      <c r="F6156" s="7" t="n">
        <v>65535</v>
      </c>
      <c r="G6156" s="7" t="n">
        <v>65535</v>
      </c>
      <c r="H6156" s="7" t="n">
        <v>0</v>
      </c>
    </row>
    <row r="6157" spans="1:10">
      <c r="A6157" t="s">
        <v>4</v>
      </c>
      <c r="B6157" s="4" t="s">
        <v>5</v>
      </c>
      <c r="C6157" s="4" t="s">
        <v>14</v>
      </c>
      <c r="D6157" s="4" t="s">
        <v>10</v>
      </c>
      <c r="E6157" s="4" t="s">
        <v>25</v>
      </c>
    </row>
    <row r="6158" spans="1:10">
      <c r="A6158" t="n">
        <v>53364</v>
      </c>
      <c r="B6158" s="33" t="n">
        <v>58</v>
      </c>
      <c r="C6158" s="7" t="n">
        <v>0</v>
      </c>
      <c r="D6158" s="7" t="n">
        <v>500</v>
      </c>
      <c r="E6158" s="7" t="n">
        <v>1</v>
      </c>
    </row>
    <row r="6159" spans="1:10">
      <c r="A6159" t="s">
        <v>4</v>
      </c>
      <c r="B6159" s="4" t="s">
        <v>5</v>
      </c>
      <c r="C6159" s="4" t="s">
        <v>14</v>
      </c>
      <c r="D6159" s="4" t="s">
        <v>10</v>
      </c>
    </row>
    <row r="6160" spans="1:10">
      <c r="A6160" t="n">
        <v>53372</v>
      </c>
      <c r="B6160" s="33" t="n">
        <v>58</v>
      </c>
      <c r="C6160" s="7" t="n">
        <v>255</v>
      </c>
      <c r="D6160" s="7" t="n">
        <v>0</v>
      </c>
    </row>
    <row r="6161" spans="1:8">
      <c r="A6161" t="s">
        <v>4</v>
      </c>
      <c r="B6161" s="4" t="s">
        <v>5</v>
      </c>
      <c r="C6161" s="4" t="s">
        <v>10</v>
      </c>
      <c r="D6161" s="4" t="s">
        <v>14</v>
      </c>
      <c r="E6161" s="4" t="s">
        <v>6</v>
      </c>
      <c r="F6161" s="4" t="s">
        <v>25</v>
      </c>
      <c r="G6161" s="4" t="s">
        <v>25</v>
      </c>
      <c r="H6161" s="4" t="s">
        <v>25</v>
      </c>
    </row>
    <row r="6162" spans="1:8">
      <c r="A6162" t="n">
        <v>53376</v>
      </c>
      <c r="B6162" s="52" t="n">
        <v>48</v>
      </c>
      <c r="C6162" s="7" t="n">
        <v>100</v>
      </c>
      <c r="D6162" s="7" t="n">
        <v>0</v>
      </c>
      <c r="E6162" s="7" t="s">
        <v>222</v>
      </c>
      <c r="F6162" s="7" t="n">
        <v>0</v>
      </c>
      <c r="G6162" s="7" t="n">
        <v>1</v>
      </c>
      <c r="H6162" s="7" t="n">
        <v>0</v>
      </c>
    </row>
    <row r="6163" spans="1:8">
      <c r="A6163" t="s">
        <v>4</v>
      </c>
      <c r="B6163" s="4" t="s">
        <v>5</v>
      </c>
      <c r="C6163" s="4" t="s">
        <v>10</v>
      </c>
      <c r="D6163" s="4" t="s">
        <v>14</v>
      </c>
      <c r="E6163" s="4" t="s">
        <v>6</v>
      </c>
      <c r="F6163" s="4" t="s">
        <v>25</v>
      </c>
      <c r="G6163" s="4" t="s">
        <v>25</v>
      </c>
      <c r="H6163" s="4" t="s">
        <v>25</v>
      </c>
    </row>
    <row r="6164" spans="1:8">
      <c r="A6164" t="n">
        <v>53400</v>
      </c>
      <c r="B6164" s="52" t="n">
        <v>48</v>
      </c>
      <c r="C6164" s="7" t="n">
        <v>88</v>
      </c>
      <c r="D6164" s="7" t="n">
        <v>0</v>
      </c>
      <c r="E6164" s="7" t="s">
        <v>222</v>
      </c>
      <c r="F6164" s="7" t="n">
        <v>0</v>
      </c>
      <c r="G6164" s="7" t="n">
        <v>1</v>
      </c>
      <c r="H6164" s="7" t="n">
        <v>0</v>
      </c>
    </row>
    <row r="6165" spans="1:8">
      <c r="A6165" t="s">
        <v>4</v>
      </c>
      <c r="B6165" s="4" t="s">
        <v>5</v>
      </c>
      <c r="C6165" s="4" t="s">
        <v>10</v>
      </c>
      <c r="D6165" s="4" t="s">
        <v>14</v>
      </c>
      <c r="E6165" s="4" t="s">
        <v>6</v>
      </c>
      <c r="F6165" s="4" t="s">
        <v>25</v>
      </c>
      <c r="G6165" s="4" t="s">
        <v>25</v>
      </c>
      <c r="H6165" s="4" t="s">
        <v>25</v>
      </c>
    </row>
    <row r="6166" spans="1:8">
      <c r="A6166" t="n">
        <v>53424</v>
      </c>
      <c r="B6166" s="52" t="n">
        <v>48</v>
      </c>
      <c r="C6166" s="7" t="n">
        <v>116</v>
      </c>
      <c r="D6166" s="7" t="n">
        <v>0</v>
      </c>
      <c r="E6166" s="7" t="s">
        <v>222</v>
      </c>
      <c r="F6166" s="7" t="n">
        <v>0</v>
      </c>
      <c r="G6166" s="7" t="n">
        <v>1</v>
      </c>
      <c r="H6166" s="7" t="n">
        <v>0</v>
      </c>
    </row>
    <row r="6167" spans="1:8">
      <c r="A6167" t="s">
        <v>4</v>
      </c>
      <c r="B6167" s="4" t="s">
        <v>5</v>
      </c>
      <c r="C6167" s="4" t="s">
        <v>10</v>
      </c>
      <c r="D6167" s="4" t="s">
        <v>25</v>
      </c>
      <c r="E6167" s="4" t="s">
        <v>25</v>
      </c>
      <c r="F6167" s="4" t="s">
        <v>25</v>
      </c>
      <c r="G6167" s="4" t="s">
        <v>10</v>
      </c>
      <c r="H6167" s="4" t="s">
        <v>10</v>
      </c>
    </row>
    <row r="6168" spans="1:8">
      <c r="A6168" t="n">
        <v>53448</v>
      </c>
      <c r="B6168" s="29" t="n">
        <v>60</v>
      </c>
      <c r="C6168" s="7" t="n">
        <v>100</v>
      </c>
      <c r="D6168" s="7" t="n">
        <v>0</v>
      </c>
      <c r="E6168" s="7" t="n">
        <v>0</v>
      </c>
      <c r="F6168" s="7" t="n">
        <v>0</v>
      </c>
      <c r="G6168" s="7" t="n">
        <v>0</v>
      </c>
      <c r="H6168" s="7" t="n">
        <v>1</v>
      </c>
    </row>
    <row r="6169" spans="1:8">
      <c r="A6169" t="s">
        <v>4</v>
      </c>
      <c r="B6169" s="4" t="s">
        <v>5</v>
      </c>
      <c r="C6169" s="4" t="s">
        <v>10</v>
      </c>
      <c r="D6169" s="4" t="s">
        <v>25</v>
      </c>
      <c r="E6169" s="4" t="s">
        <v>25</v>
      </c>
      <c r="F6169" s="4" t="s">
        <v>25</v>
      </c>
      <c r="G6169" s="4" t="s">
        <v>10</v>
      </c>
      <c r="H6169" s="4" t="s">
        <v>10</v>
      </c>
    </row>
    <row r="6170" spans="1:8">
      <c r="A6170" t="n">
        <v>53467</v>
      </c>
      <c r="B6170" s="29" t="n">
        <v>60</v>
      </c>
      <c r="C6170" s="7" t="n">
        <v>100</v>
      </c>
      <c r="D6170" s="7" t="n">
        <v>0</v>
      </c>
      <c r="E6170" s="7" t="n">
        <v>0</v>
      </c>
      <c r="F6170" s="7" t="n">
        <v>0</v>
      </c>
      <c r="G6170" s="7" t="n">
        <v>0</v>
      </c>
      <c r="H6170" s="7" t="n">
        <v>0</v>
      </c>
    </row>
    <row r="6171" spans="1:8">
      <c r="A6171" t="s">
        <v>4</v>
      </c>
      <c r="B6171" s="4" t="s">
        <v>5</v>
      </c>
      <c r="C6171" s="4" t="s">
        <v>10</v>
      </c>
      <c r="D6171" s="4" t="s">
        <v>10</v>
      </c>
      <c r="E6171" s="4" t="s">
        <v>10</v>
      </c>
    </row>
    <row r="6172" spans="1:8">
      <c r="A6172" t="n">
        <v>53486</v>
      </c>
      <c r="B6172" s="30" t="n">
        <v>61</v>
      </c>
      <c r="C6172" s="7" t="n">
        <v>100</v>
      </c>
      <c r="D6172" s="7" t="n">
        <v>65533</v>
      </c>
      <c r="E6172" s="7" t="n">
        <v>0</v>
      </c>
    </row>
    <row r="6173" spans="1:8">
      <c r="A6173" t="s">
        <v>4</v>
      </c>
      <c r="B6173" s="4" t="s">
        <v>5</v>
      </c>
      <c r="C6173" s="4" t="s">
        <v>10</v>
      </c>
      <c r="D6173" s="4" t="s">
        <v>25</v>
      </c>
      <c r="E6173" s="4" t="s">
        <v>25</v>
      </c>
      <c r="F6173" s="4" t="s">
        <v>25</v>
      </c>
      <c r="G6173" s="4" t="s">
        <v>10</v>
      </c>
      <c r="H6173" s="4" t="s">
        <v>10</v>
      </c>
    </row>
    <row r="6174" spans="1:8">
      <c r="A6174" t="n">
        <v>53493</v>
      </c>
      <c r="B6174" s="29" t="n">
        <v>60</v>
      </c>
      <c r="C6174" s="7" t="n">
        <v>88</v>
      </c>
      <c r="D6174" s="7" t="n">
        <v>0</v>
      </c>
      <c r="E6174" s="7" t="n">
        <v>0</v>
      </c>
      <c r="F6174" s="7" t="n">
        <v>0</v>
      </c>
      <c r="G6174" s="7" t="n">
        <v>0</v>
      </c>
      <c r="H6174" s="7" t="n">
        <v>1</v>
      </c>
    </row>
    <row r="6175" spans="1:8">
      <c r="A6175" t="s">
        <v>4</v>
      </c>
      <c r="B6175" s="4" t="s">
        <v>5</v>
      </c>
      <c r="C6175" s="4" t="s">
        <v>10</v>
      </c>
      <c r="D6175" s="4" t="s">
        <v>25</v>
      </c>
      <c r="E6175" s="4" t="s">
        <v>25</v>
      </c>
      <c r="F6175" s="4" t="s">
        <v>25</v>
      </c>
      <c r="G6175" s="4" t="s">
        <v>10</v>
      </c>
      <c r="H6175" s="4" t="s">
        <v>10</v>
      </c>
    </row>
    <row r="6176" spans="1:8">
      <c r="A6176" t="n">
        <v>53512</v>
      </c>
      <c r="B6176" s="29" t="n">
        <v>60</v>
      </c>
      <c r="C6176" s="7" t="n">
        <v>88</v>
      </c>
      <c r="D6176" s="7" t="n">
        <v>0</v>
      </c>
      <c r="E6176" s="7" t="n">
        <v>0</v>
      </c>
      <c r="F6176" s="7" t="n">
        <v>0</v>
      </c>
      <c r="G6176" s="7" t="n">
        <v>0</v>
      </c>
      <c r="H6176" s="7" t="n">
        <v>0</v>
      </c>
    </row>
    <row r="6177" spans="1:8">
      <c r="A6177" t="s">
        <v>4</v>
      </c>
      <c r="B6177" s="4" t="s">
        <v>5</v>
      </c>
      <c r="C6177" s="4" t="s">
        <v>10</v>
      </c>
      <c r="D6177" s="4" t="s">
        <v>10</v>
      </c>
      <c r="E6177" s="4" t="s">
        <v>10</v>
      </c>
    </row>
    <row r="6178" spans="1:8">
      <c r="A6178" t="n">
        <v>53531</v>
      </c>
      <c r="B6178" s="30" t="n">
        <v>61</v>
      </c>
      <c r="C6178" s="7" t="n">
        <v>88</v>
      </c>
      <c r="D6178" s="7" t="n">
        <v>65533</v>
      </c>
      <c r="E6178" s="7" t="n">
        <v>0</v>
      </c>
    </row>
    <row r="6179" spans="1:8">
      <c r="A6179" t="s">
        <v>4</v>
      </c>
      <c r="B6179" s="4" t="s">
        <v>5</v>
      </c>
      <c r="C6179" s="4" t="s">
        <v>10</v>
      </c>
      <c r="D6179" s="4" t="s">
        <v>25</v>
      </c>
      <c r="E6179" s="4" t="s">
        <v>25</v>
      </c>
      <c r="F6179" s="4" t="s">
        <v>25</v>
      </c>
      <c r="G6179" s="4" t="s">
        <v>10</v>
      </c>
      <c r="H6179" s="4" t="s">
        <v>10</v>
      </c>
    </row>
    <row r="6180" spans="1:8">
      <c r="A6180" t="n">
        <v>53538</v>
      </c>
      <c r="B6180" s="29" t="n">
        <v>60</v>
      </c>
      <c r="C6180" s="7" t="n">
        <v>116</v>
      </c>
      <c r="D6180" s="7" t="n">
        <v>0</v>
      </c>
      <c r="E6180" s="7" t="n">
        <v>0</v>
      </c>
      <c r="F6180" s="7" t="n">
        <v>0</v>
      </c>
      <c r="G6180" s="7" t="n">
        <v>0</v>
      </c>
      <c r="H6180" s="7" t="n">
        <v>1</v>
      </c>
    </row>
    <row r="6181" spans="1:8">
      <c r="A6181" t="s">
        <v>4</v>
      </c>
      <c r="B6181" s="4" t="s">
        <v>5</v>
      </c>
      <c r="C6181" s="4" t="s">
        <v>10</v>
      </c>
      <c r="D6181" s="4" t="s">
        <v>25</v>
      </c>
      <c r="E6181" s="4" t="s">
        <v>25</v>
      </c>
      <c r="F6181" s="4" t="s">
        <v>25</v>
      </c>
      <c r="G6181" s="4" t="s">
        <v>10</v>
      </c>
      <c r="H6181" s="4" t="s">
        <v>10</v>
      </c>
    </row>
    <row r="6182" spans="1:8">
      <c r="A6182" t="n">
        <v>53557</v>
      </c>
      <c r="B6182" s="29" t="n">
        <v>60</v>
      </c>
      <c r="C6182" s="7" t="n">
        <v>116</v>
      </c>
      <c r="D6182" s="7" t="n">
        <v>0</v>
      </c>
      <c r="E6182" s="7" t="n">
        <v>0</v>
      </c>
      <c r="F6182" s="7" t="n">
        <v>0</v>
      </c>
      <c r="G6182" s="7" t="n">
        <v>0</v>
      </c>
      <c r="H6182" s="7" t="n">
        <v>0</v>
      </c>
    </row>
    <row r="6183" spans="1:8">
      <c r="A6183" t="s">
        <v>4</v>
      </c>
      <c r="B6183" s="4" t="s">
        <v>5</v>
      </c>
      <c r="C6183" s="4" t="s">
        <v>10</v>
      </c>
      <c r="D6183" s="4" t="s">
        <v>10</v>
      </c>
      <c r="E6183" s="4" t="s">
        <v>10</v>
      </c>
    </row>
    <row r="6184" spans="1:8">
      <c r="A6184" t="n">
        <v>53576</v>
      </c>
      <c r="B6184" s="30" t="n">
        <v>61</v>
      </c>
      <c r="C6184" s="7" t="n">
        <v>116</v>
      </c>
      <c r="D6184" s="7" t="n">
        <v>65533</v>
      </c>
      <c r="E6184" s="7" t="n">
        <v>0</v>
      </c>
    </row>
    <row r="6185" spans="1:8">
      <c r="A6185" t="s">
        <v>4</v>
      </c>
      <c r="B6185" s="4" t="s">
        <v>5</v>
      </c>
      <c r="C6185" s="4" t="s">
        <v>10</v>
      </c>
      <c r="D6185" s="4" t="s">
        <v>25</v>
      </c>
      <c r="E6185" s="4" t="s">
        <v>25</v>
      </c>
      <c r="F6185" s="4" t="s">
        <v>25</v>
      </c>
      <c r="G6185" s="4" t="s">
        <v>10</v>
      </c>
      <c r="H6185" s="4" t="s">
        <v>10</v>
      </c>
    </row>
    <row r="6186" spans="1:8">
      <c r="A6186" t="n">
        <v>53583</v>
      </c>
      <c r="B6186" s="29" t="n">
        <v>60</v>
      </c>
      <c r="C6186" s="7" t="n">
        <v>0</v>
      </c>
      <c r="D6186" s="7" t="n">
        <v>0</v>
      </c>
      <c r="E6186" s="7" t="n">
        <v>0</v>
      </c>
      <c r="F6186" s="7" t="n">
        <v>0</v>
      </c>
      <c r="G6186" s="7" t="n">
        <v>0</v>
      </c>
      <c r="H6186" s="7" t="n">
        <v>1</v>
      </c>
    </row>
    <row r="6187" spans="1:8">
      <c r="A6187" t="s">
        <v>4</v>
      </c>
      <c r="B6187" s="4" t="s">
        <v>5</v>
      </c>
      <c r="C6187" s="4" t="s">
        <v>10</v>
      </c>
      <c r="D6187" s="4" t="s">
        <v>25</v>
      </c>
      <c r="E6187" s="4" t="s">
        <v>25</v>
      </c>
      <c r="F6187" s="4" t="s">
        <v>25</v>
      </c>
      <c r="G6187" s="4" t="s">
        <v>10</v>
      </c>
      <c r="H6187" s="4" t="s">
        <v>10</v>
      </c>
    </row>
    <row r="6188" spans="1:8">
      <c r="A6188" t="n">
        <v>53602</v>
      </c>
      <c r="B6188" s="29" t="n">
        <v>60</v>
      </c>
      <c r="C6188" s="7" t="n">
        <v>0</v>
      </c>
      <c r="D6188" s="7" t="n">
        <v>0</v>
      </c>
      <c r="E6188" s="7" t="n">
        <v>0</v>
      </c>
      <c r="F6188" s="7" t="n">
        <v>0</v>
      </c>
      <c r="G6188" s="7" t="n">
        <v>0</v>
      </c>
      <c r="H6188" s="7" t="n">
        <v>0</v>
      </c>
    </row>
    <row r="6189" spans="1:8">
      <c r="A6189" t="s">
        <v>4</v>
      </c>
      <c r="B6189" s="4" t="s">
        <v>5</v>
      </c>
      <c r="C6189" s="4" t="s">
        <v>10</v>
      </c>
      <c r="D6189" s="4" t="s">
        <v>10</v>
      </c>
      <c r="E6189" s="4" t="s">
        <v>10</v>
      </c>
    </row>
    <row r="6190" spans="1:8">
      <c r="A6190" t="n">
        <v>53621</v>
      </c>
      <c r="B6190" s="30" t="n">
        <v>61</v>
      </c>
      <c r="C6190" s="7" t="n">
        <v>0</v>
      </c>
      <c r="D6190" s="7" t="n">
        <v>65533</v>
      </c>
      <c r="E6190" s="7" t="n">
        <v>0</v>
      </c>
    </row>
    <row r="6191" spans="1:8">
      <c r="A6191" t="s">
        <v>4</v>
      </c>
      <c r="B6191" s="4" t="s">
        <v>5</v>
      </c>
      <c r="C6191" s="4" t="s">
        <v>10</v>
      </c>
      <c r="D6191" s="4" t="s">
        <v>25</v>
      </c>
      <c r="E6191" s="4" t="s">
        <v>25</v>
      </c>
      <c r="F6191" s="4" t="s">
        <v>25</v>
      </c>
      <c r="G6191" s="4" t="s">
        <v>10</v>
      </c>
      <c r="H6191" s="4" t="s">
        <v>10</v>
      </c>
    </row>
    <row r="6192" spans="1:8">
      <c r="A6192" t="n">
        <v>53628</v>
      </c>
      <c r="B6192" s="29" t="n">
        <v>60</v>
      </c>
      <c r="C6192" s="7" t="n">
        <v>61491</v>
      </c>
      <c r="D6192" s="7" t="n">
        <v>0</v>
      </c>
      <c r="E6192" s="7" t="n">
        <v>0</v>
      </c>
      <c r="F6192" s="7" t="n">
        <v>0</v>
      </c>
      <c r="G6192" s="7" t="n">
        <v>0</v>
      </c>
      <c r="H6192" s="7" t="n">
        <v>1</v>
      </c>
    </row>
    <row r="6193" spans="1:8">
      <c r="A6193" t="s">
        <v>4</v>
      </c>
      <c r="B6193" s="4" t="s">
        <v>5</v>
      </c>
      <c r="C6193" s="4" t="s">
        <v>10</v>
      </c>
      <c r="D6193" s="4" t="s">
        <v>25</v>
      </c>
      <c r="E6193" s="4" t="s">
        <v>25</v>
      </c>
      <c r="F6193" s="4" t="s">
        <v>25</v>
      </c>
      <c r="G6193" s="4" t="s">
        <v>10</v>
      </c>
      <c r="H6193" s="4" t="s">
        <v>10</v>
      </c>
    </row>
    <row r="6194" spans="1:8">
      <c r="A6194" t="n">
        <v>53647</v>
      </c>
      <c r="B6194" s="29" t="n">
        <v>60</v>
      </c>
      <c r="C6194" s="7" t="n">
        <v>61491</v>
      </c>
      <c r="D6194" s="7" t="n">
        <v>0</v>
      </c>
      <c r="E6194" s="7" t="n">
        <v>0</v>
      </c>
      <c r="F6194" s="7" t="n">
        <v>0</v>
      </c>
      <c r="G6194" s="7" t="n">
        <v>0</v>
      </c>
      <c r="H6194" s="7" t="n">
        <v>0</v>
      </c>
    </row>
    <row r="6195" spans="1:8">
      <c r="A6195" t="s">
        <v>4</v>
      </c>
      <c r="B6195" s="4" t="s">
        <v>5</v>
      </c>
      <c r="C6195" s="4" t="s">
        <v>10</v>
      </c>
      <c r="D6195" s="4" t="s">
        <v>10</v>
      </c>
      <c r="E6195" s="4" t="s">
        <v>10</v>
      </c>
    </row>
    <row r="6196" spans="1:8">
      <c r="A6196" t="n">
        <v>53666</v>
      </c>
      <c r="B6196" s="30" t="n">
        <v>61</v>
      </c>
      <c r="C6196" s="7" t="n">
        <v>61491</v>
      </c>
      <c r="D6196" s="7" t="n">
        <v>65533</v>
      </c>
      <c r="E6196" s="7" t="n">
        <v>0</v>
      </c>
    </row>
    <row r="6197" spans="1:8">
      <c r="A6197" t="s">
        <v>4</v>
      </c>
      <c r="B6197" s="4" t="s">
        <v>5</v>
      </c>
      <c r="C6197" s="4" t="s">
        <v>14</v>
      </c>
      <c r="D6197" s="4" t="s">
        <v>10</v>
      </c>
      <c r="E6197" s="4" t="s">
        <v>6</v>
      </c>
      <c r="F6197" s="4" t="s">
        <v>6</v>
      </c>
      <c r="G6197" s="4" t="s">
        <v>6</v>
      </c>
      <c r="H6197" s="4" t="s">
        <v>6</v>
      </c>
    </row>
    <row r="6198" spans="1:8">
      <c r="A6198" t="n">
        <v>53673</v>
      </c>
      <c r="B6198" s="36" t="n">
        <v>51</v>
      </c>
      <c r="C6198" s="7" t="n">
        <v>3</v>
      </c>
      <c r="D6198" s="7" t="n">
        <v>100</v>
      </c>
      <c r="E6198" s="7" t="s">
        <v>345</v>
      </c>
      <c r="F6198" s="7" t="s">
        <v>129</v>
      </c>
      <c r="G6198" s="7" t="s">
        <v>130</v>
      </c>
      <c r="H6198" s="7" t="s">
        <v>131</v>
      </c>
    </row>
    <row r="6199" spans="1:8">
      <c r="A6199" t="s">
        <v>4</v>
      </c>
      <c r="B6199" s="4" t="s">
        <v>5</v>
      </c>
      <c r="C6199" s="4" t="s">
        <v>14</v>
      </c>
      <c r="D6199" s="4" t="s">
        <v>10</v>
      </c>
      <c r="E6199" s="4" t="s">
        <v>6</v>
      </c>
      <c r="F6199" s="4" t="s">
        <v>6</v>
      </c>
      <c r="G6199" s="4" t="s">
        <v>6</v>
      </c>
      <c r="H6199" s="4" t="s">
        <v>6</v>
      </c>
    </row>
    <row r="6200" spans="1:8">
      <c r="A6200" t="n">
        <v>53702</v>
      </c>
      <c r="B6200" s="36" t="n">
        <v>51</v>
      </c>
      <c r="C6200" s="7" t="n">
        <v>3</v>
      </c>
      <c r="D6200" s="7" t="n">
        <v>88</v>
      </c>
      <c r="E6200" s="7" t="s">
        <v>345</v>
      </c>
      <c r="F6200" s="7" t="s">
        <v>129</v>
      </c>
      <c r="G6200" s="7" t="s">
        <v>130</v>
      </c>
      <c r="H6200" s="7" t="s">
        <v>131</v>
      </c>
    </row>
    <row r="6201" spans="1:8">
      <c r="A6201" t="s">
        <v>4</v>
      </c>
      <c r="B6201" s="4" t="s">
        <v>5</v>
      </c>
      <c r="C6201" s="4" t="s">
        <v>14</v>
      </c>
      <c r="D6201" s="4" t="s">
        <v>10</v>
      </c>
      <c r="E6201" s="4" t="s">
        <v>6</v>
      </c>
      <c r="F6201" s="4" t="s">
        <v>6</v>
      </c>
      <c r="G6201" s="4" t="s">
        <v>6</v>
      </c>
      <c r="H6201" s="4" t="s">
        <v>6</v>
      </c>
    </row>
    <row r="6202" spans="1:8">
      <c r="A6202" t="n">
        <v>53731</v>
      </c>
      <c r="B6202" s="36" t="n">
        <v>51</v>
      </c>
      <c r="C6202" s="7" t="n">
        <v>3</v>
      </c>
      <c r="D6202" s="7" t="n">
        <v>116</v>
      </c>
      <c r="E6202" s="7" t="s">
        <v>345</v>
      </c>
      <c r="F6202" s="7" t="s">
        <v>129</v>
      </c>
      <c r="G6202" s="7" t="s">
        <v>130</v>
      </c>
      <c r="H6202" s="7" t="s">
        <v>131</v>
      </c>
    </row>
    <row r="6203" spans="1:8">
      <c r="A6203" t="s">
        <v>4</v>
      </c>
      <c r="B6203" s="4" t="s">
        <v>5</v>
      </c>
      <c r="C6203" s="4" t="s">
        <v>14</v>
      </c>
      <c r="D6203" s="4" t="s">
        <v>10</v>
      </c>
      <c r="E6203" s="4" t="s">
        <v>6</v>
      </c>
      <c r="F6203" s="4" t="s">
        <v>6</v>
      </c>
      <c r="G6203" s="4" t="s">
        <v>6</v>
      </c>
      <c r="H6203" s="4" t="s">
        <v>6</v>
      </c>
    </row>
    <row r="6204" spans="1:8">
      <c r="A6204" t="n">
        <v>53760</v>
      </c>
      <c r="B6204" s="36" t="n">
        <v>51</v>
      </c>
      <c r="C6204" s="7" t="n">
        <v>3</v>
      </c>
      <c r="D6204" s="7" t="n">
        <v>0</v>
      </c>
      <c r="E6204" s="7" t="s">
        <v>345</v>
      </c>
      <c r="F6204" s="7" t="s">
        <v>129</v>
      </c>
      <c r="G6204" s="7" t="s">
        <v>130</v>
      </c>
      <c r="H6204" s="7" t="s">
        <v>131</v>
      </c>
    </row>
    <row r="6205" spans="1:8">
      <c r="A6205" t="s">
        <v>4</v>
      </c>
      <c r="B6205" s="4" t="s">
        <v>5</v>
      </c>
      <c r="C6205" s="4" t="s">
        <v>14</v>
      </c>
      <c r="D6205" s="4" t="s">
        <v>10</v>
      </c>
      <c r="E6205" s="4" t="s">
        <v>6</v>
      </c>
      <c r="F6205" s="4" t="s">
        <v>6</v>
      </c>
      <c r="G6205" s="4" t="s">
        <v>6</v>
      </c>
      <c r="H6205" s="4" t="s">
        <v>6</v>
      </c>
    </row>
    <row r="6206" spans="1:8">
      <c r="A6206" t="n">
        <v>53789</v>
      </c>
      <c r="B6206" s="36" t="n">
        <v>51</v>
      </c>
      <c r="C6206" s="7" t="n">
        <v>3</v>
      </c>
      <c r="D6206" s="7" t="n">
        <v>61491</v>
      </c>
      <c r="E6206" s="7" t="s">
        <v>345</v>
      </c>
      <c r="F6206" s="7" t="s">
        <v>129</v>
      </c>
      <c r="G6206" s="7" t="s">
        <v>130</v>
      </c>
      <c r="H6206" s="7" t="s">
        <v>131</v>
      </c>
    </row>
    <row r="6207" spans="1:8">
      <c r="A6207" t="s">
        <v>4</v>
      </c>
      <c r="B6207" s="4" t="s">
        <v>5</v>
      </c>
      <c r="C6207" s="4" t="s">
        <v>10</v>
      </c>
    </row>
    <row r="6208" spans="1:8">
      <c r="A6208" t="n">
        <v>53818</v>
      </c>
      <c r="B6208" s="27" t="n">
        <v>16</v>
      </c>
      <c r="C6208" s="7" t="n">
        <v>300</v>
      </c>
    </row>
    <row r="6209" spans="1:8">
      <c r="A6209" t="s">
        <v>4</v>
      </c>
      <c r="B6209" s="4" t="s">
        <v>5</v>
      </c>
      <c r="C6209" s="4" t="s">
        <v>14</v>
      </c>
      <c r="D6209" s="4" t="s">
        <v>14</v>
      </c>
      <c r="E6209" s="4" t="s">
        <v>14</v>
      </c>
      <c r="F6209" s="4" t="s">
        <v>9</v>
      </c>
      <c r="G6209" s="4" t="s">
        <v>14</v>
      </c>
      <c r="H6209" s="4" t="s">
        <v>14</v>
      </c>
      <c r="I6209" s="4" t="s">
        <v>36</v>
      </c>
    </row>
    <row r="6210" spans="1:8">
      <c r="A6210" t="n">
        <v>53821</v>
      </c>
      <c r="B6210" s="16" t="n">
        <v>5</v>
      </c>
      <c r="C6210" s="7" t="n">
        <v>35</v>
      </c>
      <c r="D6210" s="7" t="n">
        <v>2</v>
      </c>
      <c r="E6210" s="7" t="n">
        <v>0</v>
      </c>
      <c r="F6210" s="7" t="n">
        <v>4</v>
      </c>
      <c r="G6210" s="7" t="n">
        <v>2</v>
      </c>
      <c r="H6210" s="7" t="n">
        <v>1</v>
      </c>
      <c r="I6210" s="17" t="n">
        <f t="normal" ca="1">A6220</f>
        <v>0</v>
      </c>
    </row>
    <row r="6211" spans="1:8">
      <c r="A6211" t="s">
        <v>4</v>
      </c>
      <c r="B6211" s="4" t="s">
        <v>5</v>
      </c>
      <c r="C6211" s="4" t="s">
        <v>14</v>
      </c>
      <c r="D6211" s="4" t="s">
        <v>10</v>
      </c>
    </row>
    <row r="6212" spans="1:8">
      <c r="A6212" t="n">
        <v>53835</v>
      </c>
      <c r="B6212" s="63" t="n">
        <v>64</v>
      </c>
      <c r="C6212" s="7" t="n">
        <v>0</v>
      </c>
      <c r="D6212" s="7" t="n">
        <v>4</v>
      </c>
    </row>
    <row r="6213" spans="1:8">
      <c r="A6213" t="s">
        <v>4</v>
      </c>
      <c r="B6213" s="4" t="s">
        <v>5</v>
      </c>
      <c r="C6213" s="4" t="s">
        <v>10</v>
      </c>
      <c r="D6213" s="4" t="s">
        <v>14</v>
      </c>
      <c r="E6213" s="4" t="s">
        <v>14</v>
      </c>
      <c r="F6213" s="4" t="s">
        <v>6</v>
      </c>
    </row>
    <row r="6214" spans="1:8">
      <c r="A6214" t="n">
        <v>53839</v>
      </c>
      <c r="B6214" s="58" t="n">
        <v>20</v>
      </c>
      <c r="C6214" s="7" t="n">
        <v>4</v>
      </c>
      <c r="D6214" s="7" t="n">
        <v>3</v>
      </c>
      <c r="E6214" s="7" t="n">
        <v>10</v>
      </c>
      <c r="F6214" s="7" t="s">
        <v>244</v>
      </c>
    </row>
    <row r="6215" spans="1:8">
      <c r="A6215" t="s">
        <v>4</v>
      </c>
      <c r="B6215" s="4" t="s">
        <v>5</v>
      </c>
      <c r="C6215" s="4" t="s">
        <v>10</v>
      </c>
    </row>
    <row r="6216" spans="1:8">
      <c r="A6216" t="n">
        <v>53857</v>
      </c>
      <c r="B6216" s="27" t="n">
        <v>16</v>
      </c>
      <c r="C6216" s="7" t="n">
        <v>0</v>
      </c>
    </row>
    <row r="6217" spans="1:8">
      <c r="A6217" t="s">
        <v>4</v>
      </c>
      <c r="B6217" s="4" t="s">
        <v>5</v>
      </c>
      <c r="C6217" s="4" t="s">
        <v>36</v>
      </c>
    </row>
    <row r="6218" spans="1:8">
      <c r="A6218" t="n">
        <v>53860</v>
      </c>
      <c r="B6218" s="21" t="n">
        <v>3</v>
      </c>
      <c r="C6218" s="17" t="n">
        <f t="normal" ca="1">A6296</f>
        <v>0</v>
      </c>
    </row>
    <row r="6219" spans="1:8">
      <c r="A6219" t="s">
        <v>4</v>
      </c>
      <c r="B6219" s="4" t="s">
        <v>5</v>
      </c>
      <c r="C6219" s="4" t="s">
        <v>14</v>
      </c>
      <c r="D6219" s="4" t="s">
        <v>14</v>
      </c>
      <c r="E6219" s="4" t="s">
        <v>14</v>
      </c>
      <c r="F6219" s="4" t="s">
        <v>9</v>
      </c>
      <c r="G6219" s="4" t="s">
        <v>14</v>
      </c>
      <c r="H6219" s="4" t="s">
        <v>14</v>
      </c>
      <c r="I6219" s="4" t="s">
        <v>36</v>
      </c>
    </row>
    <row r="6220" spans="1:8">
      <c r="A6220" t="n">
        <v>53865</v>
      </c>
      <c r="B6220" s="16" t="n">
        <v>5</v>
      </c>
      <c r="C6220" s="7" t="n">
        <v>35</v>
      </c>
      <c r="D6220" s="7" t="n">
        <v>2</v>
      </c>
      <c r="E6220" s="7" t="n">
        <v>0</v>
      </c>
      <c r="F6220" s="7" t="n">
        <v>2</v>
      </c>
      <c r="G6220" s="7" t="n">
        <v>2</v>
      </c>
      <c r="H6220" s="7" t="n">
        <v>1</v>
      </c>
      <c r="I6220" s="17" t="n">
        <f t="normal" ca="1">A6230</f>
        <v>0</v>
      </c>
    </row>
    <row r="6221" spans="1:8">
      <c r="A6221" t="s">
        <v>4</v>
      </c>
      <c r="B6221" s="4" t="s">
        <v>5</v>
      </c>
      <c r="C6221" s="4" t="s">
        <v>14</v>
      </c>
      <c r="D6221" s="4" t="s">
        <v>10</v>
      </c>
    </row>
    <row r="6222" spans="1:8">
      <c r="A6222" t="n">
        <v>53879</v>
      </c>
      <c r="B6222" s="63" t="n">
        <v>64</v>
      </c>
      <c r="C6222" s="7" t="n">
        <v>0</v>
      </c>
      <c r="D6222" s="7" t="n">
        <v>2</v>
      </c>
    </row>
    <row r="6223" spans="1:8">
      <c r="A6223" t="s">
        <v>4</v>
      </c>
      <c r="B6223" s="4" t="s">
        <v>5</v>
      </c>
      <c r="C6223" s="4" t="s">
        <v>10</v>
      </c>
      <c r="D6223" s="4" t="s">
        <v>14</v>
      </c>
      <c r="E6223" s="4" t="s">
        <v>14</v>
      </c>
      <c r="F6223" s="4" t="s">
        <v>6</v>
      </c>
    </row>
    <row r="6224" spans="1:8">
      <c r="A6224" t="n">
        <v>53883</v>
      </c>
      <c r="B6224" s="58" t="n">
        <v>20</v>
      </c>
      <c r="C6224" s="7" t="n">
        <v>2</v>
      </c>
      <c r="D6224" s="7" t="n">
        <v>3</v>
      </c>
      <c r="E6224" s="7" t="n">
        <v>10</v>
      </c>
      <c r="F6224" s="7" t="s">
        <v>244</v>
      </c>
    </row>
    <row r="6225" spans="1:9">
      <c r="A6225" t="s">
        <v>4</v>
      </c>
      <c r="B6225" s="4" t="s">
        <v>5</v>
      </c>
      <c r="C6225" s="4" t="s">
        <v>10</v>
      </c>
    </row>
    <row r="6226" spans="1:9">
      <c r="A6226" t="n">
        <v>53901</v>
      </c>
      <c r="B6226" s="27" t="n">
        <v>16</v>
      </c>
      <c r="C6226" s="7" t="n">
        <v>0</v>
      </c>
    </row>
    <row r="6227" spans="1:9">
      <c r="A6227" t="s">
        <v>4</v>
      </c>
      <c r="B6227" s="4" t="s">
        <v>5</v>
      </c>
      <c r="C6227" s="4" t="s">
        <v>36</v>
      </c>
    </row>
    <row r="6228" spans="1:9">
      <c r="A6228" t="n">
        <v>53904</v>
      </c>
      <c r="B6228" s="21" t="n">
        <v>3</v>
      </c>
      <c r="C6228" s="17" t="n">
        <f t="normal" ca="1">A6296</f>
        <v>0</v>
      </c>
    </row>
    <row r="6229" spans="1:9">
      <c r="A6229" t="s">
        <v>4</v>
      </c>
      <c r="B6229" s="4" t="s">
        <v>5</v>
      </c>
      <c r="C6229" s="4" t="s">
        <v>14</v>
      </c>
      <c r="D6229" s="4" t="s">
        <v>14</v>
      </c>
      <c r="E6229" s="4" t="s">
        <v>14</v>
      </c>
      <c r="F6229" s="4" t="s">
        <v>9</v>
      </c>
      <c r="G6229" s="4" t="s">
        <v>14</v>
      </c>
      <c r="H6229" s="4" t="s">
        <v>14</v>
      </c>
      <c r="I6229" s="4" t="s">
        <v>36</v>
      </c>
    </row>
    <row r="6230" spans="1:9">
      <c r="A6230" t="n">
        <v>53909</v>
      </c>
      <c r="B6230" s="16" t="n">
        <v>5</v>
      </c>
      <c r="C6230" s="7" t="n">
        <v>35</v>
      </c>
      <c r="D6230" s="7" t="n">
        <v>2</v>
      </c>
      <c r="E6230" s="7" t="n">
        <v>0</v>
      </c>
      <c r="F6230" s="7" t="n">
        <v>6</v>
      </c>
      <c r="G6230" s="7" t="n">
        <v>2</v>
      </c>
      <c r="H6230" s="7" t="n">
        <v>1</v>
      </c>
      <c r="I6230" s="17" t="n">
        <f t="normal" ca="1">A6240</f>
        <v>0</v>
      </c>
    </row>
    <row r="6231" spans="1:9">
      <c r="A6231" t="s">
        <v>4</v>
      </c>
      <c r="B6231" s="4" t="s">
        <v>5</v>
      </c>
      <c r="C6231" s="4" t="s">
        <v>14</v>
      </c>
      <c r="D6231" s="4" t="s">
        <v>10</v>
      </c>
    </row>
    <row r="6232" spans="1:9">
      <c r="A6232" t="n">
        <v>53923</v>
      </c>
      <c r="B6232" s="63" t="n">
        <v>64</v>
      </c>
      <c r="C6232" s="7" t="n">
        <v>0</v>
      </c>
      <c r="D6232" s="7" t="n">
        <v>6</v>
      </c>
    </row>
    <row r="6233" spans="1:9">
      <c r="A6233" t="s">
        <v>4</v>
      </c>
      <c r="B6233" s="4" t="s">
        <v>5</v>
      </c>
      <c r="C6233" s="4" t="s">
        <v>10</v>
      </c>
      <c r="D6233" s="4" t="s">
        <v>14</v>
      </c>
      <c r="E6233" s="4" t="s">
        <v>14</v>
      </c>
      <c r="F6233" s="4" t="s">
        <v>6</v>
      </c>
    </row>
    <row r="6234" spans="1:9">
      <c r="A6234" t="n">
        <v>53927</v>
      </c>
      <c r="B6234" s="58" t="n">
        <v>20</v>
      </c>
      <c r="C6234" s="7" t="n">
        <v>6</v>
      </c>
      <c r="D6234" s="7" t="n">
        <v>3</v>
      </c>
      <c r="E6234" s="7" t="n">
        <v>10</v>
      </c>
      <c r="F6234" s="7" t="s">
        <v>244</v>
      </c>
    </row>
    <row r="6235" spans="1:9">
      <c r="A6235" t="s">
        <v>4</v>
      </c>
      <c r="B6235" s="4" t="s">
        <v>5</v>
      </c>
      <c r="C6235" s="4" t="s">
        <v>10</v>
      </c>
    </row>
    <row r="6236" spans="1:9">
      <c r="A6236" t="n">
        <v>53945</v>
      </c>
      <c r="B6236" s="27" t="n">
        <v>16</v>
      </c>
      <c r="C6236" s="7" t="n">
        <v>0</v>
      </c>
    </row>
    <row r="6237" spans="1:9">
      <c r="A6237" t="s">
        <v>4</v>
      </c>
      <c r="B6237" s="4" t="s">
        <v>5</v>
      </c>
      <c r="C6237" s="4" t="s">
        <v>36</v>
      </c>
    </row>
    <row r="6238" spans="1:9">
      <c r="A6238" t="n">
        <v>53948</v>
      </c>
      <c r="B6238" s="21" t="n">
        <v>3</v>
      </c>
      <c r="C6238" s="17" t="n">
        <f t="normal" ca="1">A6296</f>
        <v>0</v>
      </c>
    </row>
    <row r="6239" spans="1:9">
      <c r="A6239" t="s">
        <v>4</v>
      </c>
      <c r="B6239" s="4" t="s">
        <v>5</v>
      </c>
      <c r="C6239" s="4" t="s">
        <v>14</v>
      </c>
      <c r="D6239" s="4" t="s">
        <v>14</v>
      </c>
      <c r="E6239" s="4" t="s">
        <v>14</v>
      </c>
      <c r="F6239" s="4" t="s">
        <v>9</v>
      </c>
      <c r="G6239" s="4" t="s">
        <v>14</v>
      </c>
      <c r="H6239" s="4" t="s">
        <v>14</v>
      </c>
      <c r="I6239" s="4" t="s">
        <v>36</v>
      </c>
    </row>
    <row r="6240" spans="1:9">
      <c r="A6240" t="n">
        <v>53953</v>
      </c>
      <c r="B6240" s="16" t="n">
        <v>5</v>
      </c>
      <c r="C6240" s="7" t="n">
        <v>35</v>
      </c>
      <c r="D6240" s="7" t="n">
        <v>2</v>
      </c>
      <c r="E6240" s="7" t="n">
        <v>0</v>
      </c>
      <c r="F6240" s="7" t="n">
        <v>8</v>
      </c>
      <c r="G6240" s="7" t="n">
        <v>2</v>
      </c>
      <c r="H6240" s="7" t="n">
        <v>1</v>
      </c>
      <c r="I6240" s="17" t="n">
        <f t="normal" ca="1">A6250</f>
        <v>0</v>
      </c>
    </row>
    <row r="6241" spans="1:9">
      <c r="A6241" t="s">
        <v>4</v>
      </c>
      <c r="B6241" s="4" t="s">
        <v>5</v>
      </c>
      <c r="C6241" s="4" t="s">
        <v>14</v>
      </c>
      <c r="D6241" s="4" t="s">
        <v>10</v>
      </c>
    </row>
    <row r="6242" spans="1:9">
      <c r="A6242" t="n">
        <v>53967</v>
      </c>
      <c r="B6242" s="63" t="n">
        <v>64</v>
      </c>
      <c r="C6242" s="7" t="n">
        <v>0</v>
      </c>
      <c r="D6242" s="7" t="n">
        <v>8</v>
      </c>
    </row>
    <row r="6243" spans="1:9">
      <c r="A6243" t="s">
        <v>4</v>
      </c>
      <c r="B6243" s="4" t="s">
        <v>5</v>
      </c>
      <c r="C6243" s="4" t="s">
        <v>10</v>
      </c>
      <c r="D6243" s="4" t="s">
        <v>14</v>
      </c>
      <c r="E6243" s="4" t="s">
        <v>14</v>
      </c>
      <c r="F6243" s="4" t="s">
        <v>6</v>
      </c>
    </row>
    <row r="6244" spans="1:9">
      <c r="A6244" t="n">
        <v>53971</v>
      </c>
      <c r="B6244" s="58" t="n">
        <v>20</v>
      </c>
      <c r="C6244" s="7" t="n">
        <v>8</v>
      </c>
      <c r="D6244" s="7" t="n">
        <v>3</v>
      </c>
      <c r="E6244" s="7" t="n">
        <v>10</v>
      </c>
      <c r="F6244" s="7" t="s">
        <v>244</v>
      </c>
    </row>
    <row r="6245" spans="1:9">
      <c r="A6245" t="s">
        <v>4</v>
      </c>
      <c r="B6245" s="4" t="s">
        <v>5</v>
      </c>
      <c r="C6245" s="4" t="s">
        <v>10</v>
      </c>
    </row>
    <row r="6246" spans="1:9">
      <c r="A6246" t="n">
        <v>53989</v>
      </c>
      <c r="B6246" s="27" t="n">
        <v>16</v>
      </c>
      <c r="C6246" s="7" t="n">
        <v>0</v>
      </c>
    </row>
    <row r="6247" spans="1:9">
      <c r="A6247" t="s">
        <v>4</v>
      </c>
      <c r="B6247" s="4" t="s">
        <v>5</v>
      </c>
      <c r="C6247" s="4" t="s">
        <v>36</v>
      </c>
    </row>
    <row r="6248" spans="1:9">
      <c r="A6248" t="n">
        <v>53992</v>
      </c>
      <c r="B6248" s="21" t="n">
        <v>3</v>
      </c>
      <c r="C6248" s="17" t="n">
        <f t="normal" ca="1">A6296</f>
        <v>0</v>
      </c>
    </row>
    <row r="6249" spans="1:9">
      <c r="A6249" t="s">
        <v>4</v>
      </c>
      <c r="B6249" s="4" t="s">
        <v>5</v>
      </c>
      <c r="C6249" s="4" t="s">
        <v>14</v>
      </c>
      <c r="D6249" s="4" t="s">
        <v>14</v>
      </c>
      <c r="E6249" s="4" t="s">
        <v>14</v>
      </c>
      <c r="F6249" s="4" t="s">
        <v>9</v>
      </c>
      <c r="G6249" s="4" t="s">
        <v>14</v>
      </c>
      <c r="H6249" s="4" t="s">
        <v>14</v>
      </c>
      <c r="I6249" s="4" t="s">
        <v>36</v>
      </c>
    </row>
    <row r="6250" spans="1:9">
      <c r="A6250" t="n">
        <v>53997</v>
      </c>
      <c r="B6250" s="16" t="n">
        <v>5</v>
      </c>
      <c r="C6250" s="7" t="n">
        <v>35</v>
      </c>
      <c r="D6250" s="7" t="n">
        <v>2</v>
      </c>
      <c r="E6250" s="7" t="n">
        <v>0</v>
      </c>
      <c r="F6250" s="7" t="n">
        <v>1</v>
      </c>
      <c r="G6250" s="7" t="n">
        <v>2</v>
      </c>
      <c r="H6250" s="7" t="n">
        <v>1</v>
      </c>
      <c r="I6250" s="17" t="n">
        <f t="normal" ca="1">A6258</f>
        <v>0</v>
      </c>
    </row>
    <row r="6251" spans="1:9">
      <c r="A6251" t="s">
        <v>4</v>
      </c>
      <c r="B6251" s="4" t="s">
        <v>5</v>
      </c>
      <c r="C6251" s="4" t="s">
        <v>14</v>
      </c>
      <c r="D6251" s="4" t="s">
        <v>10</v>
      </c>
    </row>
    <row r="6252" spans="1:9">
      <c r="A6252" t="n">
        <v>54011</v>
      </c>
      <c r="B6252" s="63" t="n">
        <v>64</v>
      </c>
      <c r="C6252" s="7" t="n">
        <v>0</v>
      </c>
      <c r="D6252" s="7" t="n">
        <v>1</v>
      </c>
    </row>
    <row r="6253" spans="1:9">
      <c r="A6253" t="s">
        <v>4</v>
      </c>
      <c r="B6253" s="4" t="s">
        <v>5</v>
      </c>
      <c r="C6253" s="4" t="s">
        <v>14</v>
      </c>
      <c r="D6253" s="4" t="s">
        <v>10</v>
      </c>
      <c r="E6253" s="4" t="s">
        <v>6</v>
      </c>
      <c r="F6253" s="4" t="s">
        <v>6</v>
      </c>
    </row>
    <row r="6254" spans="1:9">
      <c r="A6254" t="n">
        <v>54015</v>
      </c>
      <c r="B6254" s="50" t="n">
        <v>36</v>
      </c>
      <c r="C6254" s="7" t="n">
        <v>10</v>
      </c>
      <c r="D6254" s="7" t="n">
        <v>1</v>
      </c>
      <c r="E6254" s="7" t="s">
        <v>13</v>
      </c>
      <c r="F6254" s="7" t="s">
        <v>13</v>
      </c>
    </row>
    <row r="6255" spans="1:9">
      <c r="A6255" t="s">
        <v>4</v>
      </c>
      <c r="B6255" s="4" t="s">
        <v>5</v>
      </c>
      <c r="C6255" s="4" t="s">
        <v>36</v>
      </c>
    </row>
    <row r="6256" spans="1:9">
      <c r="A6256" t="n">
        <v>54021</v>
      </c>
      <c r="B6256" s="21" t="n">
        <v>3</v>
      </c>
      <c r="C6256" s="17" t="n">
        <f t="normal" ca="1">A6296</f>
        <v>0</v>
      </c>
    </row>
    <row r="6257" spans="1:9">
      <c r="A6257" t="s">
        <v>4</v>
      </c>
      <c r="B6257" s="4" t="s">
        <v>5</v>
      </c>
      <c r="C6257" s="4" t="s">
        <v>14</v>
      </c>
      <c r="D6257" s="4" t="s">
        <v>14</v>
      </c>
      <c r="E6257" s="4" t="s">
        <v>14</v>
      </c>
      <c r="F6257" s="4" t="s">
        <v>9</v>
      </c>
      <c r="G6257" s="4" t="s">
        <v>14</v>
      </c>
      <c r="H6257" s="4" t="s">
        <v>14</v>
      </c>
      <c r="I6257" s="4" t="s">
        <v>36</v>
      </c>
    </row>
    <row r="6258" spans="1:9">
      <c r="A6258" t="n">
        <v>54026</v>
      </c>
      <c r="B6258" s="16" t="n">
        <v>5</v>
      </c>
      <c r="C6258" s="7" t="n">
        <v>35</v>
      </c>
      <c r="D6258" s="7" t="n">
        <v>2</v>
      </c>
      <c r="E6258" s="7" t="n">
        <v>0</v>
      </c>
      <c r="F6258" s="7" t="n">
        <v>3</v>
      </c>
      <c r="G6258" s="7" t="n">
        <v>2</v>
      </c>
      <c r="H6258" s="7" t="n">
        <v>1</v>
      </c>
      <c r="I6258" s="17" t="n">
        <f t="normal" ca="1">A6268</f>
        <v>0</v>
      </c>
    </row>
    <row r="6259" spans="1:9">
      <c r="A6259" t="s">
        <v>4</v>
      </c>
      <c r="B6259" s="4" t="s">
        <v>5</v>
      </c>
      <c r="C6259" s="4" t="s">
        <v>14</v>
      </c>
      <c r="D6259" s="4" t="s">
        <v>10</v>
      </c>
    </row>
    <row r="6260" spans="1:9">
      <c r="A6260" t="n">
        <v>54040</v>
      </c>
      <c r="B6260" s="63" t="n">
        <v>64</v>
      </c>
      <c r="C6260" s="7" t="n">
        <v>0</v>
      </c>
      <c r="D6260" s="7" t="n">
        <v>3</v>
      </c>
    </row>
    <row r="6261" spans="1:9">
      <c r="A6261" t="s">
        <v>4</v>
      </c>
      <c r="B6261" s="4" t="s">
        <v>5</v>
      </c>
      <c r="C6261" s="4" t="s">
        <v>10</v>
      </c>
      <c r="D6261" s="4" t="s">
        <v>14</v>
      </c>
      <c r="E6261" s="4" t="s">
        <v>14</v>
      </c>
      <c r="F6261" s="4" t="s">
        <v>6</v>
      </c>
    </row>
    <row r="6262" spans="1:9">
      <c r="A6262" t="n">
        <v>54044</v>
      </c>
      <c r="B6262" s="58" t="n">
        <v>20</v>
      </c>
      <c r="C6262" s="7" t="n">
        <v>3</v>
      </c>
      <c r="D6262" s="7" t="n">
        <v>3</v>
      </c>
      <c r="E6262" s="7" t="n">
        <v>10</v>
      </c>
      <c r="F6262" s="7" t="s">
        <v>244</v>
      </c>
    </row>
    <row r="6263" spans="1:9">
      <c r="A6263" t="s">
        <v>4</v>
      </c>
      <c r="B6263" s="4" t="s">
        <v>5</v>
      </c>
      <c r="C6263" s="4" t="s">
        <v>10</v>
      </c>
    </row>
    <row r="6264" spans="1:9">
      <c r="A6264" t="n">
        <v>54062</v>
      </c>
      <c r="B6264" s="27" t="n">
        <v>16</v>
      </c>
      <c r="C6264" s="7" t="n">
        <v>0</v>
      </c>
    </row>
    <row r="6265" spans="1:9">
      <c r="A6265" t="s">
        <v>4</v>
      </c>
      <c r="B6265" s="4" t="s">
        <v>5</v>
      </c>
      <c r="C6265" s="4" t="s">
        <v>36</v>
      </c>
    </row>
    <row r="6266" spans="1:9">
      <c r="A6266" t="n">
        <v>54065</v>
      </c>
      <c r="B6266" s="21" t="n">
        <v>3</v>
      </c>
      <c r="C6266" s="17" t="n">
        <f t="normal" ca="1">A6296</f>
        <v>0</v>
      </c>
    </row>
    <row r="6267" spans="1:9">
      <c r="A6267" t="s">
        <v>4</v>
      </c>
      <c r="B6267" s="4" t="s">
        <v>5</v>
      </c>
      <c r="C6267" s="4" t="s">
        <v>14</v>
      </c>
      <c r="D6267" s="4" t="s">
        <v>14</v>
      </c>
      <c r="E6267" s="4" t="s">
        <v>14</v>
      </c>
      <c r="F6267" s="4" t="s">
        <v>9</v>
      </c>
      <c r="G6267" s="4" t="s">
        <v>14</v>
      </c>
      <c r="H6267" s="4" t="s">
        <v>14</v>
      </c>
      <c r="I6267" s="4" t="s">
        <v>36</v>
      </c>
    </row>
    <row r="6268" spans="1:9">
      <c r="A6268" t="n">
        <v>54070</v>
      </c>
      <c r="B6268" s="16" t="n">
        <v>5</v>
      </c>
      <c r="C6268" s="7" t="n">
        <v>35</v>
      </c>
      <c r="D6268" s="7" t="n">
        <v>2</v>
      </c>
      <c r="E6268" s="7" t="n">
        <v>0</v>
      </c>
      <c r="F6268" s="7" t="n">
        <v>7</v>
      </c>
      <c r="G6268" s="7" t="n">
        <v>2</v>
      </c>
      <c r="H6268" s="7" t="n">
        <v>1</v>
      </c>
      <c r="I6268" s="17" t="n">
        <f t="normal" ca="1">A6278</f>
        <v>0</v>
      </c>
    </row>
    <row r="6269" spans="1:9">
      <c r="A6269" t="s">
        <v>4</v>
      </c>
      <c r="B6269" s="4" t="s">
        <v>5</v>
      </c>
      <c r="C6269" s="4" t="s">
        <v>14</v>
      </c>
      <c r="D6269" s="4" t="s">
        <v>10</v>
      </c>
    </row>
    <row r="6270" spans="1:9">
      <c r="A6270" t="n">
        <v>54084</v>
      </c>
      <c r="B6270" s="63" t="n">
        <v>64</v>
      </c>
      <c r="C6270" s="7" t="n">
        <v>0</v>
      </c>
      <c r="D6270" s="7" t="n">
        <v>7</v>
      </c>
    </row>
    <row r="6271" spans="1:9">
      <c r="A6271" t="s">
        <v>4</v>
      </c>
      <c r="B6271" s="4" t="s">
        <v>5</v>
      </c>
      <c r="C6271" s="4" t="s">
        <v>10</v>
      </c>
      <c r="D6271" s="4" t="s">
        <v>14</v>
      </c>
      <c r="E6271" s="4" t="s">
        <v>14</v>
      </c>
      <c r="F6271" s="4" t="s">
        <v>6</v>
      </c>
    </row>
    <row r="6272" spans="1:9">
      <c r="A6272" t="n">
        <v>54088</v>
      </c>
      <c r="B6272" s="58" t="n">
        <v>20</v>
      </c>
      <c r="C6272" s="7" t="n">
        <v>7</v>
      </c>
      <c r="D6272" s="7" t="n">
        <v>3</v>
      </c>
      <c r="E6272" s="7" t="n">
        <v>10</v>
      </c>
      <c r="F6272" s="7" t="s">
        <v>244</v>
      </c>
    </row>
    <row r="6273" spans="1:9">
      <c r="A6273" t="s">
        <v>4</v>
      </c>
      <c r="B6273" s="4" t="s">
        <v>5</v>
      </c>
      <c r="C6273" s="4" t="s">
        <v>10</v>
      </c>
    </row>
    <row r="6274" spans="1:9">
      <c r="A6274" t="n">
        <v>54106</v>
      </c>
      <c r="B6274" s="27" t="n">
        <v>16</v>
      </c>
      <c r="C6274" s="7" t="n">
        <v>0</v>
      </c>
    </row>
    <row r="6275" spans="1:9">
      <c r="A6275" t="s">
        <v>4</v>
      </c>
      <c r="B6275" s="4" t="s">
        <v>5</v>
      </c>
      <c r="C6275" s="4" t="s">
        <v>36</v>
      </c>
    </row>
    <row r="6276" spans="1:9">
      <c r="A6276" t="n">
        <v>54109</v>
      </c>
      <c r="B6276" s="21" t="n">
        <v>3</v>
      </c>
      <c r="C6276" s="17" t="n">
        <f t="normal" ca="1">A6296</f>
        <v>0</v>
      </c>
    </row>
    <row r="6277" spans="1:9">
      <c r="A6277" t="s">
        <v>4</v>
      </c>
      <c r="B6277" s="4" t="s">
        <v>5</v>
      </c>
      <c r="C6277" s="4" t="s">
        <v>14</v>
      </c>
      <c r="D6277" s="4" t="s">
        <v>14</v>
      </c>
      <c r="E6277" s="4" t="s">
        <v>14</v>
      </c>
      <c r="F6277" s="4" t="s">
        <v>9</v>
      </c>
      <c r="G6277" s="4" t="s">
        <v>14</v>
      </c>
      <c r="H6277" s="4" t="s">
        <v>14</v>
      </c>
      <c r="I6277" s="4" t="s">
        <v>36</v>
      </c>
    </row>
    <row r="6278" spans="1:9">
      <c r="A6278" t="n">
        <v>54114</v>
      </c>
      <c r="B6278" s="16" t="n">
        <v>5</v>
      </c>
      <c r="C6278" s="7" t="n">
        <v>35</v>
      </c>
      <c r="D6278" s="7" t="n">
        <v>2</v>
      </c>
      <c r="E6278" s="7" t="n">
        <v>0</v>
      </c>
      <c r="F6278" s="7" t="n">
        <v>5</v>
      </c>
      <c r="G6278" s="7" t="n">
        <v>2</v>
      </c>
      <c r="H6278" s="7" t="n">
        <v>1</v>
      </c>
      <c r="I6278" s="17" t="n">
        <f t="normal" ca="1">A6288</f>
        <v>0</v>
      </c>
    </row>
    <row r="6279" spans="1:9">
      <c r="A6279" t="s">
        <v>4</v>
      </c>
      <c r="B6279" s="4" t="s">
        <v>5</v>
      </c>
      <c r="C6279" s="4" t="s">
        <v>14</v>
      </c>
      <c r="D6279" s="4" t="s">
        <v>10</v>
      </c>
    </row>
    <row r="6280" spans="1:9">
      <c r="A6280" t="n">
        <v>54128</v>
      </c>
      <c r="B6280" s="63" t="n">
        <v>64</v>
      </c>
      <c r="C6280" s="7" t="n">
        <v>0</v>
      </c>
      <c r="D6280" s="7" t="n">
        <v>5</v>
      </c>
    </row>
    <row r="6281" spans="1:9">
      <c r="A6281" t="s">
        <v>4</v>
      </c>
      <c r="B6281" s="4" t="s">
        <v>5</v>
      </c>
      <c r="C6281" s="4" t="s">
        <v>10</v>
      </c>
      <c r="D6281" s="4" t="s">
        <v>14</v>
      </c>
      <c r="E6281" s="4" t="s">
        <v>14</v>
      </c>
      <c r="F6281" s="4" t="s">
        <v>6</v>
      </c>
    </row>
    <row r="6282" spans="1:9">
      <c r="A6282" t="n">
        <v>54132</v>
      </c>
      <c r="B6282" s="58" t="n">
        <v>20</v>
      </c>
      <c r="C6282" s="7" t="n">
        <v>5</v>
      </c>
      <c r="D6282" s="7" t="n">
        <v>3</v>
      </c>
      <c r="E6282" s="7" t="n">
        <v>10</v>
      </c>
      <c r="F6282" s="7" t="s">
        <v>244</v>
      </c>
    </row>
    <row r="6283" spans="1:9">
      <c r="A6283" t="s">
        <v>4</v>
      </c>
      <c r="B6283" s="4" t="s">
        <v>5</v>
      </c>
      <c r="C6283" s="4" t="s">
        <v>10</v>
      </c>
    </row>
    <row r="6284" spans="1:9">
      <c r="A6284" t="n">
        <v>54150</v>
      </c>
      <c r="B6284" s="27" t="n">
        <v>16</v>
      </c>
      <c r="C6284" s="7" t="n">
        <v>0</v>
      </c>
    </row>
    <row r="6285" spans="1:9">
      <c r="A6285" t="s">
        <v>4</v>
      </c>
      <c r="B6285" s="4" t="s">
        <v>5</v>
      </c>
      <c r="C6285" s="4" t="s">
        <v>36</v>
      </c>
    </row>
    <row r="6286" spans="1:9">
      <c r="A6286" t="n">
        <v>54153</v>
      </c>
      <c r="B6286" s="21" t="n">
        <v>3</v>
      </c>
      <c r="C6286" s="17" t="n">
        <f t="normal" ca="1">A6296</f>
        <v>0</v>
      </c>
    </row>
    <row r="6287" spans="1:9">
      <c r="A6287" t="s">
        <v>4</v>
      </c>
      <c r="B6287" s="4" t="s">
        <v>5</v>
      </c>
      <c r="C6287" s="4" t="s">
        <v>14</v>
      </c>
      <c r="D6287" s="4" t="s">
        <v>14</v>
      </c>
      <c r="E6287" s="4" t="s">
        <v>14</v>
      </c>
      <c r="F6287" s="4" t="s">
        <v>9</v>
      </c>
      <c r="G6287" s="4" t="s">
        <v>14</v>
      </c>
      <c r="H6287" s="4" t="s">
        <v>14</v>
      </c>
      <c r="I6287" s="4" t="s">
        <v>36</v>
      </c>
    </row>
    <row r="6288" spans="1:9">
      <c r="A6288" t="n">
        <v>54158</v>
      </c>
      <c r="B6288" s="16" t="n">
        <v>5</v>
      </c>
      <c r="C6288" s="7" t="n">
        <v>35</v>
      </c>
      <c r="D6288" s="7" t="n">
        <v>2</v>
      </c>
      <c r="E6288" s="7" t="n">
        <v>0</v>
      </c>
      <c r="F6288" s="7" t="n">
        <v>9</v>
      </c>
      <c r="G6288" s="7" t="n">
        <v>2</v>
      </c>
      <c r="H6288" s="7" t="n">
        <v>1</v>
      </c>
      <c r="I6288" s="17" t="n">
        <f t="normal" ca="1">A6296</f>
        <v>0</v>
      </c>
    </row>
    <row r="6289" spans="1:9">
      <c r="A6289" t="s">
        <v>4</v>
      </c>
      <c r="B6289" s="4" t="s">
        <v>5</v>
      </c>
      <c r="C6289" s="4" t="s">
        <v>14</v>
      </c>
      <c r="D6289" s="4" t="s">
        <v>10</v>
      </c>
    </row>
    <row r="6290" spans="1:9">
      <c r="A6290" t="n">
        <v>54172</v>
      </c>
      <c r="B6290" s="63" t="n">
        <v>64</v>
      </c>
      <c r="C6290" s="7" t="n">
        <v>0</v>
      </c>
      <c r="D6290" s="7" t="n">
        <v>9</v>
      </c>
    </row>
    <row r="6291" spans="1:9">
      <c r="A6291" t="s">
        <v>4</v>
      </c>
      <c r="B6291" s="4" t="s">
        <v>5</v>
      </c>
      <c r="C6291" s="4" t="s">
        <v>10</v>
      </c>
      <c r="D6291" s="4" t="s">
        <v>14</v>
      </c>
      <c r="E6291" s="4" t="s">
        <v>14</v>
      </c>
      <c r="F6291" s="4" t="s">
        <v>6</v>
      </c>
    </row>
    <row r="6292" spans="1:9">
      <c r="A6292" t="n">
        <v>54176</v>
      </c>
      <c r="B6292" s="58" t="n">
        <v>20</v>
      </c>
      <c r="C6292" s="7" t="n">
        <v>9</v>
      </c>
      <c r="D6292" s="7" t="n">
        <v>3</v>
      </c>
      <c r="E6292" s="7" t="n">
        <v>10</v>
      </c>
      <c r="F6292" s="7" t="s">
        <v>244</v>
      </c>
    </row>
    <row r="6293" spans="1:9">
      <c r="A6293" t="s">
        <v>4</v>
      </c>
      <c r="B6293" s="4" t="s">
        <v>5</v>
      </c>
      <c r="C6293" s="4" t="s">
        <v>10</v>
      </c>
    </row>
    <row r="6294" spans="1:9">
      <c r="A6294" t="n">
        <v>54194</v>
      </c>
      <c r="B6294" s="27" t="n">
        <v>16</v>
      </c>
      <c r="C6294" s="7" t="n">
        <v>0</v>
      </c>
    </row>
    <row r="6295" spans="1:9">
      <c r="A6295" t="s">
        <v>4</v>
      </c>
      <c r="B6295" s="4" t="s">
        <v>5</v>
      </c>
      <c r="C6295" s="4" t="s">
        <v>10</v>
      </c>
    </row>
    <row r="6296" spans="1:9">
      <c r="A6296" t="n">
        <v>54197</v>
      </c>
      <c r="B6296" s="27" t="n">
        <v>16</v>
      </c>
      <c r="C6296" s="7" t="n">
        <v>300</v>
      </c>
    </row>
    <row r="6297" spans="1:9">
      <c r="A6297" t="s">
        <v>4</v>
      </c>
      <c r="B6297" s="4" t="s">
        <v>5</v>
      </c>
      <c r="C6297" s="4" t="s">
        <v>14</v>
      </c>
      <c r="D6297" s="4" t="s">
        <v>10</v>
      </c>
      <c r="E6297" s="4" t="s">
        <v>10</v>
      </c>
      <c r="F6297" s="4" t="s">
        <v>10</v>
      </c>
      <c r="G6297" s="4" t="s">
        <v>10</v>
      </c>
      <c r="H6297" s="4" t="s">
        <v>14</v>
      </c>
    </row>
    <row r="6298" spans="1:9">
      <c r="A6298" t="n">
        <v>54200</v>
      </c>
      <c r="B6298" s="23" t="n">
        <v>25</v>
      </c>
      <c r="C6298" s="7" t="n">
        <v>5</v>
      </c>
      <c r="D6298" s="7" t="n">
        <v>65535</v>
      </c>
      <c r="E6298" s="7" t="n">
        <v>500</v>
      </c>
      <c r="F6298" s="7" t="n">
        <v>800</v>
      </c>
      <c r="G6298" s="7" t="n">
        <v>140</v>
      </c>
      <c r="H6298" s="7" t="n">
        <v>0</v>
      </c>
    </row>
    <row r="6299" spans="1:9">
      <c r="A6299" t="s">
        <v>4</v>
      </c>
      <c r="B6299" s="4" t="s">
        <v>5</v>
      </c>
      <c r="C6299" s="4" t="s">
        <v>10</v>
      </c>
      <c r="D6299" s="4" t="s">
        <v>14</v>
      </c>
      <c r="E6299" s="4" t="s">
        <v>50</v>
      </c>
      <c r="F6299" s="4" t="s">
        <v>14</v>
      </c>
      <c r="G6299" s="4" t="s">
        <v>14</v>
      </c>
    </row>
    <row r="6300" spans="1:9">
      <c r="A6300" t="n">
        <v>54211</v>
      </c>
      <c r="B6300" s="24" t="n">
        <v>24</v>
      </c>
      <c r="C6300" s="7" t="n">
        <v>65533</v>
      </c>
      <c r="D6300" s="7" t="n">
        <v>11</v>
      </c>
      <c r="E6300" s="7" t="s">
        <v>380</v>
      </c>
      <c r="F6300" s="7" t="n">
        <v>2</v>
      </c>
      <c r="G6300" s="7" t="n">
        <v>0</v>
      </c>
    </row>
    <row r="6301" spans="1:9">
      <c r="A6301" t="s">
        <v>4</v>
      </c>
      <c r="B6301" s="4" t="s">
        <v>5</v>
      </c>
    </row>
    <row r="6302" spans="1:9">
      <c r="A6302" t="n">
        <v>54266</v>
      </c>
      <c r="B6302" s="25" t="n">
        <v>28</v>
      </c>
    </row>
    <row r="6303" spans="1:9">
      <c r="A6303" t="s">
        <v>4</v>
      </c>
      <c r="B6303" s="4" t="s">
        <v>5</v>
      </c>
      <c r="C6303" s="4" t="s">
        <v>14</v>
      </c>
    </row>
    <row r="6304" spans="1:9">
      <c r="A6304" t="n">
        <v>54267</v>
      </c>
      <c r="B6304" s="26" t="n">
        <v>27</v>
      </c>
      <c r="C6304" s="7" t="n">
        <v>0</v>
      </c>
    </row>
    <row r="6305" spans="1:8">
      <c r="A6305" t="s">
        <v>4</v>
      </c>
      <c r="B6305" s="4" t="s">
        <v>5</v>
      </c>
      <c r="C6305" s="4" t="s">
        <v>14</v>
      </c>
    </row>
    <row r="6306" spans="1:8">
      <c r="A6306" t="n">
        <v>54269</v>
      </c>
      <c r="B6306" s="26" t="n">
        <v>27</v>
      </c>
      <c r="C6306" s="7" t="n">
        <v>1</v>
      </c>
    </row>
    <row r="6307" spans="1:8">
      <c r="A6307" t="s">
        <v>4</v>
      </c>
      <c r="B6307" s="4" t="s">
        <v>5</v>
      </c>
      <c r="C6307" s="4" t="s">
        <v>14</v>
      </c>
      <c r="D6307" s="4" t="s">
        <v>10</v>
      </c>
      <c r="E6307" s="4" t="s">
        <v>10</v>
      </c>
      <c r="F6307" s="4" t="s">
        <v>10</v>
      </c>
      <c r="G6307" s="4" t="s">
        <v>10</v>
      </c>
      <c r="H6307" s="4" t="s">
        <v>14</v>
      </c>
    </row>
    <row r="6308" spans="1:8">
      <c r="A6308" t="n">
        <v>54271</v>
      </c>
      <c r="B6308" s="23" t="n">
        <v>25</v>
      </c>
      <c r="C6308" s="7" t="n">
        <v>5</v>
      </c>
      <c r="D6308" s="7" t="n">
        <v>65535</v>
      </c>
      <c r="E6308" s="7" t="n">
        <v>65535</v>
      </c>
      <c r="F6308" s="7" t="n">
        <v>65535</v>
      </c>
      <c r="G6308" s="7" t="n">
        <v>65535</v>
      </c>
      <c r="H6308" s="7" t="n">
        <v>0</v>
      </c>
    </row>
    <row r="6309" spans="1:8">
      <c r="A6309" t="s">
        <v>4</v>
      </c>
      <c r="B6309" s="4" t="s">
        <v>5</v>
      </c>
      <c r="C6309" s="4" t="s">
        <v>10</v>
      </c>
    </row>
    <row r="6310" spans="1:8">
      <c r="A6310" t="n">
        <v>54282</v>
      </c>
      <c r="B6310" s="27" t="n">
        <v>16</v>
      </c>
      <c r="C6310" s="7" t="n">
        <v>300</v>
      </c>
    </row>
    <row r="6311" spans="1:8">
      <c r="A6311" t="s">
        <v>4</v>
      </c>
      <c r="B6311" s="4" t="s">
        <v>5</v>
      </c>
      <c r="C6311" s="4" t="s">
        <v>14</v>
      </c>
      <c r="D6311" s="4" t="s">
        <v>9</v>
      </c>
    </row>
    <row r="6312" spans="1:8">
      <c r="A6312" t="n">
        <v>54285</v>
      </c>
      <c r="B6312" s="84" t="n">
        <v>138</v>
      </c>
      <c r="C6312" s="7" t="n">
        <v>0</v>
      </c>
      <c r="D6312" s="7" t="n">
        <v>268435584</v>
      </c>
    </row>
    <row r="6313" spans="1:8">
      <c r="A6313" t="s">
        <v>4</v>
      </c>
      <c r="B6313" s="4" t="s">
        <v>5</v>
      </c>
      <c r="C6313" s="4" t="s">
        <v>14</v>
      </c>
    </row>
    <row r="6314" spans="1:8">
      <c r="A6314" t="n">
        <v>54291</v>
      </c>
      <c r="B6314" s="84" t="n">
        <v>138</v>
      </c>
      <c r="C6314" s="7" t="n">
        <v>1</v>
      </c>
    </row>
    <row r="6315" spans="1:8">
      <c r="A6315" t="s">
        <v>4</v>
      </c>
      <c r="B6315" s="4" t="s">
        <v>5</v>
      </c>
      <c r="C6315" s="4" t="s">
        <v>10</v>
      </c>
    </row>
    <row r="6316" spans="1:8">
      <c r="A6316" t="n">
        <v>54293</v>
      </c>
      <c r="B6316" s="27" t="n">
        <v>16</v>
      </c>
      <c r="C6316" s="7" t="n">
        <v>300</v>
      </c>
    </row>
    <row r="6317" spans="1:8">
      <c r="A6317" t="s">
        <v>4</v>
      </c>
      <c r="B6317" s="4" t="s">
        <v>5</v>
      </c>
      <c r="C6317" s="4" t="s">
        <v>14</v>
      </c>
      <c r="D6317" s="4" t="s">
        <v>10</v>
      </c>
      <c r="E6317" s="4" t="s">
        <v>10</v>
      </c>
      <c r="F6317" s="4" t="s">
        <v>10</v>
      </c>
    </row>
    <row r="6318" spans="1:8">
      <c r="A6318" t="n">
        <v>54296</v>
      </c>
      <c r="B6318" s="80" t="n">
        <v>63</v>
      </c>
      <c r="C6318" s="7" t="n">
        <v>0</v>
      </c>
      <c r="D6318" s="7" t="n">
        <v>65535</v>
      </c>
      <c r="E6318" s="7" t="n">
        <v>45</v>
      </c>
      <c r="F6318" s="7" t="n">
        <v>0</v>
      </c>
    </row>
    <row r="6319" spans="1:8">
      <c r="A6319" t="s">
        <v>4</v>
      </c>
      <c r="B6319" s="4" t="s">
        <v>5</v>
      </c>
      <c r="C6319" s="4" t="s">
        <v>14</v>
      </c>
      <c r="D6319" s="4" t="s">
        <v>10</v>
      </c>
      <c r="E6319" s="4" t="s">
        <v>10</v>
      </c>
      <c r="F6319" s="4" t="s">
        <v>10</v>
      </c>
    </row>
    <row r="6320" spans="1:8">
      <c r="A6320" t="n">
        <v>54304</v>
      </c>
      <c r="B6320" s="80" t="n">
        <v>63</v>
      </c>
      <c r="C6320" s="7" t="n">
        <v>0</v>
      </c>
      <c r="D6320" s="7" t="n">
        <v>65535</v>
      </c>
      <c r="E6320" s="7" t="n">
        <v>32</v>
      </c>
      <c r="F6320" s="7" t="n">
        <v>100</v>
      </c>
    </row>
    <row r="6321" spans="1:8">
      <c r="A6321" t="s">
        <v>4</v>
      </c>
      <c r="B6321" s="4" t="s">
        <v>5</v>
      </c>
      <c r="C6321" s="4" t="s">
        <v>14</v>
      </c>
      <c r="D6321" s="4" t="s">
        <v>10</v>
      </c>
    </row>
    <row r="6322" spans="1:8">
      <c r="A6322" t="n">
        <v>54312</v>
      </c>
      <c r="B6322" s="81" t="n">
        <v>95</v>
      </c>
      <c r="C6322" s="7" t="n">
        <v>1</v>
      </c>
      <c r="D6322" s="7" t="n">
        <v>65528</v>
      </c>
    </row>
    <row r="6323" spans="1:8">
      <c r="A6323" t="s">
        <v>4</v>
      </c>
      <c r="B6323" s="4" t="s">
        <v>5</v>
      </c>
      <c r="C6323" s="4" t="s">
        <v>14</v>
      </c>
      <c r="D6323" s="4" t="s">
        <v>10</v>
      </c>
      <c r="E6323" s="4" t="s">
        <v>10</v>
      </c>
      <c r="F6323" s="4" t="s">
        <v>14</v>
      </c>
      <c r="G6323" s="4" t="s">
        <v>9</v>
      </c>
    </row>
    <row r="6324" spans="1:8">
      <c r="A6324" t="n">
        <v>54316</v>
      </c>
      <c r="B6324" s="81" t="n">
        <v>95</v>
      </c>
      <c r="C6324" s="7" t="n">
        <v>0</v>
      </c>
      <c r="D6324" s="7" t="n">
        <v>61440</v>
      </c>
      <c r="E6324" s="7" t="n">
        <v>61441</v>
      </c>
      <c r="F6324" s="7" t="n">
        <v>255</v>
      </c>
      <c r="G6324" s="7" t="n">
        <v>0</v>
      </c>
    </row>
    <row r="6325" spans="1:8">
      <c r="A6325" t="s">
        <v>4</v>
      </c>
      <c r="B6325" s="4" t="s">
        <v>5</v>
      </c>
      <c r="C6325" s="4" t="s">
        <v>14</v>
      </c>
      <c r="D6325" s="4" t="s">
        <v>10</v>
      </c>
      <c r="E6325" s="4" t="s">
        <v>14</v>
      </c>
      <c r="F6325" s="4" t="s">
        <v>6</v>
      </c>
      <c r="G6325" s="4" t="s">
        <v>6</v>
      </c>
      <c r="H6325" s="4" t="s">
        <v>6</v>
      </c>
      <c r="I6325" s="4" t="s">
        <v>6</v>
      </c>
      <c r="J6325" s="4" t="s">
        <v>6</v>
      </c>
      <c r="K6325" s="4" t="s">
        <v>6</v>
      </c>
      <c r="L6325" s="4" t="s">
        <v>6</v>
      </c>
      <c r="M6325" s="4" t="s">
        <v>6</v>
      </c>
      <c r="N6325" s="4" t="s">
        <v>6</v>
      </c>
      <c r="O6325" s="4" t="s">
        <v>6</v>
      </c>
      <c r="P6325" s="4" t="s">
        <v>6</v>
      </c>
      <c r="Q6325" s="4" t="s">
        <v>6</v>
      </c>
      <c r="R6325" s="4" t="s">
        <v>6</v>
      </c>
      <c r="S6325" s="4" t="s">
        <v>6</v>
      </c>
      <c r="T6325" s="4" t="s">
        <v>6</v>
      </c>
      <c r="U6325" s="4" t="s">
        <v>6</v>
      </c>
    </row>
    <row r="6326" spans="1:8">
      <c r="A6326" t="n">
        <v>54327</v>
      </c>
      <c r="B6326" s="50" t="n">
        <v>36</v>
      </c>
      <c r="C6326" s="7" t="n">
        <v>8</v>
      </c>
      <c r="D6326" s="7" t="n">
        <v>61491</v>
      </c>
      <c r="E6326" s="7" t="n">
        <v>0</v>
      </c>
      <c r="F6326" s="7" t="s">
        <v>335</v>
      </c>
      <c r="G6326" s="7" t="s">
        <v>13</v>
      </c>
      <c r="H6326" s="7" t="s">
        <v>13</v>
      </c>
      <c r="I6326" s="7" t="s">
        <v>13</v>
      </c>
      <c r="J6326" s="7" t="s">
        <v>13</v>
      </c>
      <c r="K6326" s="7" t="s">
        <v>13</v>
      </c>
      <c r="L6326" s="7" t="s">
        <v>13</v>
      </c>
      <c r="M6326" s="7" t="s">
        <v>13</v>
      </c>
      <c r="N6326" s="7" t="s">
        <v>13</v>
      </c>
      <c r="O6326" s="7" t="s">
        <v>13</v>
      </c>
      <c r="P6326" s="7" t="s">
        <v>13</v>
      </c>
      <c r="Q6326" s="7" t="s">
        <v>13</v>
      </c>
      <c r="R6326" s="7" t="s">
        <v>13</v>
      </c>
      <c r="S6326" s="7" t="s">
        <v>13</v>
      </c>
      <c r="T6326" s="7" t="s">
        <v>13</v>
      </c>
      <c r="U6326" s="7" t="s">
        <v>13</v>
      </c>
    </row>
    <row r="6327" spans="1:8">
      <c r="A6327" t="s">
        <v>4</v>
      </c>
      <c r="B6327" s="4" t="s">
        <v>5</v>
      </c>
      <c r="C6327" s="4" t="s">
        <v>14</v>
      </c>
      <c r="D6327" s="4" t="s">
        <v>10</v>
      </c>
      <c r="E6327" s="4" t="s">
        <v>14</v>
      </c>
      <c r="F6327" s="4" t="s">
        <v>6</v>
      </c>
      <c r="G6327" s="4" t="s">
        <v>6</v>
      </c>
      <c r="H6327" s="4" t="s">
        <v>6</v>
      </c>
      <c r="I6327" s="4" t="s">
        <v>6</v>
      </c>
      <c r="J6327" s="4" t="s">
        <v>6</v>
      </c>
      <c r="K6327" s="4" t="s">
        <v>6</v>
      </c>
      <c r="L6327" s="4" t="s">
        <v>6</v>
      </c>
      <c r="M6327" s="4" t="s">
        <v>6</v>
      </c>
      <c r="N6327" s="4" t="s">
        <v>6</v>
      </c>
      <c r="O6327" s="4" t="s">
        <v>6</v>
      </c>
      <c r="P6327" s="4" t="s">
        <v>6</v>
      </c>
      <c r="Q6327" s="4" t="s">
        <v>6</v>
      </c>
      <c r="R6327" s="4" t="s">
        <v>6</v>
      </c>
      <c r="S6327" s="4" t="s">
        <v>6</v>
      </c>
      <c r="T6327" s="4" t="s">
        <v>6</v>
      </c>
      <c r="U6327" s="4" t="s">
        <v>6</v>
      </c>
    </row>
    <row r="6328" spans="1:8">
      <c r="A6328" t="n">
        <v>54357</v>
      </c>
      <c r="B6328" s="50" t="n">
        <v>36</v>
      </c>
      <c r="C6328" s="7" t="n">
        <v>8</v>
      </c>
      <c r="D6328" s="7" t="n">
        <v>61492</v>
      </c>
      <c r="E6328" s="7" t="n">
        <v>0</v>
      </c>
      <c r="F6328" s="7" t="s">
        <v>335</v>
      </c>
      <c r="G6328" s="7" t="s">
        <v>13</v>
      </c>
      <c r="H6328" s="7" t="s">
        <v>13</v>
      </c>
      <c r="I6328" s="7" t="s">
        <v>13</v>
      </c>
      <c r="J6328" s="7" t="s">
        <v>13</v>
      </c>
      <c r="K6328" s="7" t="s">
        <v>13</v>
      </c>
      <c r="L6328" s="7" t="s">
        <v>13</v>
      </c>
      <c r="M6328" s="7" t="s">
        <v>13</v>
      </c>
      <c r="N6328" s="7" t="s">
        <v>13</v>
      </c>
      <c r="O6328" s="7" t="s">
        <v>13</v>
      </c>
      <c r="P6328" s="7" t="s">
        <v>13</v>
      </c>
      <c r="Q6328" s="7" t="s">
        <v>13</v>
      </c>
      <c r="R6328" s="7" t="s">
        <v>13</v>
      </c>
      <c r="S6328" s="7" t="s">
        <v>13</v>
      </c>
      <c r="T6328" s="7" t="s">
        <v>13</v>
      </c>
      <c r="U6328" s="7" t="s">
        <v>13</v>
      </c>
    </row>
    <row r="6329" spans="1:8">
      <c r="A6329" t="s">
        <v>4</v>
      </c>
      <c r="B6329" s="4" t="s">
        <v>5</v>
      </c>
      <c r="C6329" s="4" t="s">
        <v>10</v>
      </c>
      <c r="D6329" s="4" t="s">
        <v>25</v>
      </c>
      <c r="E6329" s="4" t="s">
        <v>25</v>
      </c>
      <c r="F6329" s="4" t="s">
        <v>25</v>
      </c>
      <c r="G6329" s="4" t="s">
        <v>25</v>
      </c>
    </row>
    <row r="6330" spans="1:8">
      <c r="A6330" t="n">
        <v>54387</v>
      </c>
      <c r="B6330" s="45" t="n">
        <v>46</v>
      </c>
      <c r="C6330" s="7" t="n">
        <v>116</v>
      </c>
      <c r="D6330" s="7" t="n">
        <v>-99.1500015258789</v>
      </c>
      <c r="E6330" s="7" t="n">
        <v>-3</v>
      </c>
      <c r="F6330" s="7" t="n">
        <v>-51.1100006103516</v>
      </c>
      <c r="G6330" s="7" t="n">
        <v>173.399993896484</v>
      </c>
    </row>
    <row r="6331" spans="1:8">
      <c r="A6331" t="s">
        <v>4</v>
      </c>
      <c r="B6331" s="4" t="s">
        <v>5</v>
      </c>
      <c r="C6331" s="4" t="s">
        <v>10</v>
      </c>
      <c r="D6331" s="4" t="s">
        <v>25</v>
      </c>
      <c r="E6331" s="4" t="s">
        <v>25</v>
      </c>
      <c r="F6331" s="4" t="s">
        <v>25</v>
      </c>
      <c r="G6331" s="4" t="s">
        <v>25</v>
      </c>
    </row>
    <row r="6332" spans="1:8">
      <c r="A6332" t="n">
        <v>54406</v>
      </c>
      <c r="B6332" s="45" t="n">
        <v>46</v>
      </c>
      <c r="C6332" s="7" t="n">
        <v>30</v>
      </c>
      <c r="D6332" s="7" t="n">
        <v>-101.75</v>
      </c>
      <c r="E6332" s="7" t="n">
        <v>-3</v>
      </c>
      <c r="F6332" s="7" t="n">
        <v>-52.4599990844727</v>
      </c>
      <c r="G6332" s="7" t="n">
        <v>81.9000015258789</v>
      </c>
    </row>
    <row r="6333" spans="1:8">
      <c r="A6333" t="s">
        <v>4</v>
      </c>
      <c r="B6333" s="4" t="s">
        <v>5</v>
      </c>
      <c r="C6333" s="4" t="s">
        <v>10</v>
      </c>
      <c r="D6333" s="4" t="s">
        <v>25</v>
      </c>
      <c r="E6333" s="4" t="s">
        <v>25</v>
      </c>
      <c r="F6333" s="4" t="s">
        <v>25</v>
      </c>
      <c r="G6333" s="4" t="s">
        <v>25</v>
      </c>
    </row>
    <row r="6334" spans="1:8">
      <c r="A6334" t="n">
        <v>54425</v>
      </c>
      <c r="B6334" s="45" t="n">
        <v>46</v>
      </c>
      <c r="C6334" s="7" t="n">
        <v>89</v>
      </c>
      <c r="D6334" s="7" t="n">
        <v>-102.029998779297</v>
      </c>
      <c r="E6334" s="7" t="n">
        <v>-3</v>
      </c>
      <c r="F6334" s="7" t="n">
        <v>-53.3199996948242</v>
      </c>
      <c r="G6334" s="7" t="n">
        <v>79.4000015258789</v>
      </c>
    </row>
    <row r="6335" spans="1:8">
      <c r="A6335" t="s">
        <v>4</v>
      </c>
      <c r="B6335" s="4" t="s">
        <v>5</v>
      </c>
      <c r="C6335" s="4" t="s">
        <v>10</v>
      </c>
      <c r="D6335" s="4" t="s">
        <v>25</v>
      </c>
      <c r="E6335" s="4" t="s">
        <v>25</v>
      </c>
      <c r="F6335" s="4" t="s">
        <v>25</v>
      </c>
      <c r="G6335" s="4" t="s">
        <v>25</v>
      </c>
    </row>
    <row r="6336" spans="1:8">
      <c r="A6336" t="n">
        <v>54444</v>
      </c>
      <c r="B6336" s="45" t="n">
        <v>46</v>
      </c>
      <c r="C6336" s="7" t="n">
        <v>100</v>
      </c>
      <c r="D6336" s="7" t="n">
        <v>-98.1500015258789</v>
      </c>
      <c r="E6336" s="7" t="n">
        <v>-3</v>
      </c>
      <c r="F6336" s="7" t="n">
        <v>-51.1500015258789</v>
      </c>
      <c r="G6336" s="7" t="n">
        <v>-168.800003051758</v>
      </c>
    </row>
    <row r="6337" spans="1:21">
      <c r="A6337" t="s">
        <v>4</v>
      </c>
      <c r="B6337" s="4" t="s">
        <v>5</v>
      </c>
      <c r="C6337" s="4" t="s">
        <v>10</v>
      </c>
      <c r="D6337" s="4" t="s">
        <v>25</v>
      </c>
      <c r="E6337" s="4" t="s">
        <v>25</v>
      </c>
      <c r="F6337" s="4" t="s">
        <v>25</v>
      </c>
      <c r="G6337" s="4" t="s">
        <v>25</v>
      </c>
    </row>
    <row r="6338" spans="1:21">
      <c r="A6338" t="n">
        <v>54463</v>
      </c>
      <c r="B6338" s="45" t="n">
        <v>46</v>
      </c>
      <c r="C6338" s="7" t="n">
        <v>88</v>
      </c>
      <c r="D6338" s="7" t="n">
        <v>-99.9100036621094</v>
      </c>
      <c r="E6338" s="7" t="n">
        <v>-3</v>
      </c>
      <c r="F6338" s="7" t="n">
        <v>-50.5299987792969</v>
      </c>
      <c r="G6338" s="7" t="n">
        <v>171.199996948242</v>
      </c>
    </row>
    <row r="6339" spans="1:21">
      <c r="A6339" t="s">
        <v>4</v>
      </c>
      <c r="B6339" s="4" t="s">
        <v>5</v>
      </c>
      <c r="C6339" s="4" t="s">
        <v>14</v>
      </c>
      <c r="D6339" s="4" t="s">
        <v>10</v>
      </c>
      <c r="E6339" s="4" t="s">
        <v>14</v>
      </c>
      <c r="F6339" s="4" t="s">
        <v>6</v>
      </c>
      <c r="G6339" s="4" t="s">
        <v>6</v>
      </c>
      <c r="H6339" s="4" t="s">
        <v>6</v>
      </c>
      <c r="I6339" s="4" t="s">
        <v>6</v>
      </c>
      <c r="J6339" s="4" t="s">
        <v>6</v>
      </c>
      <c r="K6339" s="4" t="s">
        <v>6</v>
      </c>
      <c r="L6339" s="4" t="s">
        <v>6</v>
      </c>
      <c r="M6339" s="4" t="s">
        <v>6</v>
      </c>
      <c r="N6339" s="4" t="s">
        <v>6</v>
      </c>
      <c r="O6339" s="4" t="s">
        <v>6</v>
      </c>
      <c r="P6339" s="4" t="s">
        <v>6</v>
      </c>
      <c r="Q6339" s="4" t="s">
        <v>6</v>
      </c>
      <c r="R6339" s="4" t="s">
        <v>6</v>
      </c>
      <c r="S6339" s="4" t="s">
        <v>6</v>
      </c>
      <c r="T6339" s="4" t="s">
        <v>6</v>
      </c>
      <c r="U6339" s="4" t="s">
        <v>6</v>
      </c>
    </row>
    <row r="6340" spans="1:21">
      <c r="A6340" t="n">
        <v>54482</v>
      </c>
      <c r="B6340" s="50" t="n">
        <v>36</v>
      </c>
      <c r="C6340" s="7" t="n">
        <v>8</v>
      </c>
      <c r="D6340" s="7" t="n">
        <v>100</v>
      </c>
      <c r="E6340" s="7" t="n">
        <v>0</v>
      </c>
      <c r="F6340" s="7" t="s">
        <v>335</v>
      </c>
      <c r="G6340" s="7" t="s">
        <v>13</v>
      </c>
      <c r="H6340" s="7" t="s">
        <v>13</v>
      </c>
      <c r="I6340" s="7" t="s">
        <v>13</v>
      </c>
      <c r="J6340" s="7" t="s">
        <v>13</v>
      </c>
      <c r="K6340" s="7" t="s">
        <v>13</v>
      </c>
      <c r="L6340" s="7" t="s">
        <v>13</v>
      </c>
      <c r="M6340" s="7" t="s">
        <v>13</v>
      </c>
      <c r="N6340" s="7" t="s">
        <v>13</v>
      </c>
      <c r="O6340" s="7" t="s">
        <v>13</v>
      </c>
      <c r="P6340" s="7" t="s">
        <v>13</v>
      </c>
      <c r="Q6340" s="7" t="s">
        <v>13</v>
      </c>
      <c r="R6340" s="7" t="s">
        <v>13</v>
      </c>
      <c r="S6340" s="7" t="s">
        <v>13</v>
      </c>
      <c r="T6340" s="7" t="s">
        <v>13</v>
      </c>
      <c r="U6340" s="7" t="s">
        <v>13</v>
      </c>
    </row>
    <row r="6341" spans="1:21">
      <c r="A6341" t="s">
        <v>4</v>
      </c>
      <c r="B6341" s="4" t="s">
        <v>5</v>
      </c>
      <c r="C6341" s="4" t="s">
        <v>14</v>
      </c>
      <c r="D6341" s="4" t="s">
        <v>10</v>
      </c>
      <c r="E6341" s="4" t="s">
        <v>14</v>
      </c>
      <c r="F6341" s="4" t="s">
        <v>6</v>
      </c>
      <c r="G6341" s="4" t="s">
        <v>6</v>
      </c>
      <c r="H6341" s="4" t="s">
        <v>6</v>
      </c>
      <c r="I6341" s="4" t="s">
        <v>6</v>
      </c>
      <c r="J6341" s="4" t="s">
        <v>6</v>
      </c>
      <c r="K6341" s="4" t="s">
        <v>6</v>
      </c>
      <c r="L6341" s="4" t="s">
        <v>6</v>
      </c>
      <c r="M6341" s="4" t="s">
        <v>6</v>
      </c>
      <c r="N6341" s="4" t="s">
        <v>6</v>
      </c>
      <c r="O6341" s="4" t="s">
        <v>6</v>
      </c>
      <c r="P6341" s="4" t="s">
        <v>6</v>
      </c>
      <c r="Q6341" s="4" t="s">
        <v>6</v>
      </c>
      <c r="R6341" s="4" t="s">
        <v>6</v>
      </c>
      <c r="S6341" s="4" t="s">
        <v>6</v>
      </c>
      <c r="T6341" s="4" t="s">
        <v>6</v>
      </c>
      <c r="U6341" s="4" t="s">
        <v>6</v>
      </c>
    </row>
    <row r="6342" spans="1:21">
      <c r="A6342" t="n">
        <v>54512</v>
      </c>
      <c r="B6342" s="50" t="n">
        <v>36</v>
      </c>
      <c r="C6342" s="7" t="n">
        <v>8</v>
      </c>
      <c r="D6342" s="7" t="n">
        <v>116</v>
      </c>
      <c r="E6342" s="7" t="n">
        <v>0</v>
      </c>
      <c r="F6342" s="7" t="s">
        <v>335</v>
      </c>
      <c r="G6342" s="7" t="s">
        <v>13</v>
      </c>
      <c r="H6342" s="7" t="s">
        <v>13</v>
      </c>
      <c r="I6342" s="7" t="s">
        <v>13</v>
      </c>
      <c r="J6342" s="7" t="s">
        <v>13</v>
      </c>
      <c r="K6342" s="7" t="s">
        <v>13</v>
      </c>
      <c r="L6342" s="7" t="s">
        <v>13</v>
      </c>
      <c r="M6342" s="7" t="s">
        <v>13</v>
      </c>
      <c r="N6342" s="7" t="s">
        <v>13</v>
      </c>
      <c r="O6342" s="7" t="s">
        <v>13</v>
      </c>
      <c r="P6342" s="7" t="s">
        <v>13</v>
      </c>
      <c r="Q6342" s="7" t="s">
        <v>13</v>
      </c>
      <c r="R6342" s="7" t="s">
        <v>13</v>
      </c>
      <c r="S6342" s="7" t="s">
        <v>13</v>
      </c>
      <c r="T6342" s="7" t="s">
        <v>13</v>
      </c>
      <c r="U6342" s="7" t="s">
        <v>13</v>
      </c>
    </row>
    <row r="6343" spans="1:21">
      <c r="A6343" t="s">
        <v>4</v>
      </c>
      <c r="B6343" s="4" t="s">
        <v>5</v>
      </c>
      <c r="C6343" s="4" t="s">
        <v>14</v>
      </c>
      <c r="D6343" s="4" t="s">
        <v>10</v>
      </c>
      <c r="E6343" s="4" t="s">
        <v>14</v>
      </c>
      <c r="F6343" s="4" t="s">
        <v>6</v>
      </c>
      <c r="G6343" s="4" t="s">
        <v>6</v>
      </c>
      <c r="H6343" s="4" t="s">
        <v>6</v>
      </c>
      <c r="I6343" s="4" t="s">
        <v>6</v>
      </c>
      <c r="J6343" s="4" t="s">
        <v>6</v>
      </c>
      <c r="K6343" s="4" t="s">
        <v>6</v>
      </c>
      <c r="L6343" s="4" t="s">
        <v>6</v>
      </c>
      <c r="M6343" s="4" t="s">
        <v>6</v>
      </c>
      <c r="N6343" s="4" t="s">
        <v>6</v>
      </c>
      <c r="O6343" s="4" t="s">
        <v>6</v>
      </c>
      <c r="P6343" s="4" t="s">
        <v>6</v>
      </c>
      <c r="Q6343" s="4" t="s">
        <v>6</v>
      </c>
      <c r="R6343" s="4" t="s">
        <v>6</v>
      </c>
      <c r="S6343" s="4" t="s">
        <v>6</v>
      </c>
      <c r="T6343" s="4" t="s">
        <v>6</v>
      </c>
      <c r="U6343" s="4" t="s">
        <v>6</v>
      </c>
    </row>
    <row r="6344" spans="1:21">
      <c r="A6344" t="n">
        <v>54542</v>
      </c>
      <c r="B6344" s="50" t="n">
        <v>36</v>
      </c>
      <c r="C6344" s="7" t="n">
        <v>8</v>
      </c>
      <c r="D6344" s="7" t="n">
        <v>88</v>
      </c>
      <c r="E6344" s="7" t="n">
        <v>0</v>
      </c>
      <c r="F6344" s="7" t="s">
        <v>335</v>
      </c>
      <c r="G6344" s="7" t="s">
        <v>13</v>
      </c>
      <c r="H6344" s="7" t="s">
        <v>13</v>
      </c>
      <c r="I6344" s="7" t="s">
        <v>13</v>
      </c>
      <c r="J6344" s="7" t="s">
        <v>13</v>
      </c>
      <c r="K6344" s="7" t="s">
        <v>13</v>
      </c>
      <c r="L6344" s="7" t="s">
        <v>13</v>
      </c>
      <c r="M6344" s="7" t="s">
        <v>13</v>
      </c>
      <c r="N6344" s="7" t="s">
        <v>13</v>
      </c>
      <c r="O6344" s="7" t="s">
        <v>13</v>
      </c>
      <c r="P6344" s="7" t="s">
        <v>13</v>
      </c>
      <c r="Q6344" s="7" t="s">
        <v>13</v>
      </c>
      <c r="R6344" s="7" t="s">
        <v>13</v>
      </c>
      <c r="S6344" s="7" t="s">
        <v>13</v>
      </c>
      <c r="T6344" s="7" t="s">
        <v>13</v>
      </c>
      <c r="U6344" s="7" t="s">
        <v>13</v>
      </c>
    </row>
    <row r="6345" spans="1:21">
      <c r="A6345" t="s">
        <v>4</v>
      </c>
      <c r="B6345" s="4" t="s">
        <v>5</v>
      </c>
      <c r="C6345" s="4" t="s">
        <v>14</v>
      </c>
      <c r="D6345" s="4" t="s">
        <v>14</v>
      </c>
      <c r="E6345" s="4" t="s">
        <v>9</v>
      </c>
      <c r="F6345" s="4" t="s">
        <v>14</v>
      </c>
      <c r="G6345" s="4" t="s">
        <v>14</v>
      </c>
    </row>
    <row r="6346" spans="1:21">
      <c r="A6346" t="n">
        <v>54572</v>
      </c>
      <c r="B6346" s="35" t="n">
        <v>18</v>
      </c>
      <c r="C6346" s="7" t="n">
        <v>0</v>
      </c>
      <c r="D6346" s="7" t="n">
        <v>0</v>
      </c>
      <c r="E6346" s="7" t="n">
        <v>0</v>
      </c>
      <c r="F6346" s="7" t="n">
        <v>19</v>
      </c>
      <c r="G6346" s="7" t="n">
        <v>1</v>
      </c>
    </row>
    <row r="6347" spans="1:21">
      <c r="A6347" t="s">
        <v>4</v>
      </c>
      <c r="B6347" s="4" t="s">
        <v>5</v>
      </c>
      <c r="C6347" s="4" t="s">
        <v>14</v>
      </c>
      <c r="D6347" s="4" t="s">
        <v>14</v>
      </c>
      <c r="E6347" s="4" t="s">
        <v>9</v>
      </c>
      <c r="F6347" s="4" t="s">
        <v>14</v>
      </c>
      <c r="G6347" s="4" t="s">
        <v>14</v>
      </c>
    </row>
    <row r="6348" spans="1:21">
      <c r="A6348" t="n">
        <v>54581</v>
      </c>
      <c r="B6348" s="35" t="n">
        <v>18</v>
      </c>
      <c r="C6348" s="7" t="n">
        <v>1</v>
      </c>
      <c r="D6348" s="7" t="n">
        <v>0</v>
      </c>
      <c r="E6348" s="7" t="n">
        <v>0</v>
      </c>
      <c r="F6348" s="7" t="n">
        <v>19</v>
      </c>
      <c r="G6348" s="7" t="n">
        <v>1</v>
      </c>
    </row>
    <row r="6349" spans="1:21">
      <c r="A6349" t="s">
        <v>4</v>
      </c>
      <c r="B6349" s="4" t="s">
        <v>5</v>
      </c>
      <c r="C6349" s="4" t="s">
        <v>10</v>
      </c>
      <c r="D6349" s="4" t="s">
        <v>14</v>
      </c>
      <c r="E6349" s="4" t="s">
        <v>14</v>
      </c>
      <c r="F6349" s="4" t="s">
        <v>6</v>
      </c>
    </row>
    <row r="6350" spans="1:21">
      <c r="A6350" t="n">
        <v>54590</v>
      </c>
      <c r="B6350" s="58" t="n">
        <v>20</v>
      </c>
      <c r="C6350" s="7" t="n">
        <v>61440</v>
      </c>
      <c r="D6350" s="7" t="n">
        <v>3</v>
      </c>
      <c r="E6350" s="7" t="n">
        <v>11</v>
      </c>
      <c r="F6350" s="7" t="s">
        <v>545</v>
      </c>
    </row>
    <row r="6351" spans="1:21">
      <c r="A6351" t="s">
        <v>4</v>
      </c>
      <c r="B6351" s="4" t="s">
        <v>5</v>
      </c>
      <c r="C6351" s="4" t="s">
        <v>10</v>
      </c>
      <c r="D6351" s="4" t="s">
        <v>14</v>
      </c>
    </row>
    <row r="6352" spans="1:21">
      <c r="A6352" t="n">
        <v>54612</v>
      </c>
      <c r="B6352" s="89" t="n">
        <v>67</v>
      </c>
      <c r="C6352" s="7" t="n">
        <v>61440</v>
      </c>
      <c r="D6352" s="7" t="n">
        <v>3</v>
      </c>
    </row>
    <row r="6353" spans="1:21">
      <c r="A6353" t="s">
        <v>4</v>
      </c>
      <c r="B6353" s="4" t="s">
        <v>5</v>
      </c>
      <c r="C6353" s="4" t="s">
        <v>10</v>
      </c>
      <c r="D6353" s="4" t="s">
        <v>14</v>
      </c>
      <c r="E6353" s="4" t="s">
        <v>14</v>
      </c>
      <c r="F6353" s="4" t="s">
        <v>6</v>
      </c>
    </row>
    <row r="6354" spans="1:21">
      <c r="A6354" t="n">
        <v>54616</v>
      </c>
      <c r="B6354" s="58" t="n">
        <v>20</v>
      </c>
      <c r="C6354" s="7" t="n">
        <v>61441</v>
      </c>
      <c r="D6354" s="7" t="n">
        <v>3</v>
      </c>
      <c r="E6354" s="7" t="n">
        <v>11</v>
      </c>
      <c r="F6354" s="7" t="s">
        <v>545</v>
      </c>
    </row>
    <row r="6355" spans="1:21">
      <c r="A6355" t="s">
        <v>4</v>
      </c>
      <c r="B6355" s="4" t="s">
        <v>5</v>
      </c>
      <c r="C6355" s="4" t="s">
        <v>10</v>
      </c>
      <c r="D6355" s="4" t="s">
        <v>14</v>
      </c>
    </row>
    <row r="6356" spans="1:21">
      <c r="A6356" t="n">
        <v>54638</v>
      </c>
      <c r="B6356" s="89" t="n">
        <v>67</v>
      </c>
      <c r="C6356" s="7" t="n">
        <v>61441</v>
      </c>
      <c r="D6356" s="7" t="n">
        <v>3</v>
      </c>
    </row>
    <row r="6357" spans="1:21">
      <c r="A6357" t="s">
        <v>4</v>
      </c>
      <c r="B6357" s="4" t="s">
        <v>5</v>
      </c>
      <c r="C6357" s="4" t="s">
        <v>10</v>
      </c>
      <c r="D6357" s="4" t="s">
        <v>14</v>
      </c>
      <c r="E6357" s="4" t="s">
        <v>14</v>
      </c>
      <c r="F6357" s="4" t="s">
        <v>6</v>
      </c>
    </row>
    <row r="6358" spans="1:21">
      <c r="A6358" t="n">
        <v>54642</v>
      </c>
      <c r="B6358" s="58" t="n">
        <v>20</v>
      </c>
      <c r="C6358" s="7" t="n">
        <v>61442</v>
      </c>
      <c r="D6358" s="7" t="n">
        <v>3</v>
      </c>
      <c r="E6358" s="7" t="n">
        <v>11</v>
      </c>
      <c r="F6358" s="7" t="s">
        <v>545</v>
      </c>
    </row>
    <row r="6359" spans="1:21">
      <c r="A6359" t="s">
        <v>4</v>
      </c>
      <c r="B6359" s="4" t="s">
        <v>5</v>
      </c>
      <c r="C6359" s="4" t="s">
        <v>10</v>
      </c>
      <c r="D6359" s="4" t="s">
        <v>14</v>
      </c>
    </row>
    <row r="6360" spans="1:21">
      <c r="A6360" t="n">
        <v>54664</v>
      </c>
      <c r="B6360" s="89" t="n">
        <v>67</v>
      </c>
      <c r="C6360" s="7" t="n">
        <v>61442</v>
      </c>
      <c r="D6360" s="7" t="n">
        <v>3</v>
      </c>
    </row>
    <row r="6361" spans="1:21">
      <c r="A6361" t="s">
        <v>4</v>
      </c>
      <c r="B6361" s="4" t="s">
        <v>5</v>
      </c>
      <c r="C6361" s="4" t="s">
        <v>10</v>
      </c>
      <c r="D6361" s="4" t="s">
        <v>25</v>
      </c>
      <c r="E6361" s="4" t="s">
        <v>25</v>
      </c>
      <c r="F6361" s="4" t="s">
        <v>25</v>
      </c>
      <c r="G6361" s="4" t="s">
        <v>25</v>
      </c>
    </row>
    <row r="6362" spans="1:21">
      <c r="A6362" t="n">
        <v>54668</v>
      </c>
      <c r="B6362" s="45" t="n">
        <v>46</v>
      </c>
      <c r="C6362" s="7" t="n">
        <v>0</v>
      </c>
      <c r="D6362" s="7" t="n">
        <v>-98.9000015258789</v>
      </c>
      <c r="E6362" s="7" t="n">
        <v>-3</v>
      </c>
      <c r="F6362" s="7" t="n">
        <v>-53.7900009155273</v>
      </c>
      <c r="G6362" s="7" t="n">
        <v>359.200012207031</v>
      </c>
    </row>
    <row r="6363" spans="1:21">
      <c r="A6363" t="s">
        <v>4</v>
      </c>
      <c r="B6363" s="4" t="s">
        <v>5</v>
      </c>
      <c r="C6363" s="4" t="s">
        <v>10</v>
      </c>
      <c r="D6363" s="4" t="s">
        <v>9</v>
      </c>
    </row>
    <row r="6364" spans="1:21">
      <c r="A6364" t="n">
        <v>54687</v>
      </c>
      <c r="B6364" s="46" t="n">
        <v>44</v>
      </c>
      <c r="C6364" s="7" t="n">
        <v>0</v>
      </c>
      <c r="D6364" s="7" t="n">
        <v>1</v>
      </c>
    </row>
    <row r="6365" spans="1:21">
      <c r="A6365" t="s">
        <v>4</v>
      </c>
      <c r="B6365" s="4" t="s">
        <v>5</v>
      </c>
      <c r="C6365" s="4" t="s">
        <v>10</v>
      </c>
      <c r="D6365" s="4" t="s">
        <v>9</v>
      </c>
    </row>
    <row r="6366" spans="1:21">
      <c r="A6366" t="n">
        <v>54694</v>
      </c>
      <c r="B6366" s="46" t="n">
        <v>44</v>
      </c>
      <c r="C6366" s="7" t="n">
        <v>61491</v>
      </c>
      <c r="D6366" s="7" t="n">
        <v>1</v>
      </c>
    </row>
    <row r="6367" spans="1:21">
      <c r="A6367" t="s">
        <v>4</v>
      </c>
      <c r="B6367" s="4" t="s">
        <v>5</v>
      </c>
      <c r="C6367" s="4" t="s">
        <v>10</v>
      </c>
      <c r="D6367" s="4" t="s">
        <v>9</v>
      </c>
    </row>
    <row r="6368" spans="1:21">
      <c r="A6368" t="n">
        <v>54701</v>
      </c>
      <c r="B6368" s="46" t="n">
        <v>44</v>
      </c>
      <c r="C6368" s="7" t="n">
        <v>61492</v>
      </c>
      <c r="D6368" s="7" t="n">
        <v>1</v>
      </c>
    </row>
    <row r="6369" spans="1:7">
      <c r="A6369" t="s">
        <v>4</v>
      </c>
      <c r="B6369" s="4" t="s">
        <v>5</v>
      </c>
      <c r="C6369" s="4" t="s">
        <v>10</v>
      </c>
      <c r="D6369" s="4" t="s">
        <v>9</v>
      </c>
    </row>
    <row r="6370" spans="1:7">
      <c r="A6370" t="n">
        <v>54708</v>
      </c>
      <c r="B6370" s="46" t="n">
        <v>44</v>
      </c>
      <c r="C6370" s="7" t="n">
        <v>0</v>
      </c>
      <c r="D6370" s="7" t="n">
        <v>128</v>
      </c>
    </row>
    <row r="6371" spans="1:7">
      <c r="A6371" t="s">
        <v>4</v>
      </c>
      <c r="B6371" s="4" t="s">
        <v>5</v>
      </c>
      <c r="C6371" s="4" t="s">
        <v>10</v>
      </c>
      <c r="D6371" s="4" t="s">
        <v>9</v>
      </c>
    </row>
    <row r="6372" spans="1:7">
      <c r="A6372" t="n">
        <v>54715</v>
      </c>
      <c r="B6372" s="46" t="n">
        <v>44</v>
      </c>
      <c r="C6372" s="7" t="n">
        <v>0</v>
      </c>
      <c r="D6372" s="7" t="n">
        <v>32</v>
      </c>
    </row>
    <row r="6373" spans="1:7">
      <c r="A6373" t="s">
        <v>4</v>
      </c>
      <c r="B6373" s="4" t="s">
        <v>5</v>
      </c>
      <c r="C6373" s="4" t="s">
        <v>10</v>
      </c>
      <c r="D6373" s="4" t="s">
        <v>9</v>
      </c>
    </row>
    <row r="6374" spans="1:7">
      <c r="A6374" t="n">
        <v>54722</v>
      </c>
      <c r="B6374" s="46" t="n">
        <v>44</v>
      </c>
      <c r="C6374" s="7" t="n">
        <v>61491</v>
      </c>
      <c r="D6374" s="7" t="n">
        <v>128</v>
      </c>
    </row>
    <row r="6375" spans="1:7">
      <c r="A6375" t="s">
        <v>4</v>
      </c>
      <c r="B6375" s="4" t="s">
        <v>5</v>
      </c>
      <c r="C6375" s="4" t="s">
        <v>10</v>
      </c>
      <c r="D6375" s="4" t="s">
        <v>9</v>
      </c>
    </row>
    <row r="6376" spans="1:7">
      <c r="A6376" t="n">
        <v>54729</v>
      </c>
      <c r="B6376" s="46" t="n">
        <v>44</v>
      </c>
      <c r="C6376" s="7" t="n">
        <v>61491</v>
      </c>
      <c r="D6376" s="7" t="n">
        <v>32</v>
      </c>
    </row>
    <row r="6377" spans="1:7">
      <c r="A6377" t="s">
        <v>4</v>
      </c>
      <c r="B6377" s="4" t="s">
        <v>5</v>
      </c>
      <c r="C6377" s="4" t="s">
        <v>10</v>
      </c>
      <c r="D6377" s="4" t="s">
        <v>9</v>
      </c>
    </row>
    <row r="6378" spans="1:7">
      <c r="A6378" t="n">
        <v>54736</v>
      </c>
      <c r="B6378" s="46" t="n">
        <v>44</v>
      </c>
      <c r="C6378" s="7" t="n">
        <v>61492</v>
      </c>
      <c r="D6378" s="7" t="n">
        <v>128</v>
      </c>
    </row>
    <row r="6379" spans="1:7">
      <c r="A6379" t="s">
        <v>4</v>
      </c>
      <c r="B6379" s="4" t="s">
        <v>5</v>
      </c>
      <c r="C6379" s="4" t="s">
        <v>10</v>
      </c>
      <c r="D6379" s="4" t="s">
        <v>9</v>
      </c>
    </row>
    <row r="6380" spans="1:7">
      <c r="A6380" t="n">
        <v>54743</v>
      </c>
      <c r="B6380" s="46" t="n">
        <v>44</v>
      </c>
      <c r="C6380" s="7" t="n">
        <v>61492</v>
      </c>
      <c r="D6380" s="7" t="n">
        <v>32</v>
      </c>
    </row>
    <row r="6381" spans="1:7">
      <c r="A6381" t="s">
        <v>4</v>
      </c>
      <c r="B6381" s="4" t="s">
        <v>5</v>
      </c>
      <c r="C6381" s="4" t="s">
        <v>10</v>
      </c>
      <c r="D6381" s="4" t="s">
        <v>25</v>
      </c>
      <c r="E6381" s="4" t="s">
        <v>25</v>
      </c>
      <c r="F6381" s="4" t="s">
        <v>25</v>
      </c>
      <c r="G6381" s="4" t="s">
        <v>10</v>
      </c>
      <c r="H6381" s="4" t="s">
        <v>10</v>
      </c>
    </row>
    <row r="6382" spans="1:7">
      <c r="A6382" t="n">
        <v>54750</v>
      </c>
      <c r="B6382" s="29" t="n">
        <v>60</v>
      </c>
      <c r="C6382" s="7" t="n">
        <v>30</v>
      </c>
      <c r="D6382" s="7" t="n">
        <v>0</v>
      </c>
      <c r="E6382" s="7" t="n">
        <v>0</v>
      </c>
      <c r="F6382" s="7" t="n">
        <v>0</v>
      </c>
      <c r="G6382" s="7" t="n">
        <v>0</v>
      </c>
      <c r="H6382" s="7" t="n">
        <v>1</v>
      </c>
    </row>
    <row r="6383" spans="1:7">
      <c r="A6383" t="s">
        <v>4</v>
      </c>
      <c r="B6383" s="4" t="s">
        <v>5</v>
      </c>
      <c r="C6383" s="4" t="s">
        <v>10</v>
      </c>
      <c r="D6383" s="4" t="s">
        <v>25</v>
      </c>
      <c r="E6383" s="4" t="s">
        <v>25</v>
      </c>
      <c r="F6383" s="4" t="s">
        <v>25</v>
      </c>
      <c r="G6383" s="4" t="s">
        <v>10</v>
      </c>
      <c r="H6383" s="4" t="s">
        <v>10</v>
      </c>
    </row>
    <row r="6384" spans="1:7">
      <c r="A6384" t="n">
        <v>54769</v>
      </c>
      <c r="B6384" s="29" t="n">
        <v>60</v>
      </c>
      <c r="C6384" s="7" t="n">
        <v>30</v>
      </c>
      <c r="D6384" s="7" t="n">
        <v>0</v>
      </c>
      <c r="E6384" s="7" t="n">
        <v>0</v>
      </c>
      <c r="F6384" s="7" t="n">
        <v>0</v>
      </c>
      <c r="G6384" s="7" t="n">
        <v>0</v>
      </c>
      <c r="H6384" s="7" t="n">
        <v>0</v>
      </c>
    </row>
    <row r="6385" spans="1:8">
      <c r="A6385" t="s">
        <v>4</v>
      </c>
      <c r="B6385" s="4" t="s">
        <v>5</v>
      </c>
      <c r="C6385" s="4" t="s">
        <v>10</v>
      </c>
      <c r="D6385" s="4" t="s">
        <v>10</v>
      </c>
      <c r="E6385" s="4" t="s">
        <v>10</v>
      </c>
    </row>
    <row r="6386" spans="1:8">
      <c r="A6386" t="n">
        <v>54788</v>
      </c>
      <c r="B6386" s="30" t="n">
        <v>61</v>
      </c>
      <c r="C6386" s="7" t="n">
        <v>30</v>
      </c>
      <c r="D6386" s="7" t="n">
        <v>65533</v>
      </c>
      <c r="E6386" s="7" t="n">
        <v>0</v>
      </c>
    </row>
    <row r="6387" spans="1:8">
      <c r="A6387" t="s">
        <v>4</v>
      </c>
      <c r="B6387" s="4" t="s">
        <v>5</v>
      </c>
      <c r="C6387" s="4" t="s">
        <v>14</v>
      </c>
      <c r="D6387" s="4" t="s">
        <v>14</v>
      </c>
      <c r="E6387" s="4" t="s">
        <v>25</v>
      </c>
      <c r="F6387" s="4" t="s">
        <v>25</v>
      </c>
      <c r="G6387" s="4" t="s">
        <v>25</v>
      </c>
      <c r="H6387" s="4" t="s">
        <v>10</v>
      </c>
    </row>
    <row r="6388" spans="1:8">
      <c r="A6388" t="n">
        <v>54795</v>
      </c>
      <c r="B6388" s="34" t="n">
        <v>45</v>
      </c>
      <c r="C6388" s="7" t="n">
        <v>2</v>
      </c>
      <c r="D6388" s="7" t="n">
        <v>3</v>
      </c>
      <c r="E6388" s="7" t="n">
        <v>-99</v>
      </c>
      <c r="F6388" s="7" t="n">
        <v>-1.05999994277954</v>
      </c>
      <c r="G6388" s="7" t="n">
        <v>-52.060001373291</v>
      </c>
      <c r="H6388" s="7" t="n">
        <v>0</v>
      </c>
    </row>
    <row r="6389" spans="1:8">
      <c r="A6389" t="s">
        <v>4</v>
      </c>
      <c r="B6389" s="4" t="s">
        <v>5</v>
      </c>
      <c r="C6389" s="4" t="s">
        <v>14</v>
      </c>
      <c r="D6389" s="4" t="s">
        <v>14</v>
      </c>
      <c r="E6389" s="4" t="s">
        <v>25</v>
      </c>
      <c r="F6389" s="4" t="s">
        <v>25</v>
      </c>
      <c r="G6389" s="4" t="s">
        <v>25</v>
      </c>
      <c r="H6389" s="4" t="s">
        <v>10</v>
      </c>
    </row>
    <row r="6390" spans="1:8">
      <c r="A6390" t="n">
        <v>54812</v>
      </c>
      <c r="B6390" s="34" t="n">
        <v>45</v>
      </c>
      <c r="C6390" s="7" t="n">
        <v>2</v>
      </c>
      <c r="D6390" s="7" t="n">
        <v>3</v>
      </c>
      <c r="E6390" s="7" t="n">
        <v>-99</v>
      </c>
      <c r="F6390" s="7" t="n">
        <v>-1.57000005245209</v>
      </c>
      <c r="G6390" s="7" t="n">
        <v>-52.060001373291</v>
      </c>
      <c r="H6390" s="7" t="n">
        <v>2500</v>
      </c>
    </row>
    <row r="6391" spans="1:8">
      <c r="A6391" t="s">
        <v>4</v>
      </c>
      <c r="B6391" s="4" t="s">
        <v>5</v>
      </c>
      <c r="C6391" s="4" t="s">
        <v>14</v>
      </c>
      <c r="D6391" s="4" t="s">
        <v>14</v>
      </c>
      <c r="E6391" s="4" t="s">
        <v>25</v>
      </c>
      <c r="F6391" s="4" t="s">
        <v>25</v>
      </c>
      <c r="G6391" s="4" t="s">
        <v>25</v>
      </c>
      <c r="H6391" s="4" t="s">
        <v>10</v>
      </c>
      <c r="I6391" s="4" t="s">
        <v>14</v>
      </c>
    </row>
    <row r="6392" spans="1:8">
      <c r="A6392" t="n">
        <v>54829</v>
      </c>
      <c r="B6392" s="34" t="n">
        <v>45</v>
      </c>
      <c r="C6392" s="7" t="n">
        <v>4</v>
      </c>
      <c r="D6392" s="7" t="n">
        <v>3</v>
      </c>
      <c r="E6392" s="7" t="n">
        <v>9.15999984741211</v>
      </c>
      <c r="F6392" s="7" t="n">
        <v>359.200012207031</v>
      </c>
      <c r="G6392" s="7" t="n">
        <v>0</v>
      </c>
      <c r="H6392" s="7" t="n">
        <v>0</v>
      </c>
      <c r="I6392" s="7" t="n">
        <v>0</v>
      </c>
    </row>
    <row r="6393" spans="1:8">
      <c r="A6393" t="s">
        <v>4</v>
      </c>
      <c r="B6393" s="4" t="s">
        <v>5</v>
      </c>
      <c r="C6393" s="4" t="s">
        <v>14</v>
      </c>
      <c r="D6393" s="4" t="s">
        <v>14</v>
      </c>
      <c r="E6393" s="4" t="s">
        <v>25</v>
      </c>
      <c r="F6393" s="4" t="s">
        <v>10</v>
      </c>
    </row>
    <row r="6394" spans="1:8">
      <c r="A6394" t="n">
        <v>54847</v>
      </c>
      <c r="B6394" s="34" t="n">
        <v>45</v>
      </c>
      <c r="C6394" s="7" t="n">
        <v>5</v>
      </c>
      <c r="D6394" s="7" t="n">
        <v>3</v>
      </c>
      <c r="E6394" s="7" t="n">
        <v>3.20000004768372</v>
      </c>
      <c r="F6394" s="7" t="n">
        <v>0</v>
      </c>
    </row>
    <row r="6395" spans="1:8">
      <c r="A6395" t="s">
        <v>4</v>
      </c>
      <c r="B6395" s="4" t="s">
        <v>5</v>
      </c>
      <c r="C6395" s="4" t="s">
        <v>14</v>
      </c>
      <c r="D6395" s="4" t="s">
        <v>14</v>
      </c>
      <c r="E6395" s="4" t="s">
        <v>25</v>
      </c>
      <c r="F6395" s="4" t="s">
        <v>10</v>
      </c>
    </row>
    <row r="6396" spans="1:8">
      <c r="A6396" t="n">
        <v>54856</v>
      </c>
      <c r="B6396" s="34" t="n">
        <v>45</v>
      </c>
      <c r="C6396" s="7" t="n">
        <v>11</v>
      </c>
      <c r="D6396" s="7" t="n">
        <v>3</v>
      </c>
      <c r="E6396" s="7" t="n">
        <v>38</v>
      </c>
      <c r="F6396" s="7" t="n">
        <v>0</v>
      </c>
    </row>
    <row r="6397" spans="1:8">
      <c r="A6397" t="s">
        <v>4</v>
      </c>
      <c r="B6397" s="4" t="s">
        <v>5</v>
      </c>
      <c r="C6397" s="4" t="s">
        <v>14</v>
      </c>
      <c r="D6397" s="4" t="s">
        <v>10</v>
      </c>
      <c r="E6397" s="4" t="s">
        <v>25</v>
      </c>
    </row>
    <row r="6398" spans="1:8">
      <c r="A6398" t="n">
        <v>54865</v>
      </c>
      <c r="B6398" s="33" t="n">
        <v>58</v>
      </c>
      <c r="C6398" s="7" t="n">
        <v>100</v>
      </c>
      <c r="D6398" s="7" t="n">
        <v>1000</v>
      </c>
      <c r="E6398" s="7" t="n">
        <v>1</v>
      </c>
    </row>
    <row r="6399" spans="1:8">
      <c r="A6399" t="s">
        <v>4</v>
      </c>
      <c r="B6399" s="4" t="s">
        <v>5</v>
      </c>
      <c r="C6399" s="4" t="s">
        <v>14</v>
      </c>
      <c r="D6399" s="4" t="s">
        <v>10</v>
      </c>
    </row>
    <row r="6400" spans="1:8">
      <c r="A6400" t="n">
        <v>54873</v>
      </c>
      <c r="B6400" s="33" t="n">
        <v>58</v>
      </c>
      <c r="C6400" s="7" t="n">
        <v>255</v>
      </c>
      <c r="D6400" s="7" t="n">
        <v>0</v>
      </c>
    </row>
    <row r="6401" spans="1:9">
      <c r="A6401" t="s">
        <v>4</v>
      </c>
      <c r="B6401" s="4" t="s">
        <v>5</v>
      </c>
      <c r="C6401" s="4" t="s">
        <v>10</v>
      </c>
    </row>
    <row r="6402" spans="1:9">
      <c r="A6402" t="n">
        <v>54877</v>
      </c>
      <c r="B6402" s="27" t="n">
        <v>16</v>
      </c>
      <c r="C6402" s="7" t="n">
        <v>1500</v>
      </c>
    </row>
    <row r="6403" spans="1:9">
      <c r="A6403" t="s">
        <v>4</v>
      </c>
      <c r="B6403" s="4" t="s">
        <v>5</v>
      </c>
      <c r="C6403" s="4" t="s">
        <v>14</v>
      </c>
      <c r="D6403" s="4" t="s">
        <v>14</v>
      </c>
      <c r="E6403" s="4" t="s">
        <v>14</v>
      </c>
      <c r="F6403" s="4" t="s">
        <v>9</v>
      </c>
      <c r="G6403" s="4" t="s">
        <v>14</v>
      </c>
      <c r="H6403" s="4" t="s">
        <v>14</v>
      </c>
      <c r="I6403" s="4" t="s">
        <v>36</v>
      </c>
    </row>
    <row r="6404" spans="1:9">
      <c r="A6404" t="n">
        <v>54880</v>
      </c>
      <c r="B6404" s="16" t="n">
        <v>5</v>
      </c>
      <c r="C6404" s="7" t="n">
        <v>35</v>
      </c>
      <c r="D6404" s="7" t="n">
        <v>2</v>
      </c>
      <c r="E6404" s="7" t="n">
        <v>0</v>
      </c>
      <c r="F6404" s="7" t="n">
        <v>4</v>
      </c>
      <c r="G6404" s="7" t="n">
        <v>2</v>
      </c>
      <c r="H6404" s="7" t="n">
        <v>1</v>
      </c>
      <c r="I6404" s="17" t="n">
        <f t="normal" ca="1">A6416</f>
        <v>0</v>
      </c>
    </row>
    <row r="6405" spans="1:9">
      <c r="A6405" t="s">
        <v>4</v>
      </c>
      <c r="B6405" s="4" t="s">
        <v>5</v>
      </c>
      <c r="C6405" s="4" t="s">
        <v>14</v>
      </c>
      <c r="D6405" s="4" t="s">
        <v>10</v>
      </c>
      <c r="E6405" s="4" t="s">
        <v>6</v>
      </c>
    </row>
    <row r="6406" spans="1:9">
      <c r="A6406" t="n">
        <v>54894</v>
      </c>
      <c r="B6406" s="36" t="n">
        <v>51</v>
      </c>
      <c r="C6406" s="7" t="n">
        <v>4</v>
      </c>
      <c r="D6406" s="7" t="n">
        <v>4</v>
      </c>
      <c r="E6406" s="7" t="s">
        <v>316</v>
      </c>
    </row>
    <row r="6407" spans="1:9">
      <c r="A6407" t="s">
        <v>4</v>
      </c>
      <c r="B6407" s="4" t="s">
        <v>5</v>
      </c>
      <c r="C6407" s="4" t="s">
        <v>10</v>
      </c>
    </row>
    <row r="6408" spans="1:9">
      <c r="A6408" t="n">
        <v>54908</v>
      </c>
      <c r="B6408" s="27" t="n">
        <v>16</v>
      </c>
      <c r="C6408" s="7" t="n">
        <v>0</v>
      </c>
    </row>
    <row r="6409" spans="1:9">
      <c r="A6409" t="s">
        <v>4</v>
      </c>
      <c r="B6409" s="4" t="s">
        <v>5</v>
      </c>
      <c r="C6409" s="4" t="s">
        <v>10</v>
      </c>
      <c r="D6409" s="4" t="s">
        <v>50</v>
      </c>
      <c r="E6409" s="4" t="s">
        <v>14</v>
      </c>
      <c r="F6409" s="4" t="s">
        <v>14</v>
      </c>
      <c r="G6409" s="4" t="s">
        <v>50</v>
      </c>
      <c r="H6409" s="4" t="s">
        <v>14</v>
      </c>
      <c r="I6409" s="4" t="s">
        <v>14</v>
      </c>
    </row>
    <row r="6410" spans="1:9">
      <c r="A6410" t="n">
        <v>54911</v>
      </c>
      <c r="B6410" s="37" t="n">
        <v>26</v>
      </c>
      <c r="C6410" s="7" t="n">
        <v>4</v>
      </c>
      <c r="D6410" s="7" t="s">
        <v>546</v>
      </c>
      <c r="E6410" s="7" t="n">
        <v>2</v>
      </c>
      <c r="F6410" s="7" t="n">
        <v>3</v>
      </c>
      <c r="G6410" s="7" t="s">
        <v>547</v>
      </c>
      <c r="H6410" s="7" t="n">
        <v>2</v>
      </c>
      <c r="I6410" s="7" t="n">
        <v>0</v>
      </c>
    </row>
    <row r="6411" spans="1:9">
      <c r="A6411" t="s">
        <v>4</v>
      </c>
      <c r="B6411" s="4" t="s">
        <v>5</v>
      </c>
    </row>
    <row r="6412" spans="1:9">
      <c r="A6412" t="n">
        <v>55137</v>
      </c>
      <c r="B6412" s="25" t="n">
        <v>28</v>
      </c>
    </row>
    <row r="6413" spans="1:9">
      <c r="A6413" t="s">
        <v>4</v>
      </c>
      <c r="B6413" s="4" t="s">
        <v>5</v>
      </c>
      <c r="C6413" s="4" t="s">
        <v>36</v>
      </c>
    </row>
    <row r="6414" spans="1:9">
      <c r="A6414" t="n">
        <v>55138</v>
      </c>
      <c r="B6414" s="21" t="n">
        <v>3</v>
      </c>
      <c r="C6414" s="17" t="n">
        <f t="normal" ca="1">A6510</f>
        <v>0</v>
      </c>
    </row>
    <row r="6415" spans="1:9">
      <c r="A6415" t="s">
        <v>4</v>
      </c>
      <c r="B6415" s="4" t="s">
        <v>5</v>
      </c>
      <c r="C6415" s="4" t="s">
        <v>14</v>
      </c>
      <c r="D6415" s="4" t="s">
        <v>14</v>
      </c>
      <c r="E6415" s="4" t="s">
        <v>14</v>
      </c>
      <c r="F6415" s="4" t="s">
        <v>9</v>
      </c>
      <c r="G6415" s="4" t="s">
        <v>14</v>
      </c>
      <c r="H6415" s="4" t="s">
        <v>14</v>
      </c>
      <c r="I6415" s="4" t="s">
        <v>36</v>
      </c>
    </row>
    <row r="6416" spans="1:9">
      <c r="A6416" t="n">
        <v>55143</v>
      </c>
      <c r="B6416" s="16" t="n">
        <v>5</v>
      </c>
      <c r="C6416" s="7" t="n">
        <v>35</v>
      </c>
      <c r="D6416" s="7" t="n">
        <v>2</v>
      </c>
      <c r="E6416" s="7" t="n">
        <v>0</v>
      </c>
      <c r="F6416" s="7" t="n">
        <v>2</v>
      </c>
      <c r="G6416" s="7" t="n">
        <v>2</v>
      </c>
      <c r="H6416" s="7" t="n">
        <v>1</v>
      </c>
      <c r="I6416" s="17" t="n">
        <f t="normal" ca="1">A6428</f>
        <v>0</v>
      </c>
    </row>
    <row r="6417" spans="1:9">
      <c r="A6417" t="s">
        <v>4</v>
      </c>
      <c r="B6417" s="4" t="s">
        <v>5</v>
      </c>
      <c r="C6417" s="4" t="s">
        <v>14</v>
      </c>
      <c r="D6417" s="4" t="s">
        <v>10</v>
      </c>
      <c r="E6417" s="4" t="s">
        <v>6</v>
      </c>
    </row>
    <row r="6418" spans="1:9">
      <c r="A6418" t="n">
        <v>55157</v>
      </c>
      <c r="B6418" s="36" t="n">
        <v>51</v>
      </c>
      <c r="C6418" s="7" t="n">
        <v>4</v>
      </c>
      <c r="D6418" s="7" t="n">
        <v>2</v>
      </c>
      <c r="E6418" s="7" t="s">
        <v>548</v>
      </c>
    </row>
    <row r="6419" spans="1:9">
      <c r="A6419" t="s">
        <v>4</v>
      </c>
      <c r="B6419" s="4" t="s">
        <v>5</v>
      </c>
      <c r="C6419" s="4" t="s">
        <v>10</v>
      </c>
    </row>
    <row r="6420" spans="1:9">
      <c r="A6420" t="n">
        <v>55171</v>
      </c>
      <c r="B6420" s="27" t="n">
        <v>16</v>
      </c>
      <c r="C6420" s="7" t="n">
        <v>0</v>
      </c>
    </row>
    <row r="6421" spans="1:9">
      <c r="A6421" t="s">
        <v>4</v>
      </c>
      <c r="B6421" s="4" t="s">
        <v>5</v>
      </c>
      <c r="C6421" s="4" t="s">
        <v>10</v>
      </c>
      <c r="D6421" s="4" t="s">
        <v>50</v>
      </c>
      <c r="E6421" s="4" t="s">
        <v>14</v>
      </c>
      <c r="F6421" s="4" t="s">
        <v>14</v>
      </c>
      <c r="G6421" s="4" t="s">
        <v>50</v>
      </c>
      <c r="H6421" s="4" t="s">
        <v>14</v>
      </c>
      <c r="I6421" s="4" t="s">
        <v>14</v>
      </c>
    </row>
    <row r="6422" spans="1:9">
      <c r="A6422" t="n">
        <v>55174</v>
      </c>
      <c r="B6422" s="37" t="n">
        <v>26</v>
      </c>
      <c r="C6422" s="7" t="n">
        <v>2</v>
      </c>
      <c r="D6422" s="7" t="s">
        <v>549</v>
      </c>
      <c r="E6422" s="7" t="n">
        <v>2</v>
      </c>
      <c r="F6422" s="7" t="n">
        <v>3</v>
      </c>
      <c r="G6422" s="7" t="s">
        <v>550</v>
      </c>
      <c r="H6422" s="7" t="n">
        <v>2</v>
      </c>
      <c r="I6422" s="7" t="n">
        <v>0</v>
      </c>
    </row>
    <row r="6423" spans="1:9">
      <c r="A6423" t="s">
        <v>4</v>
      </c>
      <c r="B6423" s="4" t="s">
        <v>5</v>
      </c>
    </row>
    <row r="6424" spans="1:9">
      <c r="A6424" t="n">
        <v>55340</v>
      </c>
      <c r="B6424" s="25" t="n">
        <v>28</v>
      </c>
    </row>
    <row r="6425" spans="1:9">
      <c r="A6425" t="s">
        <v>4</v>
      </c>
      <c r="B6425" s="4" t="s">
        <v>5</v>
      </c>
      <c r="C6425" s="4" t="s">
        <v>36</v>
      </c>
    </row>
    <row r="6426" spans="1:9">
      <c r="A6426" t="n">
        <v>55341</v>
      </c>
      <c r="B6426" s="21" t="n">
        <v>3</v>
      </c>
      <c r="C6426" s="17" t="n">
        <f t="normal" ca="1">A6510</f>
        <v>0</v>
      </c>
    </row>
    <row r="6427" spans="1:9">
      <c r="A6427" t="s">
        <v>4</v>
      </c>
      <c r="B6427" s="4" t="s">
        <v>5</v>
      </c>
      <c r="C6427" s="4" t="s">
        <v>14</v>
      </c>
      <c r="D6427" s="4" t="s">
        <v>14</v>
      </c>
      <c r="E6427" s="4" t="s">
        <v>14</v>
      </c>
      <c r="F6427" s="4" t="s">
        <v>9</v>
      </c>
      <c r="G6427" s="4" t="s">
        <v>14</v>
      </c>
      <c r="H6427" s="4" t="s">
        <v>14</v>
      </c>
      <c r="I6427" s="4" t="s">
        <v>36</v>
      </c>
    </row>
    <row r="6428" spans="1:9">
      <c r="A6428" t="n">
        <v>55346</v>
      </c>
      <c r="B6428" s="16" t="n">
        <v>5</v>
      </c>
      <c r="C6428" s="7" t="n">
        <v>35</v>
      </c>
      <c r="D6428" s="7" t="n">
        <v>2</v>
      </c>
      <c r="E6428" s="7" t="n">
        <v>0</v>
      </c>
      <c r="F6428" s="7" t="n">
        <v>6</v>
      </c>
      <c r="G6428" s="7" t="n">
        <v>2</v>
      </c>
      <c r="H6428" s="7" t="n">
        <v>1</v>
      </c>
      <c r="I6428" s="17" t="n">
        <f t="normal" ca="1">A6440</f>
        <v>0</v>
      </c>
    </row>
    <row r="6429" spans="1:9">
      <c r="A6429" t="s">
        <v>4</v>
      </c>
      <c r="B6429" s="4" t="s">
        <v>5</v>
      </c>
      <c r="C6429" s="4" t="s">
        <v>14</v>
      </c>
      <c r="D6429" s="4" t="s">
        <v>10</v>
      </c>
      <c r="E6429" s="4" t="s">
        <v>6</v>
      </c>
    </row>
    <row r="6430" spans="1:9">
      <c r="A6430" t="n">
        <v>55360</v>
      </c>
      <c r="B6430" s="36" t="n">
        <v>51</v>
      </c>
      <c r="C6430" s="7" t="n">
        <v>4</v>
      </c>
      <c r="D6430" s="7" t="n">
        <v>6</v>
      </c>
      <c r="E6430" s="7" t="s">
        <v>313</v>
      </c>
    </row>
    <row r="6431" spans="1:9">
      <c r="A6431" t="s">
        <v>4</v>
      </c>
      <c r="B6431" s="4" t="s">
        <v>5</v>
      </c>
      <c r="C6431" s="4" t="s">
        <v>10</v>
      </c>
    </row>
    <row r="6432" spans="1:9">
      <c r="A6432" t="n">
        <v>55374</v>
      </c>
      <c r="B6432" s="27" t="n">
        <v>16</v>
      </c>
      <c r="C6432" s="7" t="n">
        <v>0</v>
      </c>
    </row>
    <row r="6433" spans="1:9">
      <c r="A6433" t="s">
        <v>4</v>
      </c>
      <c r="B6433" s="4" t="s">
        <v>5</v>
      </c>
      <c r="C6433" s="4" t="s">
        <v>10</v>
      </c>
      <c r="D6433" s="4" t="s">
        <v>50</v>
      </c>
      <c r="E6433" s="4" t="s">
        <v>14</v>
      </c>
      <c r="F6433" s="4" t="s">
        <v>14</v>
      </c>
      <c r="G6433" s="4" t="s">
        <v>50</v>
      </c>
      <c r="H6433" s="4" t="s">
        <v>14</v>
      </c>
      <c r="I6433" s="4" t="s">
        <v>14</v>
      </c>
    </row>
    <row r="6434" spans="1:9">
      <c r="A6434" t="n">
        <v>55377</v>
      </c>
      <c r="B6434" s="37" t="n">
        <v>26</v>
      </c>
      <c r="C6434" s="7" t="n">
        <v>6</v>
      </c>
      <c r="D6434" s="7" t="s">
        <v>551</v>
      </c>
      <c r="E6434" s="7" t="n">
        <v>2</v>
      </c>
      <c r="F6434" s="7" t="n">
        <v>3</v>
      </c>
      <c r="G6434" s="7" t="s">
        <v>552</v>
      </c>
      <c r="H6434" s="7" t="n">
        <v>2</v>
      </c>
      <c r="I6434" s="7" t="n">
        <v>0</v>
      </c>
    </row>
    <row r="6435" spans="1:9">
      <c r="A6435" t="s">
        <v>4</v>
      </c>
      <c r="B6435" s="4" t="s">
        <v>5</v>
      </c>
    </row>
    <row r="6436" spans="1:9">
      <c r="A6436" t="n">
        <v>55502</v>
      </c>
      <c r="B6436" s="25" t="n">
        <v>28</v>
      </c>
    </row>
    <row r="6437" spans="1:9">
      <c r="A6437" t="s">
        <v>4</v>
      </c>
      <c r="B6437" s="4" t="s">
        <v>5</v>
      </c>
      <c r="C6437" s="4" t="s">
        <v>36</v>
      </c>
    </row>
    <row r="6438" spans="1:9">
      <c r="A6438" t="n">
        <v>55503</v>
      </c>
      <c r="B6438" s="21" t="n">
        <v>3</v>
      </c>
      <c r="C6438" s="17" t="n">
        <f t="normal" ca="1">A6510</f>
        <v>0</v>
      </c>
    </row>
    <row r="6439" spans="1:9">
      <c r="A6439" t="s">
        <v>4</v>
      </c>
      <c r="B6439" s="4" t="s">
        <v>5</v>
      </c>
      <c r="C6439" s="4" t="s">
        <v>14</v>
      </c>
      <c r="D6439" s="4" t="s">
        <v>14</v>
      </c>
      <c r="E6439" s="4" t="s">
        <v>14</v>
      </c>
      <c r="F6439" s="4" t="s">
        <v>9</v>
      </c>
      <c r="G6439" s="4" t="s">
        <v>14</v>
      </c>
      <c r="H6439" s="4" t="s">
        <v>14</v>
      </c>
      <c r="I6439" s="4" t="s">
        <v>36</v>
      </c>
    </row>
    <row r="6440" spans="1:9">
      <c r="A6440" t="n">
        <v>55508</v>
      </c>
      <c r="B6440" s="16" t="n">
        <v>5</v>
      </c>
      <c r="C6440" s="7" t="n">
        <v>35</v>
      </c>
      <c r="D6440" s="7" t="n">
        <v>2</v>
      </c>
      <c r="E6440" s="7" t="n">
        <v>0</v>
      </c>
      <c r="F6440" s="7" t="n">
        <v>8</v>
      </c>
      <c r="G6440" s="7" t="n">
        <v>2</v>
      </c>
      <c r="H6440" s="7" t="n">
        <v>1</v>
      </c>
      <c r="I6440" s="17" t="n">
        <f t="normal" ca="1">A6452</f>
        <v>0</v>
      </c>
    </row>
    <row r="6441" spans="1:9">
      <c r="A6441" t="s">
        <v>4</v>
      </c>
      <c r="B6441" s="4" t="s">
        <v>5</v>
      </c>
      <c r="C6441" s="4" t="s">
        <v>14</v>
      </c>
      <c r="D6441" s="4" t="s">
        <v>10</v>
      </c>
      <c r="E6441" s="4" t="s">
        <v>6</v>
      </c>
    </row>
    <row r="6442" spans="1:9">
      <c r="A6442" t="n">
        <v>55522</v>
      </c>
      <c r="B6442" s="36" t="n">
        <v>51</v>
      </c>
      <c r="C6442" s="7" t="n">
        <v>4</v>
      </c>
      <c r="D6442" s="7" t="n">
        <v>8</v>
      </c>
      <c r="E6442" s="7" t="s">
        <v>292</v>
      </c>
    </row>
    <row r="6443" spans="1:9">
      <c r="A6443" t="s">
        <v>4</v>
      </c>
      <c r="B6443" s="4" t="s">
        <v>5</v>
      </c>
      <c r="C6443" s="4" t="s">
        <v>10</v>
      </c>
    </row>
    <row r="6444" spans="1:9">
      <c r="A6444" t="n">
        <v>55536</v>
      </c>
      <c r="B6444" s="27" t="n">
        <v>16</v>
      </c>
      <c r="C6444" s="7" t="n">
        <v>0</v>
      </c>
    </row>
    <row r="6445" spans="1:9">
      <c r="A6445" t="s">
        <v>4</v>
      </c>
      <c r="B6445" s="4" t="s">
        <v>5</v>
      </c>
      <c r="C6445" s="4" t="s">
        <v>10</v>
      </c>
      <c r="D6445" s="4" t="s">
        <v>50</v>
      </c>
      <c r="E6445" s="4" t="s">
        <v>14</v>
      </c>
      <c r="F6445" s="4" t="s">
        <v>14</v>
      </c>
      <c r="G6445" s="4" t="s">
        <v>50</v>
      </c>
      <c r="H6445" s="4" t="s">
        <v>14</v>
      </c>
      <c r="I6445" s="4" t="s">
        <v>14</v>
      </c>
    </row>
    <row r="6446" spans="1:9">
      <c r="A6446" t="n">
        <v>55539</v>
      </c>
      <c r="B6446" s="37" t="n">
        <v>26</v>
      </c>
      <c r="C6446" s="7" t="n">
        <v>8</v>
      </c>
      <c r="D6446" s="7" t="s">
        <v>553</v>
      </c>
      <c r="E6446" s="7" t="n">
        <v>2</v>
      </c>
      <c r="F6446" s="7" t="n">
        <v>3</v>
      </c>
      <c r="G6446" s="7" t="s">
        <v>554</v>
      </c>
      <c r="H6446" s="7" t="n">
        <v>2</v>
      </c>
      <c r="I6446" s="7" t="n">
        <v>0</v>
      </c>
    </row>
    <row r="6447" spans="1:9">
      <c r="A6447" t="s">
        <v>4</v>
      </c>
      <c r="B6447" s="4" t="s">
        <v>5</v>
      </c>
    </row>
    <row r="6448" spans="1:9">
      <c r="A6448" t="n">
        <v>55711</v>
      </c>
      <c r="B6448" s="25" t="n">
        <v>28</v>
      </c>
    </row>
    <row r="6449" spans="1:9">
      <c r="A6449" t="s">
        <v>4</v>
      </c>
      <c r="B6449" s="4" t="s">
        <v>5</v>
      </c>
      <c r="C6449" s="4" t="s">
        <v>36</v>
      </c>
    </row>
    <row r="6450" spans="1:9">
      <c r="A6450" t="n">
        <v>55712</v>
      </c>
      <c r="B6450" s="21" t="n">
        <v>3</v>
      </c>
      <c r="C6450" s="17" t="n">
        <f t="normal" ca="1">A6510</f>
        <v>0</v>
      </c>
    </row>
    <row r="6451" spans="1:9">
      <c r="A6451" t="s">
        <v>4</v>
      </c>
      <c r="B6451" s="4" t="s">
        <v>5</v>
      </c>
      <c r="C6451" s="4" t="s">
        <v>14</v>
      </c>
      <c r="D6451" s="4" t="s">
        <v>14</v>
      </c>
      <c r="E6451" s="4" t="s">
        <v>14</v>
      </c>
      <c r="F6451" s="4" t="s">
        <v>9</v>
      </c>
      <c r="G6451" s="4" t="s">
        <v>14</v>
      </c>
      <c r="H6451" s="4" t="s">
        <v>14</v>
      </c>
      <c r="I6451" s="4" t="s">
        <v>36</v>
      </c>
    </row>
    <row r="6452" spans="1:9">
      <c r="A6452" t="n">
        <v>55717</v>
      </c>
      <c r="B6452" s="16" t="n">
        <v>5</v>
      </c>
      <c r="C6452" s="7" t="n">
        <v>35</v>
      </c>
      <c r="D6452" s="7" t="n">
        <v>2</v>
      </c>
      <c r="E6452" s="7" t="n">
        <v>0</v>
      </c>
      <c r="F6452" s="7" t="n">
        <v>1</v>
      </c>
      <c r="G6452" s="7" t="n">
        <v>2</v>
      </c>
      <c r="H6452" s="7" t="n">
        <v>1</v>
      </c>
      <c r="I6452" s="17" t="n">
        <f t="normal" ca="1">A6464</f>
        <v>0</v>
      </c>
    </row>
    <row r="6453" spans="1:9">
      <c r="A6453" t="s">
        <v>4</v>
      </c>
      <c r="B6453" s="4" t="s">
        <v>5</v>
      </c>
      <c r="C6453" s="4" t="s">
        <v>14</v>
      </c>
      <c r="D6453" s="4" t="s">
        <v>10</v>
      </c>
      <c r="E6453" s="4" t="s">
        <v>6</v>
      </c>
    </row>
    <row r="6454" spans="1:9">
      <c r="A6454" t="n">
        <v>55731</v>
      </c>
      <c r="B6454" s="36" t="n">
        <v>51</v>
      </c>
      <c r="C6454" s="7" t="n">
        <v>4</v>
      </c>
      <c r="D6454" s="7" t="n">
        <v>1</v>
      </c>
      <c r="E6454" s="7" t="s">
        <v>316</v>
      </c>
    </row>
    <row r="6455" spans="1:9">
      <c r="A6455" t="s">
        <v>4</v>
      </c>
      <c r="B6455" s="4" t="s">
        <v>5</v>
      </c>
      <c r="C6455" s="4" t="s">
        <v>10</v>
      </c>
    </row>
    <row r="6456" spans="1:9">
      <c r="A6456" t="n">
        <v>55745</v>
      </c>
      <c r="B6456" s="27" t="n">
        <v>16</v>
      </c>
      <c r="C6456" s="7" t="n">
        <v>0</v>
      </c>
    </row>
    <row r="6457" spans="1:9">
      <c r="A6457" t="s">
        <v>4</v>
      </c>
      <c r="B6457" s="4" t="s">
        <v>5</v>
      </c>
      <c r="C6457" s="4" t="s">
        <v>10</v>
      </c>
      <c r="D6457" s="4" t="s">
        <v>50</v>
      </c>
      <c r="E6457" s="4" t="s">
        <v>14</v>
      </c>
      <c r="F6457" s="4" t="s">
        <v>14</v>
      </c>
      <c r="G6457" s="4" t="s">
        <v>50</v>
      </c>
      <c r="H6457" s="4" t="s">
        <v>14</v>
      </c>
      <c r="I6457" s="4" t="s">
        <v>14</v>
      </c>
      <c r="J6457" s="4" t="s">
        <v>50</v>
      </c>
      <c r="K6457" s="4" t="s">
        <v>14</v>
      </c>
      <c r="L6457" s="4" t="s">
        <v>14</v>
      </c>
    </row>
    <row r="6458" spans="1:9">
      <c r="A6458" t="n">
        <v>55748</v>
      </c>
      <c r="B6458" s="37" t="n">
        <v>26</v>
      </c>
      <c r="C6458" s="7" t="n">
        <v>1</v>
      </c>
      <c r="D6458" s="7" t="s">
        <v>555</v>
      </c>
      <c r="E6458" s="7" t="n">
        <v>2</v>
      </c>
      <c r="F6458" s="7" t="n">
        <v>3</v>
      </c>
      <c r="G6458" s="7" t="s">
        <v>556</v>
      </c>
      <c r="H6458" s="7" t="n">
        <v>2</v>
      </c>
      <c r="I6458" s="7" t="n">
        <v>3</v>
      </c>
      <c r="J6458" s="7" t="s">
        <v>557</v>
      </c>
      <c r="K6458" s="7" t="n">
        <v>2</v>
      </c>
      <c r="L6458" s="7" t="n">
        <v>0</v>
      </c>
    </row>
    <row r="6459" spans="1:9">
      <c r="A6459" t="s">
        <v>4</v>
      </c>
      <c r="B6459" s="4" t="s">
        <v>5</v>
      </c>
    </row>
    <row r="6460" spans="1:9">
      <c r="A6460" t="n">
        <v>55987</v>
      </c>
      <c r="B6460" s="25" t="n">
        <v>28</v>
      </c>
    </row>
    <row r="6461" spans="1:9">
      <c r="A6461" t="s">
        <v>4</v>
      </c>
      <c r="B6461" s="4" t="s">
        <v>5</v>
      </c>
      <c r="C6461" s="4" t="s">
        <v>36</v>
      </c>
    </row>
    <row r="6462" spans="1:9">
      <c r="A6462" t="n">
        <v>55988</v>
      </c>
      <c r="B6462" s="21" t="n">
        <v>3</v>
      </c>
      <c r="C6462" s="17" t="n">
        <f t="normal" ca="1">A6510</f>
        <v>0</v>
      </c>
    </row>
    <row r="6463" spans="1:9">
      <c r="A6463" t="s">
        <v>4</v>
      </c>
      <c r="B6463" s="4" t="s">
        <v>5</v>
      </c>
      <c r="C6463" s="4" t="s">
        <v>14</v>
      </c>
      <c r="D6463" s="4" t="s">
        <v>14</v>
      </c>
      <c r="E6463" s="4" t="s">
        <v>14</v>
      </c>
      <c r="F6463" s="4" t="s">
        <v>9</v>
      </c>
      <c r="G6463" s="4" t="s">
        <v>14</v>
      </c>
      <c r="H6463" s="4" t="s">
        <v>14</v>
      </c>
      <c r="I6463" s="4" t="s">
        <v>36</v>
      </c>
    </row>
    <row r="6464" spans="1:9">
      <c r="A6464" t="n">
        <v>55993</v>
      </c>
      <c r="B6464" s="16" t="n">
        <v>5</v>
      </c>
      <c r="C6464" s="7" t="n">
        <v>35</v>
      </c>
      <c r="D6464" s="7" t="n">
        <v>2</v>
      </c>
      <c r="E6464" s="7" t="n">
        <v>0</v>
      </c>
      <c r="F6464" s="7" t="n">
        <v>3</v>
      </c>
      <c r="G6464" s="7" t="n">
        <v>2</v>
      </c>
      <c r="H6464" s="7" t="n">
        <v>1</v>
      </c>
      <c r="I6464" s="17" t="n">
        <f t="normal" ca="1">A6476</f>
        <v>0</v>
      </c>
    </row>
    <row r="6465" spans="1:12">
      <c r="A6465" t="s">
        <v>4</v>
      </c>
      <c r="B6465" s="4" t="s">
        <v>5</v>
      </c>
      <c r="C6465" s="4" t="s">
        <v>14</v>
      </c>
      <c r="D6465" s="4" t="s">
        <v>10</v>
      </c>
      <c r="E6465" s="4" t="s">
        <v>6</v>
      </c>
    </row>
    <row r="6466" spans="1:12">
      <c r="A6466" t="n">
        <v>56007</v>
      </c>
      <c r="B6466" s="36" t="n">
        <v>51</v>
      </c>
      <c r="C6466" s="7" t="n">
        <v>4</v>
      </c>
      <c r="D6466" s="7" t="n">
        <v>3</v>
      </c>
      <c r="E6466" s="7" t="s">
        <v>292</v>
      </c>
    </row>
    <row r="6467" spans="1:12">
      <c r="A6467" t="s">
        <v>4</v>
      </c>
      <c r="B6467" s="4" t="s">
        <v>5</v>
      </c>
      <c r="C6467" s="4" t="s">
        <v>10</v>
      </c>
    </row>
    <row r="6468" spans="1:12">
      <c r="A6468" t="n">
        <v>56021</v>
      </c>
      <c r="B6468" s="27" t="n">
        <v>16</v>
      </c>
      <c r="C6468" s="7" t="n">
        <v>0</v>
      </c>
    </row>
    <row r="6469" spans="1:12">
      <c r="A6469" t="s">
        <v>4</v>
      </c>
      <c r="B6469" s="4" t="s">
        <v>5</v>
      </c>
      <c r="C6469" s="4" t="s">
        <v>10</v>
      </c>
      <c r="D6469" s="4" t="s">
        <v>50</v>
      </c>
      <c r="E6469" s="4" t="s">
        <v>14</v>
      </c>
      <c r="F6469" s="4" t="s">
        <v>14</v>
      </c>
      <c r="G6469" s="4" t="s">
        <v>50</v>
      </c>
      <c r="H6469" s="4" t="s">
        <v>14</v>
      </c>
      <c r="I6469" s="4" t="s">
        <v>14</v>
      </c>
    </row>
    <row r="6470" spans="1:12">
      <c r="A6470" t="n">
        <v>56024</v>
      </c>
      <c r="B6470" s="37" t="n">
        <v>26</v>
      </c>
      <c r="C6470" s="7" t="n">
        <v>3</v>
      </c>
      <c r="D6470" s="7" t="s">
        <v>558</v>
      </c>
      <c r="E6470" s="7" t="n">
        <v>2</v>
      </c>
      <c r="F6470" s="7" t="n">
        <v>3</v>
      </c>
      <c r="G6470" s="7" t="s">
        <v>559</v>
      </c>
      <c r="H6470" s="7" t="n">
        <v>2</v>
      </c>
      <c r="I6470" s="7" t="n">
        <v>0</v>
      </c>
    </row>
    <row r="6471" spans="1:12">
      <c r="A6471" t="s">
        <v>4</v>
      </c>
      <c r="B6471" s="4" t="s">
        <v>5</v>
      </c>
    </row>
    <row r="6472" spans="1:12">
      <c r="A6472" t="n">
        <v>56193</v>
      </c>
      <c r="B6472" s="25" t="n">
        <v>28</v>
      </c>
    </row>
    <row r="6473" spans="1:12">
      <c r="A6473" t="s">
        <v>4</v>
      </c>
      <c r="B6473" s="4" t="s">
        <v>5</v>
      </c>
      <c r="C6473" s="4" t="s">
        <v>36</v>
      </c>
    </row>
    <row r="6474" spans="1:12">
      <c r="A6474" t="n">
        <v>56194</v>
      </c>
      <c r="B6474" s="21" t="n">
        <v>3</v>
      </c>
      <c r="C6474" s="17" t="n">
        <f t="normal" ca="1">A6510</f>
        <v>0</v>
      </c>
    </row>
    <row r="6475" spans="1:12">
      <c r="A6475" t="s">
        <v>4</v>
      </c>
      <c r="B6475" s="4" t="s">
        <v>5</v>
      </c>
      <c r="C6475" s="4" t="s">
        <v>14</v>
      </c>
      <c r="D6475" s="4" t="s">
        <v>14</v>
      </c>
      <c r="E6475" s="4" t="s">
        <v>14</v>
      </c>
      <c r="F6475" s="4" t="s">
        <v>9</v>
      </c>
      <c r="G6475" s="4" t="s">
        <v>14</v>
      </c>
      <c r="H6475" s="4" t="s">
        <v>14</v>
      </c>
      <c r="I6475" s="4" t="s">
        <v>36</v>
      </c>
    </row>
    <row r="6476" spans="1:12">
      <c r="A6476" t="n">
        <v>56199</v>
      </c>
      <c r="B6476" s="16" t="n">
        <v>5</v>
      </c>
      <c r="C6476" s="7" t="n">
        <v>35</v>
      </c>
      <c r="D6476" s="7" t="n">
        <v>2</v>
      </c>
      <c r="E6476" s="7" t="n">
        <v>0</v>
      </c>
      <c r="F6476" s="7" t="n">
        <v>7</v>
      </c>
      <c r="G6476" s="7" t="n">
        <v>2</v>
      </c>
      <c r="H6476" s="7" t="n">
        <v>1</v>
      </c>
      <c r="I6476" s="17" t="n">
        <f t="normal" ca="1">A6488</f>
        <v>0</v>
      </c>
    </row>
    <row r="6477" spans="1:12">
      <c r="A6477" t="s">
        <v>4</v>
      </c>
      <c r="B6477" s="4" t="s">
        <v>5</v>
      </c>
      <c r="C6477" s="4" t="s">
        <v>14</v>
      </c>
      <c r="D6477" s="4" t="s">
        <v>10</v>
      </c>
      <c r="E6477" s="4" t="s">
        <v>6</v>
      </c>
    </row>
    <row r="6478" spans="1:12">
      <c r="A6478" t="n">
        <v>56213</v>
      </c>
      <c r="B6478" s="36" t="n">
        <v>51</v>
      </c>
      <c r="C6478" s="7" t="n">
        <v>4</v>
      </c>
      <c r="D6478" s="7" t="n">
        <v>7</v>
      </c>
      <c r="E6478" s="7" t="s">
        <v>139</v>
      </c>
    </row>
    <row r="6479" spans="1:12">
      <c r="A6479" t="s">
        <v>4</v>
      </c>
      <c r="B6479" s="4" t="s">
        <v>5</v>
      </c>
      <c r="C6479" s="4" t="s">
        <v>10</v>
      </c>
    </row>
    <row r="6480" spans="1:12">
      <c r="A6480" t="n">
        <v>56226</v>
      </c>
      <c r="B6480" s="27" t="n">
        <v>16</v>
      </c>
      <c r="C6480" s="7" t="n">
        <v>0</v>
      </c>
    </row>
    <row r="6481" spans="1:9">
      <c r="A6481" t="s">
        <v>4</v>
      </c>
      <c r="B6481" s="4" t="s">
        <v>5</v>
      </c>
      <c r="C6481" s="4" t="s">
        <v>10</v>
      </c>
      <c r="D6481" s="4" t="s">
        <v>50</v>
      </c>
      <c r="E6481" s="4" t="s">
        <v>14</v>
      </c>
      <c r="F6481" s="4" t="s">
        <v>14</v>
      </c>
      <c r="G6481" s="4" t="s">
        <v>50</v>
      </c>
      <c r="H6481" s="4" t="s">
        <v>14</v>
      </c>
      <c r="I6481" s="4" t="s">
        <v>14</v>
      </c>
    </row>
    <row r="6482" spans="1:9">
      <c r="A6482" t="n">
        <v>56229</v>
      </c>
      <c r="B6482" s="37" t="n">
        <v>26</v>
      </c>
      <c r="C6482" s="7" t="n">
        <v>7</v>
      </c>
      <c r="D6482" s="7" t="s">
        <v>560</v>
      </c>
      <c r="E6482" s="7" t="n">
        <v>2</v>
      </c>
      <c r="F6482" s="7" t="n">
        <v>3</v>
      </c>
      <c r="G6482" s="7" t="s">
        <v>561</v>
      </c>
      <c r="H6482" s="7" t="n">
        <v>2</v>
      </c>
      <c r="I6482" s="7" t="n">
        <v>0</v>
      </c>
    </row>
    <row r="6483" spans="1:9">
      <c r="A6483" t="s">
        <v>4</v>
      </c>
      <c r="B6483" s="4" t="s">
        <v>5</v>
      </c>
    </row>
    <row r="6484" spans="1:9">
      <c r="A6484" t="n">
        <v>56311</v>
      </c>
      <c r="B6484" s="25" t="n">
        <v>28</v>
      </c>
    </row>
    <row r="6485" spans="1:9">
      <c r="A6485" t="s">
        <v>4</v>
      </c>
      <c r="B6485" s="4" t="s">
        <v>5</v>
      </c>
      <c r="C6485" s="4" t="s">
        <v>36</v>
      </c>
    </row>
    <row r="6486" spans="1:9">
      <c r="A6486" t="n">
        <v>56312</v>
      </c>
      <c r="B6486" s="21" t="n">
        <v>3</v>
      </c>
      <c r="C6486" s="17" t="n">
        <f t="normal" ca="1">A6510</f>
        <v>0</v>
      </c>
    </row>
    <row r="6487" spans="1:9">
      <c r="A6487" t="s">
        <v>4</v>
      </c>
      <c r="B6487" s="4" t="s">
        <v>5</v>
      </c>
      <c r="C6487" s="4" t="s">
        <v>14</v>
      </c>
      <c r="D6487" s="4" t="s">
        <v>14</v>
      </c>
      <c r="E6487" s="4" t="s">
        <v>14</v>
      </c>
      <c r="F6487" s="4" t="s">
        <v>9</v>
      </c>
      <c r="G6487" s="4" t="s">
        <v>14</v>
      </c>
      <c r="H6487" s="4" t="s">
        <v>14</v>
      </c>
      <c r="I6487" s="4" t="s">
        <v>36</v>
      </c>
    </row>
    <row r="6488" spans="1:9">
      <c r="A6488" t="n">
        <v>56317</v>
      </c>
      <c r="B6488" s="16" t="n">
        <v>5</v>
      </c>
      <c r="C6488" s="7" t="n">
        <v>35</v>
      </c>
      <c r="D6488" s="7" t="n">
        <v>2</v>
      </c>
      <c r="E6488" s="7" t="n">
        <v>0</v>
      </c>
      <c r="F6488" s="7" t="n">
        <v>5</v>
      </c>
      <c r="G6488" s="7" t="n">
        <v>2</v>
      </c>
      <c r="H6488" s="7" t="n">
        <v>1</v>
      </c>
      <c r="I6488" s="17" t="n">
        <f t="normal" ca="1">A6500</f>
        <v>0</v>
      </c>
    </row>
    <row r="6489" spans="1:9">
      <c r="A6489" t="s">
        <v>4</v>
      </c>
      <c r="B6489" s="4" t="s">
        <v>5</v>
      </c>
      <c r="C6489" s="4" t="s">
        <v>14</v>
      </c>
      <c r="D6489" s="4" t="s">
        <v>10</v>
      </c>
      <c r="E6489" s="4" t="s">
        <v>6</v>
      </c>
    </row>
    <row r="6490" spans="1:9">
      <c r="A6490" t="n">
        <v>56331</v>
      </c>
      <c r="B6490" s="36" t="n">
        <v>51</v>
      </c>
      <c r="C6490" s="7" t="n">
        <v>4</v>
      </c>
      <c r="D6490" s="7" t="n">
        <v>5</v>
      </c>
      <c r="E6490" s="7" t="s">
        <v>313</v>
      </c>
    </row>
    <row r="6491" spans="1:9">
      <c r="A6491" t="s">
        <v>4</v>
      </c>
      <c r="B6491" s="4" t="s">
        <v>5</v>
      </c>
      <c r="C6491" s="4" t="s">
        <v>10</v>
      </c>
    </row>
    <row r="6492" spans="1:9">
      <c r="A6492" t="n">
        <v>56345</v>
      </c>
      <c r="B6492" s="27" t="n">
        <v>16</v>
      </c>
      <c r="C6492" s="7" t="n">
        <v>0</v>
      </c>
    </row>
    <row r="6493" spans="1:9">
      <c r="A6493" t="s">
        <v>4</v>
      </c>
      <c r="B6493" s="4" t="s">
        <v>5</v>
      </c>
      <c r="C6493" s="4" t="s">
        <v>10</v>
      </c>
      <c r="D6493" s="4" t="s">
        <v>50</v>
      </c>
      <c r="E6493" s="4" t="s">
        <v>14</v>
      </c>
      <c r="F6493" s="4" t="s">
        <v>14</v>
      </c>
      <c r="G6493" s="4" t="s">
        <v>50</v>
      </c>
      <c r="H6493" s="4" t="s">
        <v>14</v>
      </c>
      <c r="I6493" s="4" t="s">
        <v>14</v>
      </c>
    </row>
    <row r="6494" spans="1:9">
      <c r="A6494" t="n">
        <v>56348</v>
      </c>
      <c r="B6494" s="37" t="n">
        <v>26</v>
      </c>
      <c r="C6494" s="7" t="n">
        <v>5</v>
      </c>
      <c r="D6494" s="7" t="s">
        <v>562</v>
      </c>
      <c r="E6494" s="7" t="n">
        <v>2</v>
      </c>
      <c r="F6494" s="7" t="n">
        <v>3</v>
      </c>
      <c r="G6494" s="7" t="s">
        <v>563</v>
      </c>
      <c r="H6494" s="7" t="n">
        <v>2</v>
      </c>
      <c r="I6494" s="7" t="n">
        <v>0</v>
      </c>
    </row>
    <row r="6495" spans="1:9">
      <c r="A6495" t="s">
        <v>4</v>
      </c>
      <c r="B6495" s="4" t="s">
        <v>5</v>
      </c>
    </row>
    <row r="6496" spans="1:9">
      <c r="A6496" t="n">
        <v>56531</v>
      </c>
      <c r="B6496" s="25" t="n">
        <v>28</v>
      </c>
    </row>
    <row r="6497" spans="1:9">
      <c r="A6497" t="s">
        <v>4</v>
      </c>
      <c r="B6497" s="4" t="s">
        <v>5</v>
      </c>
      <c r="C6497" s="4" t="s">
        <v>36</v>
      </c>
    </row>
    <row r="6498" spans="1:9">
      <c r="A6498" t="n">
        <v>56532</v>
      </c>
      <c r="B6498" s="21" t="n">
        <v>3</v>
      </c>
      <c r="C6498" s="17" t="n">
        <f t="normal" ca="1">A6510</f>
        <v>0</v>
      </c>
    </row>
    <row r="6499" spans="1:9">
      <c r="A6499" t="s">
        <v>4</v>
      </c>
      <c r="B6499" s="4" t="s">
        <v>5</v>
      </c>
      <c r="C6499" s="4" t="s">
        <v>14</v>
      </c>
      <c r="D6499" s="4" t="s">
        <v>14</v>
      </c>
      <c r="E6499" s="4" t="s">
        <v>14</v>
      </c>
      <c r="F6499" s="4" t="s">
        <v>9</v>
      </c>
      <c r="G6499" s="4" t="s">
        <v>14</v>
      </c>
      <c r="H6499" s="4" t="s">
        <v>14</v>
      </c>
      <c r="I6499" s="4" t="s">
        <v>36</v>
      </c>
    </row>
    <row r="6500" spans="1:9">
      <c r="A6500" t="n">
        <v>56537</v>
      </c>
      <c r="B6500" s="16" t="n">
        <v>5</v>
      </c>
      <c r="C6500" s="7" t="n">
        <v>35</v>
      </c>
      <c r="D6500" s="7" t="n">
        <v>2</v>
      </c>
      <c r="E6500" s="7" t="n">
        <v>0</v>
      </c>
      <c r="F6500" s="7" t="n">
        <v>9</v>
      </c>
      <c r="G6500" s="7" t="n">
        <v>2</v>
      </c>
      <c r="H6500" s="7" t="n">
        <v>1</v>
      </c>
      <c r="I6500" s="17" t="n">
        <f t="normal" ca="1">A6510</f>
        <v>0</v>
      </c>
    </row>
    <row r="6501" spans="1:9">
      <c r="A6501" t="s">
        <v>4</v>
      </c>
      <c r="B6501" s="4" t="s">
        <v>5</v>
      </c>
      <c r="C6501" s="4" t="s">
        <v>14</v>
      </c>
      <c r="D6501" s="4" t="s">
        <v>10</v>
      </c>
      <c r="E6501" s="4" t="s">
        <v>6</v>
      </c>
    </row>
    <row r="6502" spans="1:9">
      <c r="A6502" t="n">
        <v>56551</v>
      </c>
      <c r="B6502" s="36" t="n">
        <v>51</v>
      </c>
      <c r="C6502" s="7" t="n">
        <v>4</v>
      </c>
      <c r="D6502" s="7" t="n">
        <v>9</v>
      </c>
      <c r="E6502" s="7" t="s">
        <v>139</v>
      </c>
    </row>
    <row r="6503" spans="1:9">
      <c r="A6503" t="s">
        <v>4</v>
      </c>
      <c r="B6503" s="4" t="s">
        <v>5</v>
      </c>
      <c r="C6503" s="4" t="s">
        <v>10</v>
      </c>
    </row>
    <row r="6504" spans="1:9">
      <c r="A6504" t="n">
        <v>56564</v>
      </c>
      <c r="B6504" s="27" t="n">
        <v>16</v>
      </c>
      <c r="C6504" s="7" t="n">
        <v>0</v>
      </c>
    </row>
    <row r="6505" spans="1:9">
      <c r="A6505" t="s">
        <v>4</v>
      </c>
      <c r="B6505" s="4" t="s">
        <v>5</v>
      </c>
      <c r="C6505" s="4" t="s">
        <v>10</v>
      </c>
      <c r="D6505" s="4" t="s">
        <v>50</v>
      </c>
      <c r="E6505" s="4" t="s">
        <v>14</v>
      </c>
      <c r="F6505" s="4" t="s">
        <v>14</v>
      </c>
      <c r="G6505" s="4" t="s">
        <v>50</v>
      </c>
      <c r="H6505" s="4" t="s">
        <v>14</v>
      </c>
      <c r="I6505" s="4" t="s">
        <v>14</v>
      </c>
    </row>
    <row r="6506" spans="1:9">
      <c r="A6506" t="n">
        <v>56567</v>
      </c>
      <c r="B6506" s="37" t="n">
        <v>26</v>
      </c>
      <c r="C6506" s="7" t="n">
        <v>9</v>
      </c>
      <c r="D6506" s="7" t="s">
        <v>564</v>
      </c>
      <c r="E6506" s="7" t="n">
        <v>2</v>
      </c>
      <c r="F6506" s="7" t="n">
        <v>3</v>
      </c>
      <c r="G6506" s="7" t="s">
        <v>565</v>
      </c>
      <c r="H6506" s="7" t="n">
        <v>2</v>
      </c>
      <c r="I6506" s="7" t="n">
        <v>0</v>
      </c>
    </row>
    <row r="6507" spans="1:9">
      <c r="A6507" t="s">
        <v>4</v>
      </c>
      <c r="B6507" s="4" t="s">
        <v>5</v>
      </c>
    </row>
    <row r="6508" spans="1:9">
      <c r="A6508" t="n">
        <v>56706</v>
      </c>
      <c r="B6508" s="25" t="n">
        <v>28</v>
      </c>
    </row>
    <row r="6509" spans="1:9">
      <c r="A6509" t="s">
        <v>4</v>
      </c>
      <c r="B6509" s="4" t="s">
        <v>5</v>
      </c>
      <c r="C6509" s="4" t="s">
        <v>10</v>
      </c>
    </row>
    <row r="6510" spans="1:9">
      <c r="A6510" t="n">
        <v>56707</v>
      </c>
      <c r="B6510" s="27" t="n">
        <v>16</v>
      </c>
      <c r="C6510" s="7" t="n">
        <v>400</v>
      </c>
    </row>
    <row r="6511" spans="1:9">
      <c r="A6511" t="s">
        <v>4</v>
      </c>
      <c r="B6511" s="4" t="s">
        <v>5</v>
      </c>
      <c r="C6511" s="4" t="s">
        <v>14</v>
      </c>
      <c r="D6511" s="4" t="s">
        <v>10</v>
      </c>
      <c r="E6511" s="4" t="s">
        <v>25</v>
      </c>
    </row>
    <row r="6512" spans="1:9">
      <c r="A6512" t="n">
        <v>56710</v>
      </c>
      <c r="B6512" s="33" t="n">
        <v>58</v>
      </c>
      <c r="C6512" s="7" t="n">
        <v>101</v>
      </c>
      <c r="D6512" s="7" t="n">
        <v>500</v>
      </c>
      <c r="E6512" s="7" t="n">
        <v>1</v>
      </c>
    </row>
    <row r="6513" spans="1:9">
      <c r="A6513" t="s">
        <v>4</v>
      </c>
      <c r="B6513" s="4" t="s">
        <v>5</v>
      </c>
      <c r="C6513" s="4" t="s">
        <v>14</v>
      </c>
      <c r="D6513" s="4" t="s">
        <v>10</v>
      </c>
    </row>
    <row r="6514" spans="1:9">
      <c r="A6514" t="n">
        <v>56718</v>
      </c>
      <c r="B6514" s="33" t="n">
        <v>58</v>
      </c>
      <c r="C6514" s="7" t="n">
        <v>254</v>
      </c>
      <c r="D6514" s="7" t="n">
        <v>0</v>
      </c>
    </row>
    <row r="6515" spans="1:9">
      <c r="A6515" t="s">
        <v>4</v>
      </c>
      <c r="B6515" s="4" t="s">
        <v>5</v>
      </c>
      <c r="C6515" s="4" t="s">
        <v>10</v>
      </c>
      <c r="D6515" s="4" t="s">
        <v>9</v>
      </c>
    </row>
    <row r="6516" spans="1:9">
      <c r="A6516" t="n">
        <v>56722</v>
      </c>
      <c r="B6516" s="43" t="n">
        <v>43</v>
      </c>
      <c r="C6516" s="7" t="n">
        <v>0</v>
      </c>
      <c r="D6516" s="7" t="n">
        <v>1</v>
      </c>
    </row>
    <row r="6517" spans="1:9">
      <c r="A6517" t="s">
        <v>4</v>
      </c>
      <c r="B6517" s="4" t="s">
        <v>5</v>
      </c>
      <c r="C6517" s="4" t="s">
        <v>10</v>
      </c>
      <c r="D6517" s="4" t="s">
        <v>9</v>
      </c>
    </row>
    <row r="6518" spans="1:9">
      <c r="A6518" t="n">
        <v>56729</v>
      </c>
      <c r="B6518" s="43" t="n">
        <v>43</v>
      </c>
      <c r="C6518" s="7" t="n">
        <v>61491</v>
      </c>
      <c r="D6518" s="7" t="n">
        <v>1</v>
      </c>
    </row>
    <row r="6519" spans="1:9">
      <c r="A6519" t="s">
        <v>4</v>
      </c>
      <c r="B6519" s="4" t="s">
        <v>5</v>
      </c>
      <c r="C6519" s="4" t="s">
        <v>10</v>
      </c>
      <c r="D6519" s="4" t="s">
        <v>9</v>
      </c>
    </row>
    <row r="6520" spans="1:9">
      <c r="A6520" t="n">
        <v>56736</v>
      </c>
      <c r="B6520" s="43" t="n">
        <v>43</v>
      </c>
      <c r="C6520" s="7" t="n">
        <v>61492</v>
      </c>
      <c r="D6520" s="7" t="n">
        <v>1</v>
      </c>
    </row>
    <row r="6521" spans="1:9">
      <c r="A6521" t="s">
        <v>4</v>
      </c>
      <c r="B6521" s="4" t="s">
        <v>5</v>
      </c>
      <c r="C6521" s="4" t="s">
        <v>10</v>
      </c>
      <c r="D6521" s="4" t="s">
        <v>25</v>
      </c>
      <c r="E6521" s="4" t="s">
        <v>25</v>
      </c>
      <c r="F6521" s="4" t="s">
        <v>25</v>
      </c>
      <c r="G6521" s="4" t="s">
        <v>25</v>
      </c>
    </row>
    <row r="6522" spans="1:9">
      <c r="A6522" t="n">
        <v>56743</v>
      </c>
      <c r="B6522" s="45" t="n">
        <v>46</v>
      </c>
      <c r="C6522" s="7" t="n">
        <v>89</v>
      </c>
      <c r="D6522" s="7" t="n">
        <v>-102.360000610352</v>
      </c>
      <c r="E6522" s="7" t="n">
        <v>-3</v>
      </c>
      <c r="F6522" s="7" t="n">
        <v>-53.3800010681152</v>
      </c>
      <c r="G6522" s="7" t="n">
        <v>79.4000015258789</v>
      </c>
    </row>
    <row r="6523" spans="1:9">
      <c r="A6523" t="s">
        <v>4</v>
      </c>
      <c r="B6523" s="4" t="s">
        <v>5</v>
      </c>
      <c r="C6523" s="4" t="s">
        <v>10</v>
      </c>
      <c r="D6523" s="4" t="s">
        <v>25</v>
      </c>
      <c r="E6523" s="4" t="s">
        <v>25</v>
      </c>
      <c r="F6523" s="4" t="s">
        <v>25</v>
      </c>
      <c r="G6523" s="4" t="s">
        <v>25</v>
      </c>
    </row>
    <row r="6524" spans="1:9">
      <c r="A6524" t="n">
        <v>56762</v>
      </c>
      <c r="B6524" s="45" t="n">
        <v>46</v>
      </c>
      <c r="C6524" s="7" t="n">
        <v>30</v>
      </c>
      <c r="D6524" s="7" t="n">
        <v>-102.279998779297</v>
      </c>
      <c r="E6524" s="7" t="n">
        <v>-3</v>
      </c>
      <c r="F6524" s="7" t="n">
        <v>-52.5</v>
      </c>
      <c r="G6524" s="7" t="n">
        <v>84.8000030517578</v>
      </c>
    </row>
    <row r="6525" spans="1:9">
      <c r="A6525" t="s">
        <v>4</v>
      </c>
      <c r="B6525" s="4" t="s">
        <v>5</v>
      </c>
      <c r="C6525" s="4" t="s">
        <v>14</v>
      </c>
      <c r="D6525" s="4" t="s">
        <v>14</v>
      </c>
      <c r="E6525" s="4" t="s">
        <v>25</v>
      </c>
      <c r="F6525" s="4" t="s">
        <v>25</v>
      </c>
      <c r="G6525" s="4" t="s">
        <v>25</v>
      </c>
      <c r="H6525" s="4" t="s">
        <v>10</v>
      </c>
    </row>
    <row r="6526" spans="1:9">
      <c r="A6526" t="n">
        <v>56781</v>
      </c>
      <c r="B6526" s="34" t="n">
        <v>45</v>
      </c>
      <c r="C6526" s="7" t="n">
        <v>2</v>
      </c>
      <c r="D6526" s="7" t="n">
        <v>3</v>
      </c>
      <c r="E6526" s="7" t="n">
        <v>-99.0199966430664</v>
      </c>
      <c r="F6526" s="7" t="n">
        <v>-1.67999994754791</v>
      </c>
      <c r="G6526" s="7" t="n">
        <v>-51.0299987792969</v>
      </c>
      <c r="H6526" s="7" t="n">
        <v>0</v>
      </c>
    </row>
    <row r="6527" spans="1:9">
      <c r="A6527" t="s">
        <v>4</v>
      </c>
      <c r="B6527" s="4" t="s">
        <v>5</v>
      </c>
      <c r="C6527" s="4" t="s">
        <v>14</v>
      </c>
      <c r="D6527" s="4" t="s">
        <v>14</v>
      </c>
      <c r="E6527" s="4" t="s">
        <v>25</v>
      </c>
      <c r="F6527" s="4" t="s">
        <v>25</v>
      </c>
      <c r="G6527" s="4" t="s">
        <v>25</v>
      </c>
      <c r="H6527" s="4" t="s">
        <v>10</v>
      </c>
      <c r="I6527" s="4" t="s">
        <v>14</v>
      </c>
    </row>
    <row r="6528" spans="1:9">
      <c r="A6528" t="n">
        <v>56798</v>
      </c>
      <c r="B6528" s="34" t="n">
        <v>45</v>
      </c>
      <c r="C6528" s="7" t="n">
        <v>4</v>
      </c>
      <c r="D6528" s="7" t="n">
        <v>3</v>
      </c>
      <c r="E6528" s="7" t="n">
        <v>358.079986572266</v>
      </c>
      <c r="F6528" s="7" t="n">
        <v>194.130004882813</v>
      </c>
      <c r="G6528" s="7" t="n">
        <v>356</v>
      </c>
      <c r="H6528" s="7" t="n">
        <v>0</v>
      </c>
      <c r="I6528" s="7" t="n">
        <v>0</v>
      </c>
    </row>
    <row r="6529" spans="1:9">
      <c r="A6529" t="s">
        <v>4</v>
      </c>
      <c r="B6529" s="4" t="s">
        <v>5</v>
      </c>
      <c r="C6529" s="4" t="s">
        <v>14</v>
      </c>
      <c r="D6529" s="4" t="s">
        <v>14</v>
      </c>
      <c r="E6529" s="4" t="s">
        <v>25</v>
      </c>
      <c r="F6529" s="4" t="s">
        <v>10</v>
      </c>
    </row>
    <row r="6530" spans="1:9">
      <c r="A6530" t="n">
        <v>56816</v>
      </c>
      <c r="B6530" s="34" t="n">
        <v>45</v>
      </c>
      <c r="C6530" s="7" t="n">
        <v>5</v>
      </c>
      <c r="D6530" s="7" t="n">
        <v>3</v>
      </c>
      <c r="E6530" s="7" t="n">
        <v>2.5</v>
      </c>
      <c r="F6530" s="7" t="n">
        <v>0</v>
      </c>
    </row>
    <row r="6531" spans="1:9">
      <c r="A6531" t="s">
        <v>4</v>
      </c>
      <c r="B6531" s="4" t="s">
        <v>5</v>
      </c>
      <c r="C6531" s="4" t="s">
        <v>14</v>
      </c>
      <c r="D6531" s="4" t="s">
        <v>14</v>
      </c>
      <c r="E6531" s="4" t="s">
        <v>25</v>
      </c>
      <c r="F6531" s="4" t="s">
        <v>10</v>
      </c>
    </row>
    <row r="6532" spans="1:9">
      <c r="A6532" t="n">
        <v>56825</v>
      </c>
      <c r="B6532" s="34" t="n">
        <v>45</v>
      </c>
      <c r="C6532" s="7" t="n">
        <v>11</v>
      </c>
      <c r="D6532" s="7" t="n">
        <v>3</v>
      </c>
      <c r="E6532" s="7" t="n">
        <v>39.0999984741211</v>
      </c>
      <c r="F6532" s="7" t="n">
        <v>0</v>
      </c>
    </row>
    <row r="6533" spans="1:9">
      <c r="A6533" t="s">
        <v>4</v>
      </c>
      <c r="B6533" s="4" t="s">
        <v>5</v>
      </c>
      <c r="C6533" s="4" t="s">
        <v>10</v>
      </c>
      <c r="D6533" s="4" t="s">
        <v>14</v>
      </c>
      <c r="E6533" s="4" t="s">
        <v>6</v>
      </c>
      <c r="F6533" s="4" t="s">
        <v>25</v>
      </c>
      <c r="G6533" s="4" t="s">
        <v>25</v>
      </c>
      <c r="H6533" s="4" t="s">
        <v>25</v>
      </c>
    </row>
    <row r="6534" spans="1:9">
      <c r="A6534" t="n">
        <v>56834</v>
      </c>
      <c r="B6534" s="52" t="n">
        <v>48</v>
      </c>
      <c r="C6534" s="7" t="n">
        <v>116</v>
      </c>
      <c r="D6534" s="7" t="n">
        <v>0</v>
      </c>
      <c r="E6534" s="7" t="s">
        <v>335</v>
      </c>
      <c r="F6534" s="7" t="n">
        <v>-1</v>
      </c>
      <c r="G6534" s="7" t="n">
        <v>1</v>
      </c>
      <c r="H6534" s="7" t="n">
        <v>0</v>
      </c>
    </row>
    <row r="6535" spans="1:9">
      <c r="A6535" t="s">
        <v>4</v>
      </c>
      <c r="B6535" s="4" t="s">
        <v>5</v>
      </c>
      <c r="C6535" s="4" t="s">
        <v>10</v>
      </c>
      <c r="D6535" s="4" t="s">
        <v>14</v>
      </c>
      <c r="E6535" s="4" t="s">
        <v>6</v>
      </c>
      <c r="F6535" s="4" t="s">
        <v>25</v>
      </c>
      <c r="G6535" s="4" t="s">
        <v>25</v>
      </c>
      <c r="H6535" s="4" t="s">
        <v>25</v>
      </c>
    </row>
    <row r="6536" spans="1:9">
      <c r="A6536" t="n">
        <v>56860</v>
      </c>
      <c r="B6536" s="52" t="n">
        <v>48</v>
      </c>
      <c r="C6536" s="7" t="n">
        <v>100</v>
      </c>
      <c r="D6536" s="7" t="n">
        <v>0</v>
      </c>
      <c r="E6536" s="7" t="s">
        <v>335</v>
      </c>
      <c r="F6536" s="7" t="n">
        <v>-1</v>
      </c>
      <c r="G6536" s="7" t="n">
        <v>1.29999995231628</v>
      </c>
      <c r="H6536" s="7" t="n">
        <v>0</v>
      </c>
    </row>
    <row r="6537" spans="1:9">
      <c r="A6537" t="s">
        <v>4</v>
      </c>
      <c r="B6537" s="4" t="s">
        <v>5</v>
      </c>
      <c r="C6537" s="4" t="s">
        <v>14</v>
      </c>
      <c r="D6537" s="4" t="s">
        <v>10</v>
      </c>
      <c r="E6537" s="4" t="s">
        <v>10</v>
      </c>
      <c r="F6537" s="4" t="s">
        <v>9</v>
      </c>
    </row>
    <row r="6538" spans="1:9">
      <c r="A6538" t="n">
        <v>56886</v>
      </c>
      <c r="B6538" s="85" t="n">
        <v>84</v>
      </c>
      <c r="C6538" s="7" t="n">
        <v>0</v>
      </c>
      <c r="D6538" s="7" t="n">
        <v>0</v>
      </c>
      <c r="E6538" s="7" t="n">
        <v>0</v>
      </c>
      <c r="F6538" s="7" t="n">
        <v>1050253722</v>
      </c>
    </row>
    <row r="6539" spans="1:9">
      <c r="A6539" t="s">
        <v>4</v>
      </c>
      <c r="B6539" s="4" t="s">
        <v>5</v>
      </c>
      <c r="C6539" s="4" t="s">
        <v>14</v>
      </c>
      <c r="D6539" s="4" t="s">
        <v>10</v>
      </c>
      <c r="E6539" s="4" t="s">
        <v>10</v>
      </c>
      <c r="F6539" s="4" t="s">
        <v>10</v>
      </c>
      <c r="G6539" s="4" t="s">
        <v>10</v>
      </c>
      <c r="H6539" s="4" t="s">
        <v>10</v>
      </c>
      <c r="I6539" s="4" t="s">
        <v>6</v>
      </c>
      <c r="J6539" s="4" t="s">
        <v>25</v>
      </c>
      <c r="K6539" s="4" t="s">
        <v>25</v>
      </c>
      <c r="L6539" s="4" t="s">
        <v>25</v>
      </c>
      <c r="M6539" s="4" t="s">
        <v>9</v>
      </c>
      <c r="N6539" s="4" t="s">
        <v>9</v>
      </c>
      <c r="O6539" s="4" t="s">
        <v>25</v>
      </c>
      <c r="P6539" s="4" t="s">
        <v>25</v>
      </c>
      <c r="Q6539" s="4" t="s">
        <v>25</v>
      </c>
      <c r="R6539" s="4" t="s">
        <v>25</v>
      </c>
      <c r="S6539" s="4" t="s">
        <v>14</v>
      </c>
    </row>
    <row r="6540" spans="1:9">
      <c r="A6540" t="n">
        <v>56896</v>
      </c>
      <c r="B6540" s="11" t="n">
        <v>39</v>
      </c>
      <c r="C6540" s="7" t="n">
        <v>12</v>
      </c>
      <c r="D6540" s="7" t="n">
        <v>116</v>
      </c>
      <c r="E6540" s="7" t="n">
        <v>203</v>
      </c>
      <c r="F6540" s="7" t="n">
        <v>0</v>
      </c>
      <c r="G6540" s="7" t="n">
        <v>116</v>
      </c>
      <c r="H6540" s="7" t="n">
        <v>3</v>
      </c>
      <c r="I6540" s="7" t="s">
        <v>13</v>
      </c>
      <c r="J6540" s="7" t="n">
        <v>0</v>
      </c>
      <c r="K6540" s="7" t="n">
        <v>0.00999999977648258</v>
      </c>
      <c r="L6540" s="7" t="n">
        <v>0</v>
      </c>
      <c r="M6540" s="7" t="n">
        <v>0</v>
      </c>
      <c r="N6540" s="7" t="n">
        <v>0</v>
      </c>
      <c r="O6540" s="7" t="n">
        <v>0</v>
      </c>
      <c r="P6540" s="7" t="n">
        <v>1</v>
      </c>
      <c r="Q6540" s="7" t="n">
        <v>1</v>
      </c>
      <c r="R6540" s="7" t="n">
        <v>1</v>
      </c>
      <c r="S6540" s="7" t="n">
        <v>103</v>
      </c>
    </row>
    <row r="6541" spans="1:9">
      <c r="A6541" t="s">
        <v>4</v>
      </c>
      <c r="B6541" s="4" t="s">
        <v>5</v>
      </c>
      <c r="C6541" s="4" t="s">
        <v>14</v>
      </c>
      <c r="D6541" s="4" t="s">
        <v>10</v>
      </c>
      <c r="E6541" s="4" t="s">
        <v>10</v>
      </c>
      <c r="F6541" s="4" t="s">
        <v>10</v>
      </c>
      <c r="G6541" s="4" t="s">
        <v>10</v>
      </c>
      <c r="H6541" s="4" t="s">
        <v>10</v>
      </c>
      <c r="I6541" s="4" t="s">
        <v>6</v>
      </c>
      <c r="J6541" s="4" t="s">
        <v>25</v>
      </c>
      <c r="K6541" s="4" t="s">
        <v>25</v>
      </c>
      <c r="L6541" s="4" t="s">
        <v>25</v>
      </c>
      <c r="M6541" s="4" t="s">
        <v>9</v>
      </c>
      <c r="N6541" s="4" t="s">
        <v>9</v>
      </c>
      <c r="O6541" s="4" t="s">
        <v>25</v>
      </c>
      <c r="P6541" s="4" t="s">
        <v>25</v>
      </c>
      <c r="Q6541" s="4" t="s">
        <v>25</v>
      </c>
      <c r="R6541" s="4" t="s">
        <v>25</v>
      </c>
      <c r="S6541" s="4" t="s">
        <v>14</v>
      </c>
    </row>
    <row r="6542" spans="1:9">
      <c r="A6542" t="n">
        <v>56946</v>
      </c>
      <c r="B6542" s="11" t="n">
        <v>39</v>
      </c>
      <c r="C6542" s="7" t="n">
        <v>12</v>
      </c>
      <c r="D6542" s="7" t="n">
        <v>116</v>
      </c>
      <c r="E6542" s="7" t="n">
        <v>204</v>
      </c>
      <c r="F6542" s="7" t="n">
        <v>0</v>
      </c>
      <c r="G6542" s="7" t="n">
        <v>116</v>
      </c>
      <c r="H6542" s="7" t="n">
        <v>3</v>
      </c>
      <c r="I6542" s="7" t="s">
        <v>13</v>
      </c>
      <c r="J6542" s="7" t="n">
        <v>0</v>
      </c>
      <c r="K6542" s="7" t="n">
        <v>0.00999999977648258</v>
      </c>
      <c r="L6542" s="7" t="n">
        <v>0</v>
      </c>
      <c r="M6542" s="7" t="n">
        <v>0</v>
      </c>
      <c r="N6542" s="7" t="n">
        <v>0</v>
      </c>
      <c r="O6542" s="7" t="n">
        <v>0</v>
      </c>
      <c r="P6542" s="7" t="n">
        <v>1</v>
      </c>
      <c r="Q6542" s="7" t="n">
        <v>1</v>
      </c>
      <c r="R6542" s="7" t="n">
        <v>1</v>
      </c>
      <c r="S6542" s="7" t="n">
        <v>104</v>
      </c>
    </row>
    <row r="6543" spans="1:9">
      <c r="A6543" t="s">
        <v>4</v>
      </c>
      <c r="B6543" s="4" t="s">
        <v>5</v>
      </c>
      <c r="C6543" s="4" t="s">
        <v>14</v>
      </c>
      <c r="D6543" s="4" t="s">
        <v>10</v>
      </c>
      <c r="E6543" s="4" t="s">
        <v>10</v>
      </c>
      <c r="F6543" s="4" t="s">
        <v>10</v>
      </c>
      <c r="G6543" s="4" t="s">
        <v>10</v>
      </c>
      <c r="H6543" s="4" t="s">
        <v>10</v>
      </c>
      <c r="I6543" s="4" t="s">
        <v>6</v>
      </c>
      <c r="J6543" s="4" t="s">
        <v>25</v>
      </c>
      <c r="K6543" s="4" t="s">
        <v>25</v>
      </c>
      <c r="L6543" s="4" t="s">
        <v>25</v>
      </c>
      <c r="M6543" s="4" t="s">
        <v>9</v>
      </c>
      <c r="N6543" s="4" t="s">
        <v>9</v>
      </c>
      <c r="O6543" s="4" t="s">
        <v>25</v>
      </c>
      <c r="P6543" s="4" t="s">
        <v>25</v>
      </c>
      <c r="Q6543" s="4" t="s">
        <v>25</v>
      </c>
      <c r="R6543" s="4" t="s">
        <v>25</v>
      </c>
      <c r="S6543" s="4" t="s">
        <v>14</v>
      </c>
    </row>
    <row r="6544" spans="1:9">
      <c r="A6544" t="n">
        <v>56996</v>
      </c>
      <c r="B6544" s="11" t="n">
        <v>39</v>
      </c>
      <c r="C6544" s="7" t="n">
        <v>12</v>
      </c>
      <c r="D6544" s="7" t="n">
        <v>100</v>
      </c>
      <c r="E6544" s="7" t="n">
        <v>203</v>
      </c>
      <c r="F6544" s="7" t="n">
        <v>0</v>
      </c>
      <c r="G6544" s="7" t="n">
        <v>100</v>
      </c>
      <c r="H6544" s="7" t="n">
        <v>3</v>
      </c>
      <c r="I6544" s="7" t="s">
        <v>13</v>
      </c>
      <c r="J6544" s="7" t="n">
        <v>0</v>
      </c>
      <c r="K6544" s="7" t="n">
        <v>0.00999999977648258</v>
      </c>
      <c r="L6544" s="7" t="n">
        <v>0</v>
      </c>
      <c r="M6544" s="7" t="n">
        <v>0</v>
      </c>
      <c r="N6544" s="7" t="n">
        <v>0</v>
      </c>
      <c r="O6544" s="7" t="n">
        <v>0</v>
      </c>
      <c r="P6544" s="7" t="n">
        <v>1</v>
      </c>
      <c r="Q6544" s="7" t="n">
        <v>1</v>
      </c>
      <c r="R6544" s="7" t="n">
        <v>1</v>
      </c>
      <c r="S6544" s="7" t="n">
        <v>105</v>
      </c>
    </row>
    <row r="6545" spans="1:19">
      <c r="A6545" t="s">
        <v>4</v>
      </c>
      <c r="B6545" s="4" t="s">
        <v>5</v>
      </c>
      <c r="C6545" s="4" t="s">
        <v>14</v>
      </c>
      <c r="D6545" s="4" t="s">
        <v>10</v>
      </c>
      <c r="E6545" s="4" t="s">
        <v>10</v>
      </c>
      <c r="F6545" s="4" t="s">
        <v>10</v>
      </c>
      <c r="G6545" s="4" t="s">
        <v>10</v>
      </c>
      <c r="H6545" s="4" t="s">
        <v>10</v>
      </c>
      <c r="I6545" s="4" t="s">
        <v>6</v>
      </c>
      <c r="J6545" s="4" t="s">
        <v>25</v>
      </c>
      <c r="K6545" s="4" t="s">
        <v>25</v>
      </c>
      <c r="L6545" s="4" t="s">
        <v>25</v>
      </c>
      <c r="M6545" s="4" t="s">
        <v>9</v>
      </c>
      <c r="N6545" s="4" t="s">
        <v>9</v>
      </c>
      <c r="O6545" s="4" t="s">
        <v>25</v>
      </c>
      <c r="P6545" s="4" t="s">
        <v>25</v>
      </c>
      <c r="Q6545" s="4" t="s">
        <v>25</v>
      </c>
      <c r="R6545" s="4" t="s">
        <v>25</v>
      </c>
      <c r="S6545" s="4" t="s">
        <v>14</v>
      </c>
    </row>
    <row r="6546" spans="1:19">
      <c r="A6546" t="n">
        <v>57046</v>
      </c>
      <c r="B6546" s="11" t="n">
        <v>39</v>
      </c>
      <c r="C6546" s="7" t="n">
        <v>12</v>
      </c>
      <c r="D6546" s="7" t="n">
        <v>100</v>
      </c>
      <c r="E6546" s="7" t="n">
        <v>204</v>
      </c>
      <c r="F6546" s="7" t="n">
        <v>0</v>
      </c>
      <c r="G6546" s="7" t="n">
        <v>100</v>
      </c>
      <c r="H6546" s="7" t="n">
        <v>3</v>
      </c>
      <c r="I6546" s="7" t="s">
        <v>13</v>
      </c>
      <c r="J6546" s="7" t="n">
        <v>0</v>
      </c>
      <c r="K6546" s="7" t="n">
        <v>0.00999999977648258</v>
      </c>
      <c r="L6546" s="7" t="n">
        <v>0</v>
      </c>
      <c r="M6546" s="7" t="n">
        <v>0</v>
      </c>
      <c r="N6546" s="7" t="n">
        <v>0</v>
      </c>
      <c r="O6546" s="7" t="n">
        <v>0</v>
      </c>
      <c r="P6546" s="7" t="n">
        <v>1</v>
      </c>
      <c r="Q6546" s="7" t="n">
        <v>1</v>
      </c>
      <c r="R6546" s="7" t="n">
        <v>1</v>
      </c>
      <c r="S6546" s="7" t="n">
        <v>106</v>
      </c>
    </row>
    <row r="6547" spans="1:19">
      <c r="A6547" t="s">
        <v>4</v>
      </c>
      <c r="B6547" s="4" t="s">
        <v>5</v>
      </c>
      <c r="C6547" s="4" t="s">
        <v>14</v>
      </c>
      <c r="D6547" s="4" t="s">
        <v>10</v>
      </c>
      <c r="E6547" s="4" t="s">
        <v>25</v>
      </c>
      <c r="F6547" s="4" t="s">
        <v>10</v>
      </c>
      <c r="G6547" s="4" t="s">
        <v>9</v>
      </c>
      <c r="H6547" s="4" t="s">
        <v>9</v>
      </c>
      <c r="I6547" s="4" t="s">
        <v>10</v>
      </c>
      <c r="J6547" s="4" t="s">
        <v>10</v>
      </c>
      <c r="K6547" s="4" t="s">
        <v>9</v>
      </c>
      <c r="L6547" s="4" t="s">
        <v>9</v>
      </c>
      <c r="M6547" s="4" t="s">
        <v>9</v>
      </c>
      <c r="N6547" s="4" t="s">
        <v>9</v>
      </c>
      <c r="O6547" s="4" t="s">
        <v>6</v>
      </c>
    </row>
    <row r="6548" spans="1:19">
      <c r="A6548" t="n">
        <v>57096</v>
      </c>
      <c r="B6548" s="13" t="n">
        <v>50</v>
      </c>
      <c r="C6548" s="7" t="n">
        <v>0</v>
      </c>
      <c r="D6548" s="7" t="n">
        <v>14050</v>
      </c>
      <c r="E6548" s="7" t="n">
        <v>0.800000011920929</v>
      </c>
      <c r="F6548" s="7" t="n">
        <v>100</v>
      </c>
      <c r="G6548" s="7" t="n">
        <v>0</v>
      </c>
      <c r="H6548" s="7" t="n">
        <v>0</v>
      </c>
      <c r="I6548" s="7" t="n">
        <v>0</v>
      </c>
      <c r="J6548" s="7" t="n">
        <v>65533</v>
      </c>
      <c r="K6548" s="7" t="n">
        <v>0</v>
      </c>
      <c r="L6548" s="7" t="n">
        <v>0</v>
      </c>
      <c r="M6548" s="7" t="n">
        <v>0</v>
      </c>
      <c r="N6548" s="7" t="n">
        <v>0</v>
      </c>
      <c r="O6548" s="7" t="s">
        <v>13</v>
      </c>
    </row>
    <row r="6549" spans="1:19">
      <c r="A6549" t="s">
        <v>4</v>
      </c>
      <c r="B6549" s="4" t="s">
        <v>5</v>
      </c>
      <c r="C6549" s="4" t="s">
        <v>14</v>
      </c>
      <c r="D6549" s="4" t="s">
        <v>10</v>
      </c>
      <c r="E6549" s="4" t="s">
        <v>10</v>
      </c>
      <c r="F6549" s="4" t="s">
        <v>10</v>
      </c>
      <c r="G6549" s="4" t="s">
        <v>10</v>
      </c>
      <c r="H6549" s="4" t="s">
        <v>10</v>
      </c>
      <c r="I6549" s="4" t="s">
        <v>6</v>
      </c>
      <c r="J6549" s="4" t="s">
        <v>25</v>
      </c>
      <c r="K6549" s="4" t="s">
        <v>25</v>
      </c>
      <c r="L6549" s="4" t="s">
        <v>25</v>
      </c>
      <c r="M6549" s="4" t="s">
        <v>9</v>
      </c>
      <c r="N6549" s="4" t="s">
        <v>9</v>
      </c>
      <c r="O6549" s="4" t="s">
        <v>25</v>
      </c>
      <c r="P6549" s="4" t="s">
        <v>25</v>
      </c>
      <c r="Q6549" s="4" t="s">
        <v>25</v>
      </c>
      <c r="R6549" s="4" t="s">
        <v>25</v>
      </c>
      <c r="S6549" s="4" t="s">
        <v>14</v>
      </c>
    </row>
    <row r="6550" spans="1:19">
      <c r="A6550" t="n">
        <v>57135</v>
      </c>
      <c r="B6550" s="11" t="n">
        <v>39</v>
      </c>
      <c r="C6550" s="7" t="n">
        <v>12</v>
      </c>
      <c r="D6550" s="7" t="n">
        <v>65533</v>
      </c>
      <c r="E6550" s="7" t="n">
        <v>202</v>
      </c>
      <c r="F6550" s="7" t="n">
        <v>0</v>
      </c>
      <c r="G6550" s="7" t="n">
        <v>116</v>
      </c>
      <c r="H6550" s="7" t="n">
        <v>259</v>
      </c>
      <c r="I6550" s="7" t="s">
        <v>13</v>
      </c>
      <c r="J6550" s="7" t="n">
        <v>0</v>
      </c>
      <c r="K6550" s="7" t="n">
        <v>0</v>
      </c>
      <c r="L6550" s="7" t="n">
        <v>0</v>
      </c>
      <c r="M6550" s="7" t="n">
        <v>0</v>
      </c>
      <c r="N6550" s="7" t="n">
        <v>0</v>
      </c>
      <c r="O6550" s="7" t="n">
        <v>0</v>
      </c>
      <c r="P6550" s="7" t="n">
        <v>1</v>
      </c>
      <c r="Q6550" s="7" t="n">
        <v>1</v>
      </c>
      <c r="R6550" s="7" t="n">
        <v>1</v>
      </c>
      <c r="S6550" s="7" t="n">
        <v>100</v>
      </c>
    </row>
    <row r="6551" spans="1:19">
      <c r="A6551" t="s">
        <v>4</v>
      </c>
      <c r="B6551" s="4" t="s">
        <v>5</v>
      </c>
      <c r="C6551" s="4" t="s">
        <v>14</v>
      </c>
      <c r="D6551" s="4" t="s">
        <v>10</v>
      </c>
      <c r="E6551" s="4" t="s">
        <v>10</v>
      </c>
      <c r="F6551" s="4" t="s">
        <v>10</v>
      </c>
      <c r="G6551" s="4" t="s">
        <v>10</v>
      </c>
      <c r="H6551" s="4" t="s">
        <v>10</v>
      </c>
      <c r="I6551" s="4" t="s">
        <v>6</v>
      </c>
      <c r="J6551" s="4" t="s">
        <v>25</v>
      </c>
      <c r="K6551" s="4" t="s">
        <v>25</v>
      </c>
      <c r="L6551" s="4" t="s">
        <v>25</v>
      </c>
      <c r="M6551" s="4" t="s">
        <v>9</v>
      </c>
      <c r="N6551" s="4" t="s">
        <v>9</v>
      </c>
      <c r="O6551" s="4" t="s">
        <v>25</v>
      </c>
      <c r="P6551" s="4" t="s">
        <v>25</v>
      </c>
      <c r="Q6551" s="4" t="s">
        <v>25</v>
      </c>
      <c r="R6551" s="4" t="s">
        <v>25</v>
      </c>
      <c r="S6551" s="4" t="s">
        <v>14</v>
      </c>
    </row>
    <row r="6552" spans="1:19">
      <c r="A6552" t="n">
        <v>57185</v>
      </c>
      <c r="B6552" s="11" t="n">
        <v>39</v>
      </c>
      <c r="C6552" s="7" t="n">
        <v>12</v>
      </c>
      <c r="D6552" s="7" t="n">
        <v>65533</v>
      </c>
      <c r="E6552" s="7" t="n">
        <v>202</v>
      </c>
      <c r="F6552" s="7" t="n">
        <v>0</v>
      </c>
      <c r="G6552" s="7" t="n">
        <v>100</v>
      </c>
      <c r="H6552" s="7" t="n">
        <v>259</v>
      </c>
      <c r="I6552" s="7" t="s">
        <v>13</v>
      </c>
      <c r="J6552" s="7" t="n">
        <v>0</v>
      </c>
      <c r="K6552" s="7" t="n">
        <v>0</v>
      </c>
      <c r="L6552" s="7" t="n">
        <v>0</v>
      </c>
      <c r="M6552" s="7" t="n">
        <v>0</v>
      </c>
      <c r="N6552" s="7" t="n">
        <v>0</v>
      </c>
      <c r="O6552" s="7" t="n">
        <v>0</v>
      </c>
      <c r="P6552" s="7" t="n">
        <v>1</v>
      </c>
      <c r="Q6552" s="7" t="n">
        <v>1</v>
      </c>
      <c r="R6552" s="7" t="n">
        <v>1</v>
      </c>
      <c r="S6552" s="7" t="n">
        <v>101</v>
      </c>
    </row>
    <row r="6553" spans="1:19">
      <c r="A6553" t="s">
        <v>4</v>
      </c>
      <c r="B6553" s="4" t="s">
        <v>5</v>
      </c>
      <c r="C6553" s="4" t="s">
        <v>14</v>
      </c>
      <c r="D6553" s="4" t="s">
        <v>10</v>
      </c>
      <c r="E6553" s="4" t="s">
        <v>25</v>
      </c>
      <c r="F6553" s="4" t="s">
        <v>10</v>
      </c>
      <c r="G6553" s="4" t="s">
        <v>9</v>
      </c>
      <c r="H6553" s="4" t="s">
        <v>9</v>
      </c>
      <c r="I6553" s="4" t="s">
        <v>10</v>
      </c>
      <c r="J6553" s="4" t="s">
        <v>10</v>
      </c>
      <c r="K6553" s="4" t="s">
        <v>9</v>
      </c>
      <c r="L6553" s="4" t="s">
        <v>9</v>
      </c>
      <c r="M6553" s="4" t="s">
        <v>9</v>
      </c>
      <c r="N6553" s="4" t="s">
        <v>9</v>
      </c>
      <c r="O6553" s="4" t="s">
        <v>6</v>
      </c>
    </row>
    <row r="6554" spans="1:19">
      <c r="A6554" t="n">
        <v>57235</v>
      </c>
      <c r="B6554" s="13" t="n">
        <v>50</v>
      </c>
      <c r="C6554" s="7" t="n">
        <v>0</v>
      </c>
      <c r="D6554" s="7" t="n">
        <v>4148</v>
      </c>
      <c r="E6554" s="7" t="n">
        <v>0.400000005960464</v>
      </c>
      <c r="F6554" s="7" t="n">
        <v>300</v>
      </c>
      <c r="G6554" s="7" t="n">
        <v>0</v>
      </c>
      <c r="H6554" s="7" t="n">
        <v>0</v>
      </c>
      <c r="I6554" s="7" t="n">
        <v>0</v>
      </c>
      <c r="J6554" s="7" t="n">
        <v>65533</v>
      </c>
      <c r="K6554" s="7" t="n">
        <v>0</v>
      </c>
      <c r="L6554" s="7" t="n">
        <v>0</v>
      </c>
      <c r="M6554" s="7" t="n">
        <v>0</v>
      </c>
      <c r="N6554" s="7" t="n">
        <v>0</v>
      </c>
      <c r="O6554" s="7" t="s">
        <v>13</v>
      </c>
    </row>
    <row r="6555" spans="1:19">
      <c r="A6555" t="s">
        <v>4</v>
      </c>
      <c r="B6555" s="4" t="s">
        <v>5</v>
      </c>
      <c r="C6555" s="4" t="s">
        <v>14</v>
      </c>
      <c r="D6555" s="4" t="s">
        <v>10</v>
      </c>
      <c r="E6555" s="4" t="s">
        <v>25</v>
      </c>
      <c r="F6555" s="4" t="s">
        <v>10</v>
      </c>
      <c r="G6555" s="4" t="s">
        <v>9</v>
      </c>
      <c r="H6555" s="4" t="s">
        <v>9</v>
      </c>
      <c r="I6555" s="4" t="s">
        <v>10</v>
      </c>
      <c r="J6555" s="4" t="s">
        <v>10</v>
      </c>
      <c r="K6555" s="4" t="s">
        <v>9</v>
      </c>
      <c r="L6555" s="4" t="s">
        <v>9</v>
      </c>
      <c r="M6555" s="4" t="s">
        <v>9</v>
      </c>
      <c r="N6555" s="4" t="s">
        <v>9</v>
      </c>
      <c r="O6555" s="4" t="s">
        <v>6</v>
      </c>
    </row>
    <row r="6556" spans="1:19">
      <c r="A6556" t="n">
        <v>57274</v>
      </c>
      <c r="B6556" s="13" t="n">
        <v>50</v>
      </c>
      <c r="C6556" s="7" t="n">
        <v>0</v>
      </c>
      <c r="D6556" s="7" t="n">
        <v>2243</v>
      </c>
      <c r="E6556" s="7" t="n">
        <v>0.0700000002980232</v>
      </c>
      <c r="F6556" s="7" t="n">
        <v>300</v>
      </c>
      <c r="G6556" s="7" t="n">
        <v>0</v>
      </c>
      <c r="H6556" s="7" t="n">
        <v>-1065353216</v>
      </c>
      <c r="I6556" s="7" t="n">
        <v>0</v>
      </c>
      <c r="J6556" s="7" t="n">
        <v>65533</v>
      </c>
      <c r="K6556" s="7" t="n">
        <v>0</v>
      </c>
      <c r="L6556" s="7" t="n">
        <v>0</v>
      </c>
      <c r="M6556" s="7" t="n">
        <v>0</v>
      </c>
      <c r="N6556" s="7" t="n">
        <v>0</v>
      </c>
      <c r="O6556" s="7" t="s">
        <v>13</v>
      </c>
    </row>
    <row r="6557" spans="1:19">
      <c r="A6557" t="s">
        <v>4</v>
      </c>
      <c r="B6557" s="4" t="s">
        <v>5</v>
      </c>
      <c r="C6557" s="4" t="s">
        <v>14</v>
      </c>
      <c r="D6557" s="4" t="s">
        <v>10</v>
      </c>
      <c r="E6557" s="4" t="s">
        <v>14</v>
      </c>
      <c r="F6557" s="4" t="s">
        <v>9</v>
      </c>
      <c r="G6557" s="4" t="s">
        <v>9</v>
      </c>
      <c r="H6557" s="4" t="s">
        <v>9</v>
      </c>
      <c r="I6557" s="4" t="s">
        <v>9</v>
      </c>
    </row>
    <row r="6558" spans="1:19">
      <c r="A6558" t="n">
        <v>57313</v>
      </c>
      <c r="B6558" s="11" t="n">
        <v>39</v>
      </c>
      <c r="C6558" s="7" t="n">
        <v>19</v>
      </c>
      <c r="D6558" s="7" t="n">
        <v>116</v>
      </c>
      <c r="E6558" s="7" t="n">
        <v>100</v>
      </c>
      <c r="F6558" s="7" t="n">
        <v>1065353216</v>
      </c>
      <c r="G6558" s="7" t="n">
        <v>1065353216</v>
      </c>
      <c r="H6558" s="7" t="n">
        <v>1059481190</v>
      </c>
      <c r="I6558" s="7" t="n">
        <v>1065353216</v>
      </c>
    </row>
    <row r="6559" spans="1:19">
      <c r="A6559" t="s">
        <v>4</v>
      </c>
      <c r="B6559" s="4" t="s">
        <v>5</v>
      </c>
      <c r="C6559" s="4" t="s">
        <v>14</v>
      </c>
      <c r="D6559" s="4" t="s">
        <v>10</v>
      </c>
      <c r="E6559" s="4" t="s">
        <v>14</v>
      </c>
      <c r="F6559" s="4" t="s">
        <v>9</v>
      </c>
      <c r="G6559" s="4" t="s">
        <v>9</v>
      </c>
      <c r="H6559" s="4" t="s">
        <v>9</v>
      </c>
      <c r="I6559" s="4" t="s">
        <v>9</v>
      </c>
    </row>
    <row r="6560" spans="1:19">
      <c r="A6560" t="n">
        <v>57334</v>
      </c>
      <c r="B6560" s="11" t="n">
        <v>39</v>
      </c>
      <c r="C6560" s="7" t="n">
        <v>19</v>
      </c>
      <c r="D6560" s="7" t="n">
        <v>100</v>
      </c>
      <c r="E6560" s="7" t="n">
        <v>101</v>
      </c>
      <c r="F6560" s="7" t="n">
        <v>1058642330</v>
      </c>
      <c r="G6560" s="7" t="n">
        <v>1065353216</v>
      </c>
      <c r="H6560" s="7" t="n">
        <v>1065353216</v>
      </c>
      <c r="I6560" s="7" t="n">
        <v>1065353216</v>
      </c>
    </row>
    <row r="6561" spans="1:19">
      <c r="A6561" t="s">
        <v>4</v>
      </c>
      <c r="B6561" s="4" t="s">
        <v>5</v>
      </c>
      <c r="C6561" s="4" t="s">
        <v>14</v>
      </c>
      <c r="D6561" s="4" t="s">
        <v>10</v>
      </c>
    </row>
    <row r="6562" spans="1:19">
      <c r="A6562" t="n">
        <v>57355</v>
      </c>
      <c r="B6562" s="33" t="n">
        <v>58</v>
      </c>
      <c r="C6562" s="7" t="n">
        <v>255</v>
      </c>
      <c r="D6562" s="7" t="n">
        <v>0</v>
      </c>
    </row>
    <row r="6563" spans="1:19">
      <c r="A6563" t="s">
        <v>4</v>
      </c>
      <c r="B6563" s="4" t="s">
        <v>5</v>
      </c>
      <c r="C6563" s="4" t="s">
        <v>14</v>
      </c>
      <c r="D6563" s="4" t="s">
        <v>14</v>
      </c>
      <c r="E6563" s="4" t="s">
        <v>25</v>
      </c>
      <c r="F6563" s="4" t="s">
        <v>25</v>
      </c>
      <c r="G6563" s="4" t="s">
        <v>25</v>
      </c>
      <c r="H6563" s="4" t="s">
        <v>10</v>
      </c>
    </row>
    <row r="6564" spans="1:19">
      <c r="A6564" t="n">
        <v>57359</v>
      </c>
      <c r="B6564" s="34" t="n">
        <v>45</v>
      </c>
      <c r="C6564" s="7" t="n">
        <v>2</v>
      </c>
      <c r="D6564" s="7" t="n">
        <v>3</v>
      </c>
      <c r="E6564" s="7" t="n">
        <v>-98.9400024414063</v>
      </c>
      <c r="F6564" s="7" t="n">
        <v>-1.89999997615814</v>
      </c>
      <c r="G6564" s="7" t="n">
        <v>-51.1300010681152</v>
      </c>
      <c r="H6564" s="7" t="n">
        <v>1300</v>
      </c>
    </row>
    <row r="6565" spans="1:19">
      <c r="A6565" t="s">
        <v>4</v>
      </c>
      <c r="B6565" s="4" t="s">
        <v>5</v>
      </c>
      <c r="C6565" s="4" t="s">
        <v>14</v>
      </c>
      <c r="D6565" s="4" t="s">
        <v>14</v>
      </c>
      <c r="E6565" s="4" t="s">
        <v>25</v>
      </c>
      <c r="F6565" s="4" t="s">
        <v>25</v>
      </c>
      <c r="G6565" s="4" t="s">
        <v>25</v>
      </c>
      <c r="H6565" s="4" t="s">
        <v>10</v>
      </c>
      <c r="I6565" s="4" t="s">
        <v>14</v>
      </c>
    </row>
    <row r="6566" spans="1:19">
      <c r="A6566" t="n">
        <v>57376</v>
      </c>
      <c r="B6566" s="34" t="n">
        <v>45</v>
      </c>
      <c r="C6566" s="7" t="n">
        <v>4</v>
      </c>
      <c r="D6566" s="7" t="n">
        <v>3</v>
      </c>
      <c r="E6566" s="7" t="n">
        <v>353.119995117188</v>
      </c>
      <c r="F6566" s="7" t="n">
        <v>194.320007324219</v>
      </c>
      <c r="G6566" s="7" t="n">
        <v>354</v>
      </c>
      <c r="H6566" s="7" t="n">
        <v>1300</v>
      </c>
      <c r="I6566" s="7" t="n">
        <v>1</v>
      </c>
    </row>
    <row r="6567" spans="1:19">
      <c r="A6567" t="s">
        <v>4</v>
      </c>
      <c r="B6567" s="4" t="s">
        <v>5</v>
      </c>
      <c r="C6567" s="4" t="s">
        <v>14</v>
      </c>
      <c r="D6567" s="4" t="s">
        <v>14</v>
      </c>
      <c r="E6567" s="4" t="s">
        <v>25</v>
      </c>
      <c r="F6567" s="4" t="s">
        <v>10</v>
      </c>
    </row>
    <row r="6568" spans="1:19">
      <c r="A6568" t="n">
        <v>57394</v>
      </c>
      <c r="B6568" s="34" t="n">
        <v>45</v>
      </c>
      <c r="C6568" s="7" t="n">
        <v>5</v>
      </c>
      <c r="D6568" s="7" t="n">
        <v>3</v>
      </c>
      <c r="E6568" s="7" t="n">
        <v>2.5</v>
      </c>
      <c r="F6568" s="7" t="n">
        <v>1300</v>
      </c>
    </row>
    <row r="6569" spans="1:19">
      <c r="A6569" t="s">
        <v>4</v>
      </c>
      <c r="B6569" s="4" t="s">
        <v>5</v>
      </c>
      <c r="C6569" s="4" t="s">
        <v>14</v>
      </c>
      <c r="D6569" s="4" t="s">
        <v>14</v>
      </c>
      <c r="E6569" s="4" t="s">
        <v>25</v>
      </c>
      <c r="F6569" s="4" t="s">
        <v>10</v>
      </c>
    </row>
    <row r="6570" spans="1:19">
      <c r="A6570" t="n">
        <v>57403</v>
      </c>
      <c r="B6570" s="34" t="n">
        <v>45</v>
      </c>
      <c r="C6570" s="7" t="n">
        <v>11</v>
      </c>
      <c r="D6570" s="7" t="n">
        <v>3</v>
      </c>
      <c r="E6570" s="7" t="n">
        <v>39.0999984741211</v>
      </c>
      <c r="F6570" s="7" t="n">
        <v>1300</v>
      </c>
    </row>
    <row r="6571" spans="1:19">
      <c r="A6571" t="s">
        <v>4</v>
      </c>
      <c r="B6571" s="4" t="s">
        <v>5</v>
      </c>
      <c r="C6571" s="4" t="s">
        <v>10</v>
      </c>
    </row>
    <row r="6572" spans="1:19">
      <c r="A6572" t="n">
        <v>57412</v>
      </c>
      <c r="B6572" s="27" t="n">
        <v>16</v>
      </c>
      <c r="C6572" s="7" t="n">
        <v>2000</v>
      </c>
    </row>
    <row r="6573" spans="1:19">
      <c r="A6573" t="s">
        <v>4</v>
      </c>
      <c r="B6573" s="4" t="s">
        <v>5</v>
      </c>
      <c r="C6573" s="4" t="s">
        <v>14</v>
      </c>
      <c r="D6573" s="4" t="s">
        <v>10</v>
      </c>
      <c r="E6573" s="4" t="s">
        <v>6</v>
      </c>
    </row>
    <row r="6574" spans="1:19">
      <c r="A6574" t="n">
        <v>57415</v>
      </c>
      <c r="B6574" s="36" t="n">
        <v>51</v>
      </c>
      <c r="C6574" s="7" t="n">
        <v>4</v>
      </c>
      <c r="D6574" s="7" t="n">
        <v>116</v>
      </c>
      <c r="E6574" s="7" t="s">
        <v>374</v>
      </c>
    </row>
    <row r="6575" spans="1:19">
      <c r="A6575" t="s">
        <v>4</v>
      </c>
      <c r="B6575" s="4" t="s">
        <v>5</v>
      </c>
      <c r="C6575" s="4" t="s">
        <v>10</v>
      </c>
    </row>
    <row r="6576" spans="1:19">
      <c r="A6576" t="n">
        <v>57429</v>
      </c>
      <c r="B6576" s="27" t="n">
        <v>16</v>
      </c>
      <c r="C6576" s="7" t="n">
        <v>0</v>
      </c>
    </row>
    <row r="6577" spans="1:9">
      <c r="A6577" t="s">
        <v>4</v>
      </c>
      <c r="B6577" s="4" t="s">
        <v>5</v>
      </c>
      <c r="C6577" s="4" t="s">
        <v>10</v>
      </c>
      <c r="D6577" s="4" t="s">
        <v>50</v>
      </c>
      <c r="E6577" s="4" t="s">
        <v>14</v>
      </c>
      <c r="F6577" s="4" t="s">
        <v>14</v>
      </c>
      <c r="G6577" s="4" t="s">
        <v>50</v>
      </c>
      <c r="H6577" s="4" t="s">
        <v>14</v>
      </c>
      <c r="I6577" s="4" t="s">
        <v>14</v>
      </c>
    </row>
    <row r="6578" spans="1:9">
      <c r="A6578" t="n">
        <v>57432</v>
      </c>
      <c r="B6578" s="37" t="n">
        <v>26</v>
      </c>
      <c r="C6578" s="7" t="n">
        <v>116</v>
      </c>
      <c r="D6578" s="7" t="s">
        <v>566</v>
      </c>
      <c r="E6578" s="7" t="n">
        <v>2</v>
      </c>
      <c r="F6578" s="7" t="n">
        <v>3</v>
      </c>
      <c r="G6578" s="7" t="s">
        <v>567</v>
      </c>
      <c r="H6578" s="7" t="n">
        <v>2</v>
      </c>
      <c r="I6578" s="7" t="n">
        <v>0</v>
      </c>
    </row>
    <row r="6579" spans="1:9">
      <c r="A6579" t="s">
        <v>4</v>
      </c>
      <c r="B6579" s="4" t="s">
        <v>5</v>
      </c>
    </row>
    <row r="6580" spans="1:9">
      <c r="A6580" t="n">
        <v>57595</v>
      </c>
      <c r="B6580" s="25" t="n">
        <v>28</v>
      </c>
    </row>
    <row r="6581" spans="1:9">
      <c r="A6581" t="s">
        <v>4</v>
      </c>
      <c r="B6581" s="4" t="s">
        <v>5</v>
      </c>
      <c r="C6581" s="4" t="s">
        <v>14</v>
      </c>
      <c r="D6581" s="4" t="s">
        <v>10</v>
      </c>
      <c r="E6581" s="4" t="s">
        <v>6</v>
      </c>
    </row>
    <row r="6582" spans="1:9">
      <c r="A6582" t="n">
        <v>57596</v>
      </c>
      <c r="B6582" s="36" t="n">
        <v>51</v>
      </c>
      <c r="C6582" s="7" t="n">
        <v>4</v>
      </c>
      <c r="D6582" s="7" t="n">
        <v>100</v>
      </c>
      <c r="E6582" s="7" t="s">
        <v>313</v>
      </c>
    </row>
    <row r="6583" spans="1:9">
      <c r="A6583" t="s">
        <v>4</v>
      </c>
      <c r="B6583" s="4" t="s">
        <v>5</v>
      </c>
      <c r="C6583" s="4" t="s">
        <v>10</v>
      </c>
    </row>
    <row r="6584" spans="1:9">
      <c r="A6584" t="n">
        <v>57610</v>
      </c>
      <c r="B6584" s="27" t="n">
        <v>16</v>
      </c>
      <c r="C6584" s="7" t="n">
        <v>0</v>
      </c>
    </row>
    <row r="6585" spans="1:9">
      <c r="A6585" t="s">
        <v>4</v>
      </c>
      <c r="B6585" s="4" t="s">
        <v>5</v>
      </c>
      <c r="C6585" s="4" t="s">
        <v>10</v>
      </c>
      <c r="D6585" s="4" t="s">
        <v>50</v>
      </c>
      <c r="E6585" s="4" t="s">
        <v>14</v>
      </c>
      <c r="F6585" s="4" t="s">
        <v>14</v>
      </c>
      <c r="G6585" s="4" t="s">
        <v>50</v>
      </c>
      <c r="H6585" s="4" t="s">
        <v>14</v>
      </c>
      <c r="I6585" s="4" t="s">
        <v>14</v>
      </c>
    </row>
    <row r="6586" spans="1:9">
      <c r="A6586" t="n">
        <v>57613</v>
      </c>
      <c r="B6586" s="37" t="n">
        <v>26</v>
      </c>
      <c r="C6586" s="7" t="n">
        <v>100</v>
      </c>
      <c r="D6586" s="7" t="s">
        <v>568</v>
      </c>
      <c r="E6586" s="7" t="n">
        <v>2</v>
      </c>
      <c r="F6586" s="7" t="n">
        <v>3</v>
      </c>
      <c r="G6586" s="7" t="s">
        <v>569</v>
      </c>
      <c r="H6586" s="7" t="n">
        <v>2</v>
      </c>
      <c r="I6586" s="7" t="n">
        <v>0</v>
      </c>
    </row>
    <row r="6587" spans="1:9">
      <c r="A6587" t="s">
        <v>4</v>
      </c>
      <c r="B6587" s="4" t="s">
        <v>5</v>
      </c>
    </row>
    <row r="6588" spans="1:9">
      <c r="A6588" t="n">
        <v>57762</v>
      </c>
      <c r="B6588" s="25" t="n">
        <v>28</v>
      </c>
    </row>
    <row r="6589" spans="1:9">
      <c r="A6589" t="s">
        <v>4</v>
      </c>
      <c r="B6589" s="4" t="s">
        <v>5</v>
      </c>
      <c r="C6589" s="4" t="s">
        <v>10</v>
      </c>
      <c r="D6589" s="4" t="s">
        <v>14</v>
      </c>
      <c r="E6589" s="4" t="s">
        <v>6</v>
      </c>
      <c r="F6589" s="4" t="s">
        <v>25</v>
      </c>
      <c r="G6589" s="4" t="s">
        <v>25</v>
      </c>
      <c r="H6589" s="4" t="s">
        <v>25</v>
      </c>
    </row>
    <row r="6590" spans="1:9">
      <c r="A6590" t="n">
        <v>57763</v>
      </c>
      <c r="B6590" s="52" t="n">
        <v>48</v>
      </c>
      <c r="C6590" s="7" t="n">
        <v>88</v>
      </c>
      <c r="D6590" s="7" t="n">
        <v>0</v>
      </c>
      <c r="E6590" s="7" t="s">
        <v>335</v>
      </c>
      <c r="F6590" s="7" t="n">
        <v>-1</v>
      </c>
      <c r="G6590" s="7" t="n">
        <v>1</v>
      </c>
      <c r="H6590" s="7" t="n">
        <v>0</v>
      </c>
    </row>
    <row r="6591" spans="1:9">
      <c r="A6591" t="s">
        <v>4</v>
      </c>
      <c r="B6591" s="4" t="s">
        <v>5</v>
      </c>
      <c r="C6591" s="4" t="s">
        <v>14</v>
      </c>
      <c r="D6591" s="4" t="s">
        <v>10</v>
      </c>
      <c r="E6591" s="4" t="s">
        <v>6</v>
      </c>
    </row>
    <row r="6592" spans="1:9">
      <c r="A6592" t="n">
        <v>57789</v>
      </c>
      <c r="B6592" s="36" t="n">
        <v>51</v>
      </c>
      <c r="C6592" s="7" t="n">
        <v>4</v>
      </c>
      <c r="D6592" s="7" t="n">
        <v>88</v>
      </c>
      <c r="E6592" s="7" t="s">
        <v>139</v>
      </c>
    </row>
    <row r="6593" spans="1:9">
      <c r="A6593" t="s">
        <v>4</v>
      </c>
      <c r="B6593" s="4" t="s">
        <v>5</v>
      </c>
      <c r="C6593" s="4" t="s">
        <v>10</v>
      </c>
    </row>
    <row r="6594" spans="1:9">
      <c r="A6594" t="n">
        <v>57802</v>
      </c>
      <c r="B6594" s="27" t="n">
        <v>16</v>
      </c>
      <c r="C6594" s="7" t="n">
        <v>0</v>
      </c>
    </row>
    <row r="6595" spans="1:9">
      <c r="A6595" t="s">
        <v>4</v>
      </c>
      <c r="B6595" s="4" t="s">
        <v>5</v>
      </c>
      <c r="C6595" s="4" t="s">
        <v>10</v>
      </c>
      <c r="D6595" s="4" t="s">
        <v>50</v>
      </c>
      <c r="E6595" s="4" t="s">
        <v>14</v>
      </c>
      <c r="F6595" s="4" t="s">
        <v>14</v>
      </c>
      <c r="G6595" s="4" t="s">
        <v>14</v>
      </c>
    </row>
    <row r="6596" spans="1:9">
      <c r="A6596" t="n">
        <v>57805</v>
      </c>
      <c r="B6596" s="37" t="n">
        <v>26</v>
      </c>
      <c r="C6596" s="7" t="n">
        <v>88</v>
      </c>
      <c r="D6596" s="7" t="s">
        <v>570</v>
      </c>
      <c r="E6596" s="7" t="n">
        <v>8</v>
      </c>
      <c r="F6596" s="7" t="n">
        <v>2</v>
      </c>
      <c r="G6596" s="7" t="n">
        <v>0</v>
      </c>
    </row>
    <row r="6597" spans="1:9">
      <c r="A6597" t="s">
        <v>4</v>
      </c>
      <c r="B6597" s="4" t="s">
        <v>5</v>
      </c>
      <c r="C6597" s="4" t="s">
        <v>10</v>
      </c>
    </row>
    <row r="6598" spans="1:9">
      <c r="A6598" t="n">
        <v>57879</v>
      </c>
      <c r="B6598" s="27" t="n">
        <v>16</v>
      </c>
      <c r="C6598" s="7" t="n">
        <v>2000</v>
      </c>
    </row>
    <row r="6599" spans="1:9">
      <c r="A6599" t="s">
        <v>4</v>
      </c>
      <c r="B6599" s="4" t="s">
        <v>5</v>
      </c>
      <c r="C6599" s="4" t="s">
        <v>10</v>
      </c>
      <c r="D6599" s="4" t="s">
        <v>14</v>
      </c>
    </row>
    <row r="6600" spans="1:9">
      <c r="A6600" t="n">
        <v>57882</v>
      </c>
      <c r="B6600" s="38" t="n">
        <v>89</v>
      </c>
      <c r="C6600" s="7" t="n">
        <v>65533</v>
      </c>
      <c r="D6600" s="7" t="n">
        <v>0</v>
      </c>
    </row>
    <row r="6601" spans="1:9">
      <c r="A6601" t="s">
        <v>4</v>
      </c>
      <c r="B6601" s="4" t="s">
        <v>5</v>
      </c>
      <c r="C6601" s="4" t="s">
        <v>10</v>
      </c>
      <c r="D6601" s="4" t="s">
        <v>14</v>
      </c>
    </row>
    <row r="6602" spans="1:9">
      <c r="A6602" t="n">
        <v>57886</v>
      </c>
      <c r="B6602" s="38" t="n">
        <v>89</v>
      </c>
      <c r="C6602" s="7" t="n">
        <v>65533</v>
      </c>
      <c r="D6602" s="7" t="n">
        <v>1</v>
      </c>
    </row>
    <row r="6603" spans="1:9">
      <c r="A6603" t="s">
        <v>4</v>
      </c>
      <c r="B6603" s="4" t="s">
        <v>5</v>
      </c>
      <c r="C6603" s="4" t="s">
        <v>14</v>
      </c>
      <c r="D6603" s="4" t="s">
        <v>25</v>
      </c>
      <c r="E6603" s="4" t="s">
        <v>25</v>
      </c>
      <c r="F6603" s="4" t="s">
        <v>25</v>
      </c>
    </row>
    <row r="6604" spans="1:9">
      <c r="A6604" t="n">
        <v>57890</v>
      </c>
      <c r="B6604" s="34" t="n">
        <v>45</v>
      </c>
      <c r="C6604" s="7" t="n">
        <v>9</v>
      </c>
      <c r="D6604" s="7" t="n">
        <v>0.0199999995529652</v>
      </c>
      <c r="E6604" s="7" t="n">
        <v>0.0199999995529652</v>
      </c>
      <c r="F6604" s="7" t="n">
        <v>1.20000004768372</v>
      </c>
    </row>
    <row r="6605" spans="1:9">
      <c r="A6605" t="s">
        <v>4</v>
      </c>
      <c r="B6605" s="4" t="s">
        <v>5</v>
      </c>
      <c r="C6605" s="4" t="s">
        <v>14</v>
      </c>
      <c r="D6605" s="4" t="s">
        <v>10</v>
      </c>
      <c r="E6605" s="4" t="s">
        <v>10</v>
      </c>
      <c r="F6605" s="4" t="s">
        <v>10</v>
      </c>
      <c r="G6605" s="4" t="s">
        <v>10</v>
      </c>
      <c r="H6605" s="4" t="s">
        <v>10</v>
      </c>
      <c r="I6605" s="4" t="s">
        <v>6</v>
      </c>
      <c r="J6605" s="4" t="s">
        <v>25</v>
      </c>
      <c r="K6605" s="4" t="s">
        <v>25</v>
      </c>
      <c r="L6605" s="4" t="s">
        <v>25</v>
      </c>
      <c r="M6605" s="4" t="s">
        <v>9</v>
      </c>
      <c r="N6605" s="4" t="s">
        <v>9</v>
      </c>
      <c r="O6605" s="4" t="s">
        <v>25</v>
      </c>
      <c r="P6605" s="4" t="s">
        <v>25</v>
      </c>
      <c r="Q6605" s="4" t="s">
        <v>25</v>
      </c>
      <c r="R6605" s="4" t="s">
        <v>25</v>
      </c>
      <c r="S6605" s="4" t="s">
        <v>14</v>
      </c>
    </row>
    <row r="6606" spans="1:9">
      <c r="A6606" t="n">
        <v>57904</v>
      </c>
      <c r="B6606" s="11" t="n">
        <v>39</v>
      </c>
      <c r="C6606" s="7" t="n">
        <v>12</v>
      </c>
      <c r="D6606" s="7" t="n">
        <v>65533</v>
      </c>
      <c r="E6606" s="7" t="n">
        <v>200</v>
      </c>
      <c r="F6606" s="7" t="n">
        <v>0</v>
      </c>
      <c r="G6606" s="7" t="n">
        <v>88</v>
      </c>
      <c r="H6606" s="7" t="n">
        <v>259</v>
      </c>
      <c r="I6606" s="7" t="s">
        <v>13</v>
      </c>
      <c r="J6606" s="7" t="n">
        <v>0</v>
      </c>
      <c r="K6606" s="7" t="n">
        <v>0</v>
      </c>
      <c r="L6606" s="7" t="n">
        <v>0</v>
      </c>
      <c r="M6606" s="7" t="n">
        <v>0</v>
      </c>
      <c r="N6606" s="7" t="n">
        <v>0</v>
      </c>
      <c r="O6606" s="7" t="n">
        <v>0</v>
      </c>
      <c r="P6606" s="7" t="n">
        <v>1</v>
      </c>
      <c r="Q6606" s="7" t="n">
        <v>1</v>
      </c>
      <c r="R6606" s="7" t="n">
        <v>1</v>
      </c>
      <c r="S6606" s="7" t="n">
        <v>100</v>
      </c>
    </row>
    <row r="6607" spans="1:9">
      <c r="A6607" t="s">
        <v>4</v>
      </c>
      <c r="B6607" s="4" t="s">
        <v>5</v>
      </c>
      <c r="C6607" s="4" t="s">
        <v>14</v>
      </c>
      <c r="D6607" s="4" t="s">
        <v>10</v>
      </c>
      <c r="E6607" s="4" t="s">
        <v>25</v>
      </c>
      <c r="F6607" s="4" t="s">
        <v>10</v>
      </c>
      <c r="G6607" s="4" t="s">
        <v>9</v>
      </c>
      <c r="H6607" s="4" t="s">
        <v>9</v>
      </c>
      <c r="I6607" s="4" t="s">
        <v>10</v>
      </c>
      <c r="J6607" s="4" t="s">
        <v>10</v>
      </c>
      <c r="K6607" s="4" t="s">
        <v>9</v>
      </c>
      <c r="L6607" s="4" t="s">
        <v>9</v>
      </c>
      <c r="M6607" s="4" t="s">
        <v>9</v>
      </c>
      <c r="N6607" s="4" t="s">
        <v>9</v>
      </c>
      <c r="O6607" s="4" t="s">
        <v>6</v>
      </c>
    </row>
    <row r="6608" spans="1:9">
      <c r="A6608" t="n">
        <v>57954</v>
      </c>
      <c r="B6608" s="13" t="n">
        <v>50</v>
      </c>
      <c r="C6608" s="7" t="n">
        <v>0</v>
      </c>
      <c r="D6608" s="7" t="n">
        <v>4148</v>
      </c>
      <c r="E6608" s="7" t="n">
        <v>0.400000005960464</v>
      </c>
      <c r="F6608" s="7" t="n">
        <v>300</v>
      </c>
      <c r="G6608" s="7" t="n">
        <v>0</v>
      </c>
      <c r="H6608" s="7" t="n">
        <v>0</v>
      </c>
      <c r="I6608" s="7" t="n">
        <v>0</v>
      </c>
      <c r="J6608" s="7" t="n">
        <v>65533</v>
      </c>
      <c r="K6608" s="7" t="n">
        <v>0</v>
      </c>
      <c r="L6608" s="7" t="n">
        <v>0</v>
      </c>
      <c r="M6608" s="7" t="n">
        <v>0</v>
      </c>
      <c r="N6608" s="7" t="n">
        <v>0</v>
      </c>
      <c r="O6608" s="7" t="s">
        <v>13</v>
      </c>
    </row>
    <row r="6609" spans="1:19">
      <c r="A6609" t="s">
        <v>4</v>
      </c>
      <c r="B6609" s="4" t="s">
        <v>5</v>
      </c>
      <c r="C6609" s="4" t="s">
        <v>14</v>
      </c>
      <c r="D6609" s="4" t="s">
        <v>10</v>
      </c>
      <c r="E6609" s="4" t="s">
        <v>6</v>
      </c>
    </row>
    <row r="6610" spans="1:19">
      <c r="A6610" t="n">
        <v>57993</v>
      </c>
      <c r="B6610" s="36" t="n">
        <v>51</v>
      </c>
      <c r="C6610" s="7" t="n">
        <v>4</v>
      </c>
      <c r="D6610" s="7" t="n">
        <v>88</v>
      </c>
      <c r="E6610" s="7" t="s">
        <v>571</v>
      </c>
    </row>
    <row r="6611" spans="1:19">
      <c r="A6611" t="s">
        <v>4</v>
      </c>
      <c r="B6611" s="4" t="s">
        <v>5</v>
      </c>
      <c r="C6611" s="4" t="s">
        <v>10</v>
      </c>
    </row>
    <row r="6612" spans="1:19">
      <c r="A6612" t="n">
        <v>58007</v>
      </c>
      <c r="B6612" s="27" t="n">
        <v>16</v>
      </c>
      <c r="C6612" s="7" t="n">
        <v>0</v>
      </c>
    </row>
    <row r="6613" spans="1:19">
      <c r="A6613" t="s">
        <v>4</v>
      </c>
      <c r="B6613" s="4" t="s">
        <v>5</v>
      </c>
      <c r="C6613" s="4" t="s">
        <v>10</v>
      </c>
      <c r="D6613" s="4" t="s">
        <v>50</v>
      </c>
      <c r="E6613" s="4" t="s">
        <v>14</v>
      </c>
      <c r="F6613" s="4" t="s">
        <v>14</v>
      </c>
    </row>
    <row r="6614" spans="1:19">
      <c r="A6614" t="n">
        <v>58010</v>
      </c>
      <c r="B6614" s="37" t="n">
        <v>26</v>
      </c>
      <c r="C6614" s="7" t="n">
        <v>88</v>
      </c>
      <c r="D6614" s="7" t="s">
        <v>572</v>
      </c>
      <c r="E6614" s="7" t="n">
        <v>2</v>
      </c>
      <c r="F6614" s="7" t="n">
        <v>0</v>
      </c>
    </row>
    <row r="6615" spans="1:19">
      <c r="A6615" t="s">
        <v>4</v>
      </c>
      <c r="B6615" s="4" t="s">
        <v>5</v>
      </c>
    </row>
    <row r="6616" spans="1:19">
      <c r="A6616" t="n">
        <v>58027</v>
      </c>
      <c r="B6616" s="25" t="n">
        <v>28</v>
      </c>
    </row>
    <row r="6617" spans="1:19">
      <c r="A6617" t="s">
        <v>4</v>
      </c>
      <c r="B6617" s="4" t="s">
        <v>5</v>
      </c>
      <c r="C6617" s="4" t="s">
        <v>10</v>
      </c>
      <c r="D6617" s="4" t="s">
        <v>14</v>
      </c>
    </row>
    <row r="6618" spans="1:19">
      <c r="A6618" t="n">
        <v>58028</v>
      </c>
      <c r="B6618" s="38" t="n">
        <v>89</v>
      </c>
      <c r="C6618" s="7" t="n">
        <v>65533</v>
      </c>
      <c r="D6618" s="7" t="n">
        <v>1</v>
      </c>
    </row>
    <row r="6619" spans="1:19">
      <c r="A6619" t="s">
        <v>4</v>
      </c>
      <c r="B6619" s="4" t="s">
        <v>5</v>
      </c>
      <c r="C6619" s="4" t="s">
        <v>10</v>
      </c>
    </row>
    <row r="6620" spans="1:19">
      <c r="A6620" t="n">
        <v>58032</v>
      </c>
      <c r="B6620" s="27" t="n">
        <v>16</v>
      </c>
      <c r="C6620" s="7" t="n">
        <v>300</v>
      </c>
    </row>
    <row r="6621" spans="1:19">
      <c r="A6621" t="s">
        <v>4</v>
      </c>
      <c r="B6621" s="4" t="s">
        <v>5</v>
      </c>
      <c r="C6621" s="4" t="s">
        <v>14</v>
      </c>
      <c r="D6621" s="4" t="s">
        <v>10</v>
      </c>
      <c r="E6621" s="4" t="s">
        <v>25</v>
      </c>
    </row>
    <row r="6622" spans="1:19">
      <c r="A6622" t="n">
        <v>58035</v>
      </c>
      <c r="B6622" s="33" t="n">
        <v>58</v>
      </c>
      <c r="C6622" s="7" t="n">
        <v>101</v>
      </c>
      <c r="D6622" s="7" t="n">
        <v>500</v>
      </c>
      <c r="E6622" s="7" t="n">
        <v>1</v>
      </c>
    </row>
    <row r="6623" spans="1:19">
      <c r="A6623" t="s">
        <v>4</v>
      </c>
      <c r="B6623" s="4" t="s">
        <v>5</v>
      </c>
      <c r="C6623" s="4" t="s">
        <v>14</v>
      </c>
      <c r="D6623" s="4" t="s">
        <v>10</v>
      </c>
    </row>
    <row r="6624" spans="1:19">
      <c r="A6624" t="n">
        <v>58043</v>
      </c>
      <c r="B6624" s="33" t="n">
        <v>58</v>
      </c>
      <c r="C6624" s="7" t="n">
        <v>254</v>
      </c>
      <c r="D6624" s="7" t="n">
        <v>0</v>
      </c>
    </row>
    <row r="6625" spans="1:6">
      <c r="A6625" t="s">
        <v>4</v>
      </c>
      <c r="B6625" s="4" t="s">
        <v>5</v>
      </c>
      <c r="C6625" s="4" t="s">
        <v>14</v>
      </c>
      <c r="D6625" s="4" t="s">
        <v>10</v>
      </c>
      <c r="E6625" s="4" t="s">
        <v>10</v>
      </c>
      <c r="F6625" s="4" t="s">
        <v>9</v>
      </c>
    </row>
    <row r="6626" spans="1:6">
      <c r="A6626" t="n">
        <v>58047</v>
      </c>
      <c r="B6626" s="85" t="n">
        <v>84</v>
      </c>
      <c r="C6626" s="7" t="n">
        <v>1</v>
      </c>
      <c r="D6626" s="7" t="n">
        <v>0</v>
      </c>
      <c r="E6626" s="7" t="n">
        <v>0</v>
      </c>
      <c r="F6626" s="7" t="n">
        <v>0</v>
      </c>
    </row>
    <row r="6627" spans="1:6">
      <c r="A6627" t="s">
        <v>4</v>
      </c>
      <c r="B6627" s="4" t="s">
        <v>5</v>
      </c>
      <c r="C6627" s="4" t="s">
        <v>14</v>
      </c>
      <c r="D6627" s="4" t="s">
        <v>14</v>
      </c>
      <c r="E6627" s="4" t="s">
        <v>14</v>
      </c>
      <c r="F6627" s="4" t="s">
        <v>14</v>
      </c>
    </row>
    <row r="6628" spans="1:6">
      <c r="A6628" t="n">
        <v>58057</v>
      </c>
      <c r="B6628" s="10" t="n">
        <v>14</v>
      </c>
      <c r="C6628" s="7" t="n">
        <v>0</v>
      </c>
      <c r="D6628" s="7" t="n">
        <v>1</v>
      </c>
      <c r="E6628" s="7" t="n">
        <v>0</v>
      </c>
      <c r="F6628" s="7" t="n">
        <v>0</v>
      </c>
    </row>
    <row r="6629" spans="1:6">
      <c r="A6629" t="s">
        <v>4</v>
      </c>
      <c r="B6629" s="4" t="s">
        <v>5</v>
      </c>
      <c r="C6629" s="4" t="s">
        <v>10</v>
      </c>
      <c r="D6629" s="4" t="s">
        <v>9</v>
      </c>
    </row>
    <row r="6630" spans="1:6">
      <c r="A6630" t="n">
        <v>58062</v>
      </c>
      <c r="B6630" s="46" t="n">
        <v>44</v>
      </c>
      <c r="C6630" s="7" t="n">
        <v>0</v>
      </c>
      <c r="D6630" s="7" t="n">
        <v>1</v>
      </c>
    </row>
    <row r="6631" spans="1:6">
      <c r="A6631" t="s">
        <v>4</v>
      </c>
      <c r="B6631" s="4" t="s">
        <v>5</v>
      </c>
      <c r="C6631" s="4" t="s">
        <v>10</v>
      </c>
      <c r="D6631" s="4" t="s">
        <v>9</v>
      </c>
    </row>
    <row r="6632" spans="1:6">
      <c r="A6632" t="n">
        <v>58069</v>
      </c>
      <c r="B6632" s="46" t="n">
        <v>44</v>
      </c>
      <c r="C6632" s="7" t="n">
        <v>61491</v>
      </c>
      <c r="D6632" s="7" t="n">
        <v>1</v>
      </c>
    </row>
    <row r="6633" spans="1:6">
      <c r="A6633" t="s">
        <v>4</v>
      </c>
      <c r="B6633" s="4" t="s">
        <v>5</v>
      </c>
      <c r="C6633" s="4" t="s">
        <v>10</v>
      </c>
      <c r="D6633" s="4" t="s">
        <v>9</v>
      </c>
    </row>
    <row r="6634" spans="1:6">
      <c r="A6634" t="n">
        <v>58076</v>
      </c>
      <c r="B6634" s="46" t="n">
        <v>44</v>
      </c>
      <c r="C6634" s="7" t="n">
        <v>61492</v>
      </c>
      <c r="D6634" s="7" t="n">
        <v>1</v>
      </c>
    </row>
    <row r="6635" spans="1:6">
      <c r="A6635" t="s">
        <v>4</v>
      </c>
      <c r="B6635" s="4" t="s">
        <v>5</v>
      </c>
      <c r="C6635" s="4" t="s">
        <v>14</v>
      </c>
      <c r="D6635" s="4" t="s">
        <v>14</v>
      </c>
      <c r="E6635" s="4" t="s">
        <v>25</v>
      </c>
      <c r="F6635" s="4" t="s">
        <v>25</v>
      </c>
      <c r="G6635" s="4" t="s">
        <v>25</v>
      </c>
      <c r="H6635" s="4" t="s">
        <v>10</v>
      </c>
    </row>
    <row r="6636" spans="1:6">
      <c r="A6636" t="n">
        <v>58083</v>
      </c>
      <c r="B6636" s="34" t="n">
        <v>45</v>
      </c>
      <c r="C6636" s="7" t="n">
        <v>2</v>
      </c>
      <c r="D6636" s="7" t="n">
        <v>3</v>
      </c>
      <c r="E6636" s="7" t="n">
        <v>-98.879997253418</v>
      </c>
      <c r="F6636" s="7" t="n">
        <v>-1.80999994277954</v>
      </c>
      <c r="G6636" s="7" t="n">
        <v>-52.5900001525879</v>
      </c>
      <c r="H6636" s="7" t="n">
        <v>0</v>
      </c>
    </row>
    <row r="6637" spans="1:6">
      <c r="A6637" t="s">
        <v>4</v>
      </c>
      <c r="B6637" s="4" t="s">
        <v>5</v>
      </c>
      <c r="C6637" s="4" t="s">
        <v>14</v>
      </c>
      <c r="D6637" s="4" t="s">
        <v>14</v>
      </c>
      <c r="E6637" s="4" t="s">
        <v>25</v>
      </c>
      <c r="F6637" s="4" t="s">
        <v>25</v>
      </c>
      <c r="G6637" s="4" t="s">
        <v>25</v>
      </c>
      <c r="H6637" s="4" t="s">
        <v>10</v>
      </c>
      <c r="I6637" s="4" t="s">
        <v>14</v>
      </c>
    </row>
    <row r="6638" spans="1:6">
      <c r="A6638" t="n">
        <v>58100</v>
      </c>
      <c r="B6638" s="34" t="n">
        <v>45</v>
      </c>
      <c r="C6638" s="7" t="n">
        <v>4</v>
      </c>
      <c r="D6638" s="7" t="n">
        <v>3</v>
      </c>
      <c r="E6638" s="7" t="n">
        <v>16.1700000762939</v>
      </c>
      <c r="F6638" s="7" t="n">
        <v>38.560001373291</v>
      </c>
      <c r="G6638" s="7" t="n">
        <v>0</v>
      </c>
      <c r="H6638" s="7" t="n">
        <v>0</v>
      </c>
      <c r="I6638" s="7" t="n">
        <v>0</v>
      </c>
    </row>
    <row r="6639" spans="1:6">
      <c r="A6639" t="s">
        <v>4</v>
      </c>
      <c r="B6639" s="4" t="s">
        <v>5</v>
      </c>
      <c r="C6639" s="4" t="s">
        <v>14</v>
      </c>
      <c r="D6639" s="4" t="s">
        <v>14</v>
      </c>
      <c r="E6639" s="4" t="s">
        <v>25</v>
      </c>
      <c r="F6639" s="4" t="s">
        <v>10</v>
      </c>
    </row>
    <row r="6640" spans="1:6">
      <c r="A6640" t="n">
        <v>58118</v>
      </c>
      <c r="B6640" s="34" t="n">
        <v>45</v>
      </c>
      <c r="C6640" s="7" t="n">
        <v>5</v>
      </c>
      <c r="D6640" s="7" t="n">
        <v>3</v>
      </c>
      <c r="E6640" s="7" t="n">
        <v>4.80000019073486</v>
      </c>
      <c r="F6640" s="7" t="n">
        <v>0</v>
      </c>
    </row>
    <row r="6641" spans="1:9">
      <c r="A6641" t="s">
        <v>4</v>
      </c>
      <c r="B6641" s="4" t="s">
        <v>5</v>
      </c>
      <c r="C6641" s="4" t="s">
        <v>14</v>
      </c>
      <c r="D6641" s="4" t="s">
        <v>14</v>
      </c>
      <c r="E6641" s="4" t="s">
        <v>25</v>
      </c>
      <c r="F6641" s="4" t="s">
        <v>10</v>
      </c>
    </row>
    <row r="6642" spans="1:9">
      <c r="A6642" t="n">
        <v>58127</v>
      </c>
      <c r="B6642" s="34" t="n">
        <v>45</v>
      </c>
      <c r="C6642" s="7" t="n">
        <v>11</v>
      </c>
      <c r="D6642" s="7" t="n">
        <v>3</v>
      </c>
      <c r="E6642" s="7" t="n">
        <v>40.2999992370605</v>
      </c>
      <c r="F6642" s="7" t="n">
        <v>0</v>
      </c>
    </row>
    <row r="6643" spans="1:9">
      <c r="A6643" t="s">
        <v>4</v>
      </c>
      <c r="B6643" s="4" t="s">
        <v>5</v>
      </c>
      <c r="C6643" s="4" t="s">
        <v>14</v>
      </c>
      <c r="D6643" s="4" t="s">
        <v>14</v>
      </c>
      <c r="E6643" s="4" t="s">
        <v>25</v>
      </c>
      <c r="F6643" s="4" t="s">
        <v>25</v>
      </c>
      <c r="G6643" s="4" t="s">
        <v>25</v>
      </c>
      <c r="H6643" s="4" t="s">
        <v>10</v>
      </c>
    </row>
    <row r="6644" spans="1:9">
      <c r="A6644" t="n">
        <v>58136</v>
      </c>
      <c r="B6644" s="34" t="n">
        <v>45</v>
      </c>
      <c r="C6644" s="7" t="n">
        <v>2</v>
      </c>
      <c r="D6644" s="7" t="n">
        <v>3</v>
      </c>
      <c r="E6644" s="7" t="n">
        <v>-98.879997253418</v>
      </c>
      <c r="F6644" s="7" t="n">
        <v>-1.80999994277954</v>
      </c>
      <c r="G6644" s="7" t="n">
        <v>-52.5900001525879</v>
      </c>
      <c r="H6644" s="7" t="n">
        <v>12000</v>
      </c>
    </row>
    <row r="6645" spans="1:9">
      <c r="A6645" t="s">
        <v>4</v>
      </c>
      <c r="B6645" s="4" t="s">
        <v>5</v>
      </c>
      <c r="C6645" s="4" t="s">
        <v>14</v>
      </c>
      <c r="D6645" s="4" t="s">
        <v>14</v>
      </c>
      <c r="E6645" s="4" t="s">
        <v>25</v>
      </c>
      <c r="F6645" s="4" t="s">
        <v>25</v>
      </c>
      <c r="G6645" s="4" t="s">
        <v>25</v>
      </c>
      <c r="H6645" s="4" t="s">
        <v>10</v>
      </c>
      <c r="I6645" s="4" t="s">
        <v>14</v>
      </c>
    </row>
    <row r="6646" spans="1:9">
      <c r="A6646" t="n">
        <v>58153</v>
      </c>
      <c r="B6646" s="34" t="n">
        <v>45</v>
      </c>
      <c r="C6646" s="7" t="n">
        <v>4</v>
      </c>
      <c r="D6646" s="7" t="n">
        <v>3</v>
      </c>
      <c r="E6646" s="7" t="n">
        <v>11.9300003051758</v>
      </c>
      <c r="F6646" s="7" t="n">
        <v>85.6699981689453</v>
      </c>
      <c r="G6646" s="7" t="n">
        <v>0</v>
      </c>
      <c r="H6646" s="7" t="n">
        <v>12000</v>
      </c>
      <c r="I6646" s="7" t="n">
        <v>0</v>
      </c>
    </row>
    <row r="6647" spans="1:9">
      <c r="A6647" t="s">
        <v>4</v>
      </c>
      <c r="B6647" s="4" t="s">
        <v>5</v>
      </c>
      <c r="C6647" s="4" t="s">
        <v>14</v>
      </c>
      <c r="D6647" s="4" t="s">
        <v>14</v>
      </c>
      <c r="E6647" s="4" t="s">
        <v>25</v>
      </c>
      <c r="F6647" s="4" t="s">
        <v>10</v>
      </c>
    </row>
    <row r="6648" spans="1:9">
      <c r="A6648" t="n">
        <v>58171</v>
      </c>
      <c r="B6648" s="34" t="n">
        <v>45</v>
      </c>
      <c r="C6648" s="7" t="n">
        <v>5</v>
      </c>
      <c r="D6648" s="7" t="n">
        <v>3</v>
      </c>
      <c r="E6648" s="7" t="n">
        <v>4.80000019073486</v>
      </c>
      <c r="F6648" s="7" t="n">
        <v>12000</v>
      </c>
    </row>
    <row r="6649" spans="1:9">
      <c r="A6649" t="s">
        <v>4</v>
      </c>
      <c r="B6649" s="4" t="s">
        <v>5</v>
      </c>
      <c r="C6649" s="4" t="s">
        <v>14</v>
      </c>
      <c r="D6649" s="4" t="s">
        <v>10</v>
      </c>
    </row>
    <row r="6650" spans="1:9">
      <c r="A6650" t="n">
        <v>58180</v>
      </c>
      <c r="B6650" s="33" t="n">
        <v>58</v>
      </c>
      <c r="C6650" s="7" t="n">
        <v>255</v>
      </c>
      <c r="D6650" s="7" t="n">
        <v>0</v>
      </c>
    </row>
    <row r="6651" spans="1:9">
      <c r="A6651" t="s">
        <v>4</v>
      </c>
      <c r="B6651" s="4" t="s">
        <v>5</v>
      </c>
      <c r="C6651" s="4" t="s">
        <v>10</v>
      </c>
    </row>
    <row r="6652" spans="1:9">
      <c r="A6652" t="n">
        <v>58184</v>
      </c>
      <c r="B6652" s="27" t="n">
        <v>16</v>
      </c>
      <c r="C6652" s="7" t="n">
        <v>200</v>
      </c>
    </row>
    <row r="6653" spans="1:9">
      <c r="A6653" t="s">
        <v>4</v>
      </c>
      <c r="B6653" s="4" t="s">
        <v>5</v>
      </c>
      <c r="C6653" s="4" t="s">
        <v>10</v>
      </c>
      <c r="D6653" s="4" t="s">
        <v>14</v>
      </c>
      <c r="E6653" s="4" t="s">
        <v>25</v>
      </c>
      <c r="F6653" s="4" t="s">
        <v>10</v>
      </c>
    </row>
    <row r="6654" spans="1:9">
      <c r="A6654" t="n">
        <v>58187</v>
      </c>
      <c r="B6654" s="61" t="n">
        <v>59</v>
      </c>
      <c r="C6654" s="7" t="n">
        <v>0</v>
      </c>
      <c r="D6654" s="7" t="n">
        <v>6</v>
      </c>
      <c r="E6654" s="7" t="n">
        <v>0</v>
      </c>
      <c r="F6654" s="7" t="n">
        <v>0</v>
      </c>
    </row>
    <row r="6655" spans="1:9">
      <c r="A6655" t="s">
        <v>4</v>
      </c>
      <c r="B6655" s="4" t="s">
        <v>5</v>
      </c>
      <c r="C6655" s="4" t="s">
        <v>10</v>
      </c>
      <c r="D6655" s="4" t="s">
        <v>14</v>
      </c>
      <c r="E6655" s="4" t="s">
        <v>25</v>
      </c>
      <c r="F6655" s="4" t="s">
        <v>10</v>
      </c>
    </row>
    <row r="6656" spans="1:9">
      <c r="A6656" t="n">
        <v>58197</v>
      </c>
      <c r="B6656" s="61" t="n">
        <v>59</v>
      </c>
      <c r="C6656" s="7" t="n">
        <v>61491</v>
      </c>
      <c r="D6656" s="7" t="n">
        <v>6</v>
      </c>
      <c r="E6656" s="7" t="n">
        <v>0</v>
      </c>
      <c r="F6656" s="7" t="n">
        <v>0</v>
      </c>
    </row>
    <row r="6657" spans="1:9">
      <c r="A6657" t="s">
        <v>4</v>
      </c>
      <c r="B6657" s="4" t="s">
        <v>5</v>
      </c>
      <c r="C6657" s="4" t="s">
        <v>10</v>
      </c>
      <c r="D6657" s="4" t="s">
        <v>14</v>
      </c>
      <c r="E6657" s="4" t="s">
        <v>25</v>
      </c>
      <c r="F6657" s="4" t="s">
        <v>10</v>
      </c>
    </row>
    <row r="6658" spans="1:9">
      <c r="A6658" t="n">
        <v>58207</v>
      </c>
      <c r="B6658" s="61" t="n">
        <v>59</v>
      </c>
      <c r="C6658" s="7" t="n">
        <v>61492</v>
      </c>
      <c r="D6658" s="7" t="n">
        <v>6</v>
      </c>
      <c r="E6658" s="7" t="n">
        <v>0</v>
      </c>
      <c r="F6658" s="7" t="n">
        <v>0</v>
      </c>
    </row>
    <row r="6659" spans="1:9">
      <c r="A6659" t="s">
        <v>4</v>
      </c>
      <c r="B6659" s="4" t="s">
        <v>5</v>
      </c>
      <c r="C6659" s="4" t="s">
        <v>10</v>
      </c>
    </row>
    <row r="6660" spans="1:9">
      <c r="A6660" t="n">
        <v>58217</v>
      </c>
      <c r="B6660" s="27" t="n">
        <v>16</v>
      </c>
      <c r="C6660" s="7" t="n">
        <v>1300</v>
      </c>
    </row>
    <row r="6661" spans="1:9">
      <c r="A6661" t="s">
        <v>4</v>
      </c>
      <c r="B6661" s="4" t="s">
        <v>5</v>
      </c>
      <c r="C6661" s="4" t="s">
        <v>14</v>
      </c>
      <c r="D6661" s="4" t="s">
        <v>10</v>
      </c>
      <c r="E6661" s="4" t="s">
        <v>6</v>
      </c>
    </row>
    <row r="6662" spans="1:9">
      <c r="A6662" t="n">
        <v>58220</v>
      </c>
      <c r="B6662" s="36" t="n">
        <v>51</v>
      </c>
      <c r="C6662" s="7" t="n">
        <v>4</v>
      </c>
      <c r="D6662" s="7" t="n">
        <v>0</v>
      </c>
      <c r="E6662" s="7" t="s">
        <v>316</v>
      </c>
    </row>
    <row r="6663" spans="1:9">
      <c r="A6663" t="s">
        <v>4</v>
      </c>
      <c r="B6663" s="4" t="s">
        <v>5</v>
      </c>
      <c r="C6663" s="4" t="s">
        <v>10</v>
      </c>
    </row>
    <row r="6664" spans="1:9">
      <c r="A6664" t="n">
        <v>58234</v>
      </c>
      <c r="B6664" s="27" t="n">
        <v>16</v>
      </c>
      <c r="C6664" s="7" t="n">
        <v>0</v>
      </c>
    </row>
    <row r="6665" spans="1:9">
      <c r="A6665" t="s">
        <v>4</v>
      </c>
      <c r="B6665" s="4" t="s">
        <v>5</v>
      </c>
      <c r="C6665" s="4" t="s">
        <v>10</v>
      </c>
      <c r="D6665" s="4" t="s">
        <v>50</v>
      </c>
      <c r="E6665" s="4" t="s">
        <v>14</v>
      </c>
      <c r="F6665" s="4" t="s">
        <v>14</v>
      </c>
    </row>
    <row r="6666" spans="1:9">
      <c r="A6666" t="n">
        <v>58237</v>
      </c>
      <c r="B6666" s="37" t="n">
        <v>26</v>
      </c>
      <c r="C6666" s="7" t="n">
        <v>0</v>
      </c>
      <c r="D6666" s="7" t="s">
        <v>573</v>
      </c>
      <c r="E6666" s="7" t="n">
        <v>2</v>
      </c>
      <c r="F6666" s="7" t="n">
        <v>0</v>
      </c>
    </row>
    <row r="6667" spans="1:9">
      <c r="A6667" t="s">
        <v>4</v>
      </c>
      <c r="B6667" s="4" t="s">
        <v>5</v>
      </c>
    </row>
    <row r="6668" spans="1:9">
      <c r="A6668" t="n">
        <v>58276</v>
      </c>
      <c r="B6668" s="25" t="n">
        <v>28</v>
      </c>
    </row>
    <row r="6669" spans="1:9">
      <c r="A6669" t="s">
        <v>4</v>
      </c>
      <c r="B6669" s="4" t="s">
        <v>5</v>
      </c>
      <c r="C6669" s="4" t="s">
        <v>14</v>
      </c>
      <c r="D6669" s="41" t="s">
        <v>71</v>
      </c>
      <c r="E6669" s="4" t="s">
        <v>5</v>
      </c>
      <c r="F6669" s="4" t="s">
        <v>14</v>
      </c>
      <c r="G6669" s="4" t="s">
        <v>10</v>
      </c>
      <c r="H6669" s="41" t="s">
        <v>72</v>
      </c>
      <c r="I6669" s="4" t="s">
        <v>14</v>
      </c>
      <c r="J6669" s="4" t="s">
        <v>36</v>
      </c>
    </row>
    <row r="6670" spans="1:9">
      <c r="A6670" t="n">
        <v>58277</v>
      </c>
      <c r="B6670" s="16" t="n">
        <v>5</v>
      </c>
      <c r="C6670" s="7" t="n">
        <v>28</v>
      </c>
      <c r="D6670" s="41" t="s">
        <v>3</v>
      </c>
      <c r="E6670" s="63" t="n">
        <v>64</v>
      </c>
      <c r="F6670" s="7" t="n">
        <v>5</v>
      </c>
      <c r="G6670" s="7" t="n">
        <v>2</v>
      </c>
      <c r="H6670" s="41" t="s">
        <v>3</v>
      </c>
      <c r="I6670" s="7" t="n">
        <v>1</v>
      </c>
      <c r="J6670" s="17" t="n">
        <f t="normal" ca="1">A6680</f>
        <v>0</v>
      </c>
    </row>
    <row r="6671" spans="1:9">
      <c r="A6671" t="s">
        <v>4</v>
      </c>
      <c r="B6671" s="4" t="s">
        <v>5</v>
      </c>
      <c r="C6671" s="4" t="s">
        <v>14</v>
      </c>
      <c r="D6671" s="4" t="s">
        <v>10</v>
      </c>
      <c r="E6671" s="4" t="s">
        <v>6</v>
      </c>
    </row>
    <row r="6672" spans="1:9">
      <c r="A6672" t="n">
        <v>58288</v>
      </c>
      <c r="B6672" s="36" t="n">
        <v>51</v>
      </c>
      <c r="C6672" s="7" t="n">
        <v>4</v>
      </c>
      <c r="D6672" s="7" t="n">
        <v>2</v>
      </c>
      <c r="E6672" s="7" t="s">
        <v>324</v>
      </c>
    </row>
    <row r="6673" spans="1:10">
      <c r="A6673" t="s">
        <v>4</v>
      </c>
      <c r="B6673" s="4" t="s">
        <v>5</v>
      </c>
      <c r="C6673" s="4" t="s">
        <v>10</v>
      </c>
    </row>
    <row r="6674" spans="1:10">
      <c r="A6674" t="n">
        <v>58302</v>
      </c>
      <c r="B6674" s="27" t="n">
        <v>16</v>
      </c>
      <c r="C6674" s="7" t="n">
        <v>0</v>
      </c>
    </row>
    <row r="6675" spans="1:10">
      <c r="A6675" t="s">
        <v>4</v>
      </c>
      <c r="B6675" s="4" t="s">
        <v>5</v>
      </c>
      <c r="C6675" s="4" t="s">
        <v>10</v>
      </c>
      <c r="D6675" s="4" t="s">
        <v>50</v>
      </c>
      <c r="E6675" s="4" t="s">
        <v>14</v>
      </c>
      <c r="F6675" s="4" t="s">
        <v>14</v>
      </c>
    </row>
    <row r="6676" spans="1:10">
      <c r="A6676" t="n">
        <v>58305</v>
      </c>
      <c r="B6676" s="37" t="n">
        <v>26</v>
      </c>
      <c r="C6676" s="7" t="n">
        <v>2</v>
      </c>
      <c r="D6676" s="7" t="s">
        <v>574</v>
      </c>
      <c r="E6676" s="7" t="n">
        <v>2</v>
      </c>
      <c r="F6676" s="7" t="n">
        <v>0</v>
      </c>
    </row>
    <row r="6677" spans="1:10">
      <c r="A6677" t="s">
        <v>4</v>
      </c>
      <c r="B6677" s="4" t="s">
        <v>5</v>
      </c>
    </row>
    <row r="6678" spans="1:10">
      <c r="A6678" t="n">
        <v>58340</v>
      </c>
      <c r="B6678" s="25" t="n">
        <v>28</v>
      </c>
    </row>
    <row r="6679" spans="1:10">
      <c r="A6679" t="s">
        <v>4</v>
      </c>
      <c r="B6679" s="4" t="s">
        <v>5</v>
      </c>
      <c r="C6679" s="4" t="s">
        <v>14</v>
      </c>
      <c r="D6679" s="41" t="s">
        <v>71</v>
      </c>
      <c r="E6679" s="4" t="s">
        <v>5</v>
      </c>
      <c r="F6679" s="4" t="s">
        <v>14</v>
      </c>
      <c r="G6679" s="4" t="s">
        <v>10</v>
      </c>
      <c r="H6679" s="41" t="s">
        <v>72</v>
      </c>
      <c r="I6679" s="4" t="s">
        <v>14</v>
      </c>
      <c r="J6679" s="4" t="s">
        <v>36</v>
      </c>
    </row>
    <row r="6680" spans="1:10">
      <c r="A6680" t="n">
        <v>58341</v>
      </c>
      <c r="B6680" s="16" t="n">
        <v>5</v>
      </c>
      <c r="C6680" s="7" t="n">
        <v>28</v>
      </c>
      <c r="D6680" s="41" t="s">
        <v>3</v>
      </c>
      <c r="E6680" s="63" t="n">
        <v>64</v>
      </c>
      <c r="F6680" s="7" t="n">
        <v>5</v>
      </c>
      <c r="G6680" s="7" t="n">
        <v>1</v>
      </c>
      <c r="H6680" s="41" t="s">
        <v>3</v>
      </c>
      <c r="I6680" s="7" t="n">
        <v>1</v>
      </c>
      <c r="J6680" s="17" t="n">
        <f t="normal" ca="1">A6690</f>
        <v>0</v>
      </c>
    </row>
    <row r="6681" spans="1:10">
      <c r="A6681" t="s">
        <v>4</v>
      </c>
      <c r="B6681" s="4" t="s">
        <v>5</v>
      </c>
      <c r="C6681" s="4" t="s">
        <v>14</v>
      </c>
      <c r="D6681" s="4" t="s">
        <v>10</v>
      </c>
      <c r="E6681" s="4" t="s">
        <v>6</v>
      </c>
    </row>
    <row r="6682" spans="1:10">
      <c r="A6682" t="n">
        <v>58352</v>
      </c>
      <c r="B6682" s="36" t="n">
        <v>51</v>
      </c>
      <c r="C6682" s="7" t="n">
        <v>4</v>
      </c>
      <c r="D6682" s="7" t="n">
        <v>1</v>
      </c>
      <c r="E6682" s="7" t="s">
        <v>364</v>
      </c>
    </row>
    <row r="6683" spans="1:10">
      <c r="A6683" t="s">
        <v>4</v>
      </c>
      <c r="B6683" s="4" t="s">
        <v>5</v>
      </c>
      <c r="C6683" s="4" t="s">
        <v>10</v>
      </c>
    </row>
    <row r="6684" spans="1:10">
      <c r="A6684" t="n">
        <v>58365</v>
      </c>
      <c r="B6684" s="27" t="n">
        <v>16</v>
      </c>
      <c r="C6684" s="7" t="n">
        <v>0</v>
      </c>
    </row>
    <row r="6685" spans="1:10">
      <c r="A6685" t="s">
        <v>4</v>
      </c>
      <c r="B6685" s="4" t="s">
        <v>5</v>
      </c>
      <c r="C6685" s="4" t="s">
        <v>10</v>
      </c>
      <c r="D6685" s="4" t="s">
        <v>50</v>
      </c>
      <c r="E6685" s="4" t="s">
        <v>14</v>
      </c>
      <c r="F6685" s="4" t="s">
        <v>14</v>
      </c>
    </row>
    <row r="6686" spans="1:10">
      <c r="A6686" t="n">
        <v>58368</v>
      </c>
      <c r="B6686" s="37" t="n">
        <v>26</v>
      </c>
      <c r="C6686" s="7" t="n">
        <v>1</v>
      </c>
      <c r="D6686" s="7" t="s">
        <v>575</v>
      </c>
      <c r="E6686" s="7" t="n">
        <v>2</v>
      </c>
      <c r="F6686" s="7" t="n">
        <v>0</v>
      </c>
    </row>
    <row r="6687" spans="1:10">
      <c r="A6687" t="s">
        <v>4</v>
      </c>
      <c r="B6687" s="4" t="s">
        <v>5</v>
      </c>
    </row>
    <row r="6688" spans="1:10">
      <c r="A6688" t="n">
        <v>58431</v>
      </c>
      <c r="B6688" s="25" t="n">
        <v>28</v>
      </c>
    </row>
    <row r="6689" spans="1:10">
      <c r="A6689" t="s">
        <v>4</v>
      </c>
      <c r="B6689" s="4" t="s">
        <v>5</v>
      </c>
      <c r="C6689" s="4" t="s">
        <v>14</v>
      </c>
      <c r="D6689" s="41" t="s">
        <v>71</v>
      </c>
      <c r="E6689" s="4" t="s">
        <v>5</v>
      </c>
      <c r="F6689" s="4" t="s">
        <v>14</v>
      </c>
      <c r="G6689" s="4" t="s">
        <v>10</v>
      </c>
      <c r="H6689" s="41" t="s">
        <v>72</v>
      </c>
      <c r="I6689" s="4" t="s">
        <v>14</v>
      </c>
      <c r="J6689" s="4" t="s">
        <v>36</v>
      </c>
    </row>
    <row r="6690" spans="1:10">
      <c r="A6690" t="n">
        <v>58432</v>
      </c>
      <c r="B6690" s="16" t="n">
        <v>5</v>
      </c>
      <c r="C6690" s="7" t="n">
        <v>28</v>
      </c>
      <c r="D6690" s="41" t="s">
        <v>3</v>
      </c>
      <c r="E6690" s="63" t="n">
        <v>64</v>
      </c>
      <c r="F6690" s="7" t="n">
        <v>5</v>
      </c>
      <c r="G6690" s="7" t="n">
        <v>5</v>
      </c>
      <c r="H6690" s="41" t="s">
        <v>3</v>
      </c>
      <c r="I6690" s="7" t="n">
        <v>1</v>
      </c>
      <c r="J6690" s="17" t="n">
        <f t="normal" ca="1">A6700</f>
        <v>0</v>
      </c>
    </row>
    <row r="6691" spans="1:10">
      <c r="A6691" t="s">
        <v>4</v>
      </c>
      <c r="B6691" s="4" t="s">
        <v>5</v>
      </c>
      <c r="C6691" s="4" t="s">
        <v>14</v>
      </c>
      <c r="D6691" s="4" t="s">
        <v>10</v>
      </c>
      <c r="E6691" s="4" t="s">
        <v>6</v>
      </c>
    </row>
    <row r="6692" spans="1:10">
      <c r="A6692" t="n">
        <v>58443</v>
      </c>
      <c r="B6692" s="36" t="n">
        <v>51</v>
      </c>
      <c r="C6692" s="7" t="n">
        <v>4</v>
      </c>
      <c r="D6692" s="7" t="n">
        <v>5</v>
      </c>
      <c r="E6692" s="7" t="s">
        <v>502</v>
      </c>
    </row>
    <row r="6693" spans="1:10">
      <c r="A6693" t="s">
        <v>4</v>
      </c>
      <c r="B6693" s="4" t="s">
        <v>5</v>
      </c>
      <c r="C6693" s="4" t="s">
        <v>10</v>
      </c>
    </row>
    <row r="6694" spans="1:10">
      <c r="A6694" t="n">
        <v>58456</v>
      </c>
      <c r="B6694" s="27" t="n">
        <v>16</v>
      </c>
      <c r="C6694" s="7" t="n">
        <v>0</v>
      </c>
    </row>
    <row r="6695" spans="1:10">
      <c r="A6695" t="s">
        <v>4</v>
      </c>
      <c r="B6695" s="4" t="s">
        <v>5</v>
      </c>
      <c r="C6695" s="4" t="s">
        <v>10</v>
      </c>
      <c r="D6695" s="4" t="s">
        <v>50</v>
      </c>
      <c r="E6695" s="4" t="s">
        <v>14</v>
      </c>
      <c r="F6695" s="4" t="s">
        <v>14</v>
      </c>
    </row>
    <row r="6696" spans="1:10">
      <c r="A6696" t="n">
        <v>58459</v>
      </c>
      <c r="B6696" s="37" t="n">
        <v>26</v>
      </c>
      <c r="C6696" s="7" t="n">
        <v>5</v>
      </c>
      <c r="D6696" s="7" t="s">
        <v>576</v>
      </c>
      <c r="E6696" s="7" t="n">
        <v>2</v>
      </c>
      <c r="F6696" s="7" t="n">
        <v>0</v>
      </c>
    </row>
    <row r="6697" spans="1:10">
      <c r="A6697" t="s">
        <v>4</v>
      </c>
      <c r="B6697" s="4" t="s">
        <v>5</v>
      </c>
    </row>
    <row r="6698" spans="1:10">
      <c r="A6698" t="n">
        <v>58538</v>
      </c>
      <c r="B6698" s="25" t="n">
        <v>28</v>
      </c>
    </row>
    <row r="6699" spans="1:10">
      <c r="A6699" t="s">
        <v>4</v>
      </c>
      <c r="B6699" s="4" t="s">
        <v>5</v>
      </c>
      <c r="C6699" s="4" t="s">
        <v>14</v>
      </c>
      <c r="D6699" s="41" t="s">
        <v>71</v>
      </c>
      <c r="E6699" s="4" t="s">
        <v>5</v>
      </c>
      <c r="F6699" s="4" t="s">
        <v>14</v>
      </c>
      <c r="G6699" s="4" t="s">
        <v>10</v>
      </c>
      <c r="H6699" s="41" t="s">
        <v>72</v>
      </c>
      <c r="I6699" s="4" t="s">
        <v>14</v>
      </c>
      <c r="J6699" s="4" t="s">
        <v>36</v>
      </c>
    </row>
    <row r="6700" spans="1:10">
      <c r="A6700" t="n">
        <v>58539</v>
      </c>
      <c r="B6700" s="16" t="n">
        <v>5</v>
      </c>
      <c r="C6700" s="7" t="n">
        <v>28</v>
      </c>
      <c r="D6700" s="41" t="s">
        <v>3</v>
      </c>
      <c r="E6700" s="63" t="n">
        <v>64</v>
      </c>
      <c r="F6700" s="7" t="n">
        <v>5</v>
      </c>
      <c r="G6700" s="7" t="n">
        <v>7</v>
      </c>
      <c r="H6700" s="41" t="s">
        <v>3</v>
      </c>
      <c r="I6700" s="7" t="n">
        <v>1</v>
      </c>
      <c r="J6700" s="17" t="n">
        <f t="normal" ca="1">A6710</f>
        <v>0</v>
      </c>
    </row>
    <row r="6701" spans="1:10">
      <c r="A6701" t="s">
        <v>4</v>
      </c>
      <c r="B6701" s="4" t="s">
        <v>5</v>
      </c>
      <c r="C6701" s="4" t="s">
        <v>14</v>
      </c>
      <c r="D6701" s="4" t="s">
        <v>10</v>
      </c>
      <c r="E6701" s="4" t="s">
        <v>6</v>
      </c>
    </row>
    <row r="6702" spans="1:10">
      <c r="A6702" t="n">
        <v>58550</v>
      </c>
      <c r="B6702" s="36" t="n">
        <v>51</v>
      </c>
      <c r="C6702" s="7" t="n">
        <v>4</v>
      </c>
      <c r="D6702" s="7" t="n">
        <v>7</v>
      </c>
      <c r="E6702" s="7" t="s">
        <v>364</v>
      </c>
    </row>
    <row r="6703" spans="1:10">
      <c r="A6703" t="s">
        <v>4</v>
      </c>
      <c r="B6703" s="4" t="s">
        <v>5</v>
      </c>
      <c r="C6703" s="4" t="s">
        <v>10</v>
      </c>
    </row>
    <row r="6704" spans="1:10">
      <c r="A6704" t="n">
        <v>58563</v>
      </c>
      <c r="B6704" s="27" t="n">
        <v>16</v>
      </c>
      <c r="C6704" s="7" t="n">
        <v>0</v>
      </c>
    </row>
    <row r="6705" spans="1:10">
      <c r="A6705" t="s">
        <v>4</v>
      </c>
      <c r="B6705" s="4" t="s">
        <v>5</v>
      </c>
      <c r="C6705" s="4" t="s">
        <v>10</v>
      </c>
      <c r="D6705" s="4" t="s">
        <v>50</v>
      </c>
      <c r="E6705" s="4" t="s">
        <v>14</v>
      </c>
      <c r="F6705" s="4" t="s">
        <v>14</v>
      </c>
    </row>
    <row r="6706" spans="1:10">
      <c r="A6706" t="n">
        <v>58566</v>
      </c>
      <c r="B6706" s="37" t="n">
        <v>26</v>
      </c>
      <c r="C6706" s="7" t="n">
        <v>7</v>
      </c>
      <c r="D6706" s="7" t="s">
        <v>577</v>
      </c>
      <c r="E6706" s="7" t="n">
        <v>2</v>
      </c>
      <c r="F6706" s="7" t="n">
        <v>0</v>
      </c>
    </row>
    <row r="6707" spans="1:10">
      <c r="A6707" t="s">
        <v>4</v>
      </c>
      <c r="B6707" s="4" t="s">
        <v>5</v>
      </c>
    </row>
    <row r="6708" spans="1:10">
      <c r="A6708" t="n">
        <v>58612</v>
      </c>
      <c r="B6708" s="25" t="n">
        <v>28</v>
      </c>
    </row>
    <row r="6709" spans="1:10">
      <c r="A6709" t="s">
        <v>4</v>
      </c>
      <c r="B6709" s="4" t="s">
        <v>5</v>
      </c>
      <c r="C6709" s="4" t="s">
        <v>14</v>
      </c>
      <c r="D6709" s="41" t="s">
        <v>71</v>
      </c>
      <c r="E6709" s="4" t="s">
        <v>5</v>
      </c>
      <c r="F6709" s="4" t="s">
        <v>14</v>
      </c>
      <c r="G6709" s="4" t="s">
        <v>10</v>
      </c>
      <c r="H6709" s="41" t="s">
        <v>72</v>
      </c>
      <c r="I6709" s="4" t="s">
        <v>14</v>
      </c>
      <c r="J6709" s="4" t="s">
        <v>36</v>
      </c>
    </row>
    <row r="6710" spans="1:10">
      <c r="A6710" t="n">
        <v>58613</v>
      </c>
      <c r="B6710" s="16" t="n">
        <v>5</v>
      </c>
      <c r="C6710" s="7" t="n">
        <v>28</v>
      </c>
      <c r="D6710" s="41" t="s">
        <v>3</v>
      </c>
      <c r="E6710" s="63" t="n">
        <v>64</v>
      </c>
      <c r="F6710" s="7" t="n">
        <v>5</v>
      </c>
      <c r="G6710" s="7" t="n">
        <v>4</v>
      </c>
      <c r="H6710" s="41" t="s">
        <v>3</v>
      </c>
      <c r="I6710" s="7" t="n">
        <v>1</v>
      </c>
      <c r="J6710" s="17" t="n">
        <f t="normal" ca="1">A6720</f>
        <v>0</v>
      </c>
    </row>
    <row r="6711" spans="1:10">
      <c r="A6711" t="s">
        <v>4</v>
      </c>
      <c r="B6711" s="4" t="s">
        <v>5</v>
      </c>
      <c r="C6711" s="4" t="s">
        <v>14</v>
      </c>
      <c r="D6711" s="4" t="s">
        <v>10</v>
      </c>
      <c r="E6711" s="4" t="s">
        <v>6</v>
      </c>
    </row>
    <row r="6712" spans="1:10">
      <c r="A6712" t="n">
        <v>58624</v>
      </c>
      <c r="B6712" s="36" t="n">
        <v>51</v>
      </c>
      <c r="C6712" s="7" t="n">
        <v>4</v>
      </c>
      <c r="D6712" s="7" t="n">
        <v>4</v>
      </c>
      <c r="E6712" s="7" t="s">
        <v>502</v>
      </c>
    </row>
    <row r="6713" spans="1:10">
      <c r="A6713" t="s">
        <v>4</v>
      </c>
      <c r="B6713" s="4" t="s">
        <v>5</v>
      </c>
      <c r="C6713" s="4" t="s">
        <v>10</v>
      </c>
    </row>
    <row r="6714" spans="1:10">
      <c r="A6714" t="n">
        <v>58637</v>
      </c>
      <c r="B6714" s="27" t="n">
        <v>16</v>
      </c>
      <c r="C6714" s="7" t="n">
        <v>0</v>
      </c>
    </row>
    <row r="6715" spans="1:10">
      <c r="A6715" t="s">
        <v>4</v>
      </c>
      <c r="B6715" s="4" t="s">
        <v>5</v>
      </c>
      <c r="C6715" s="4" t="s">
        <v>10</v>
      </c>
      <c r="D6715" s="4" t="s">
        <v>50</v>
      </c>
      <c r="E6715" s="4" t="s">
        <v>14</v>
      </c>
      <c r="F6715" s="4" t="s">
        <v>14</v>
      </c>
    </row>
    <row r="6716" spans="1:10">
      <c r="A6716" t="n">
        <v>58640</v>
      </c>
      <c r="B6716" s="37" t="n">
        <v>26</v>
      </c>
      <c r="C6716" s="7" t="n">
        <v>4</v>
      </c>
      <c r="D6716" s="7" t="s">
        <v>578</v>
      </c>
      <c r="E6716" s="7" t="n">
        <v>2</v>
      </c>
      <c r="F6716" s="7" t="n">
        <v>0</v>
      </c>
    </row>
    <row r="6717" spans="1:10">
      <c r="A6717" t="s">
        <v>4</v>
      </c>
      <c r="B6717" s="4" t="s">
        <v>5</v>
      </c>
    </row>
    <row r="6718" spans="1:10">
      <c r="A6718" t="n">
        <v>58715</v>
      </c>
      <c r="B6718" s="25" t="n">
        <v>28</v>
      </c>
    </row>
    <row r="6719" spans="1:10">
      <c r="A6719" t="s">
        <v>4</v>
      </c>
      <c r="B6719" s="4" t="s">
        <v>5</v>
      </c>
      <c r="C6719" s="4" t="s">
        <v>14</v>
      </c>
      <c r="D6719" s="41" t="s">
        <v>71</v>
      </c>
      <c r="E6719" s="4" t="s">
        <v>5</v>
      </c>
      <c r="F6719" s="4" t="s">
        <v>14</v>
      </c>
      <c r="G6719" s="4" t="s">
        <v>10</v>
      </c>
      <c r="H6719" s="41" t="s">
        <v>72</v>
      </c>
      <c r="I6719" s="4" t="s">
        <v>14</v>
      </c>
      <c r="J6719" s="4" t="s">
        <v>36</v>
      </c>
    </row>
    <row r="6720" spans="1:10">
      <c r="A6720" t="n">
        <v>58716</v>
      </c>
      <c r="B6720" s="16" t="n">
        <v>5</v>
      </c>
      <c r="C6720" s="7" t="n">
        <v>28</v>
      </c>
      <c r="D6720" s="41" t="s">
        <v>3</v>
      </c>
      <c r="E6720" s="63" t="n">
        <v>64</v>
      </c>
      <c r="F6720" s="7" t="n">
        <v>5</v>
      </c>
      <c r="G6720" s="7" t="n">
        <v>8</v>
      </c>
      <c r="H6720" s="41" t="s">
        <v>3</v>
      </c>
      <c r="I6720" s="7" t="n">
        <v>1</v>
      </c>
      <c r="J6720" s="17" t="n">
        <f t="normal" ca="1">A6730</f>
        <v>0</v>
      </c>
    </row>
    <row r="6721" spans="1:10">
      <c r="A6721" t="s">
        <v>4</v>
      </c>
      <c r="B6721" s="4" t="s">
        <v>5</v>
      </c>
      <c r="C6721" s="4" t="s">
        <v>14</v>
      </c>
      <c r="D6721" s="4" t="s">
        <v>10</v>
      </c>
      <c r="E6721" s="4" t="s">
        <v>6</v>
      </c>
    </row>
    <row r="6722" spans="1:10">
      <c r="A6722" t="n">
        <v>58727</v>
      </c>
      <c r="B6722" s="36" t="n">
        <v>51</v>
      </c>
      <c r="C6722" s="7" t="n">
        <v>4</v>
      </c>
      <c r="D6722" s="7" t="n">
        <v>8</v>
      </c>
      <c r="E6722" s="7" t="s">
        <v>313</v>
      </c>
    </row>
    <row r="6723" spans="1:10">
      <c r="A6723" t="s">
        <v>4</v>
      </c>
      <c r="B6723" s="4" t="s">
        <v>5</v>
      </c>
      <c r="C6723" s="4" t="s">
        <v>10</v>
      </c>
    </row>
    <row r="6724" spans="1:10">
      <c r="A6724" t="n">
        <v>58741</v>
      </c>
      <c r="B6724" s="27" t="n">
        <v>16</v>
      </c>
      <c r="C6724" s="7" t="n">
        <v>0</v>
      </c>
    </row>
    <row r="6725" spans="1:10">
      <c r="A6725" t="s">
        <v>4</v>
      </c>
      <c r="B6725" s="4" t="s">
        <v>5</v>
      </c>
      <c r="C6725" s="4" t="s">
        <v>10</v>
      </c>
      <c r="D6725" s="4" t="s">
        <v>50</v>
      </c>
      <c r="E6725" s="4" t="s">
        <v>14</v>
      </c>
      <c r="F6725" s="4" t="s">
        <v>14</v>
      </c>
    </row>
    <row r="6726" spans="1:10">
      <c r="A6726" t="n">
        <v>58744</v>
      </c>
      <c r="B6726" s="37" t="n">
        <v>26</v>
      </c>
      <c r="C6726" s="7" t="n">
        <v>8</v>
      </c>
      <c r="D6726" s="7" t="s">
        <v>579</v>
      </c>
      <c r="E6726" s="7" t="n">
        <v>2</v>
      </c>
      <c r="F6726" s="7" t="n">
        <v>0</v>
      </c>
    </row>
    <row r="6727" spans="1:10">
      <c r="A6727" t="s">
        <v>4</v>
      </c>
      <c r="B6727" s="4" t="s">
        <v>5</v>
      </c>
    </row>
    <row r="6728" spans="1:10">
      <c r="A6728" t="n">
        <v>58819</v>
      </c>
      <c r="B6728" s="25" t="n">
        <v>28</v>
      </c>
    </row>
    <row r="6729" spans="1:10">
      <c r="A6729" t="s">
        <v>4</v>
      </c>
      <c r="B6729" s="4" t="s">
        <v>5</v>
      </c>
      <c r="C6729" s="4" t="s">
        <v>14</v>
      </c>
      <c r="D6729" s="41" t="s">
        <v>71</v>
      </c>
      <c r="E6729" s="4" t="s">
        <v>5</v>
      </c>
      <c r="F6729" s="4" t="s">
        <v>14</v>
      </c>
      <c r="G6729" s="4" t="s">
        <v>10</v>
      </c>
      <c r="H6729" s="41" t="s">
        <v>72</v>
      </c>
      <c r="I6729" s="4" t="s">
        <v>14</v>
      </c>
      <c r="J6729" s="4" t="s">
        <v>36</v>
      </c>
    </row>
    <row r="6730" spans="1:10">
      <c r="A6730" t="n">
        <v>58820</v>
      </c>
      <c r="B6730" s="16" t="n">
        <v>5</v>
      </c>
      <c r="C6730" s="7" t="n">
        <v>28</v>
      </c>
      <c r="D6730" s="41" t="s">
        <v>3</v>
      </c>
      <c r="E6730" s="63" t="n">
        <v>64</v>
      </c>
      <c r="F6730" s="7" t="n">
        <v>5</v>
      </c>
      <c r="G6730" s="7" t="n">
        <v>6</v>
      </c>
      <c r="H6730" s="41" t="s">
        <v>3</v>
      </c>
      <c r="I6730" s="7" t="n">
        <v>1</v>
      </c>
      <c r="J6730" s="17" t="n">
        <f t="normal" ca="1">A6740</f>
        <v>0</v>
      </c>
    </row>
    <row r="6731" spans="1:10">
      <c r="A6731" t="s">
        <v>4</v>
      </c>
      <c r="B6731" s="4" t="s">
        <v>5</v>
      </c>
      <c r="C6731" s="4" t="s">
        <v>14</v>
      </c>
      <c r="D6731" s="4" t="s">
        <v>10</v>
      </c>
      <c r="E6731" s="4" t="s">
        <v>6</v>
      </c>
    </row>
    <row r="6732" spans="1:10">
      <c r="A6732" t="n">
        <v>58831</v>
      </c>
      <c r="B6732" s="36" t="n">
        <v>51</v>
      </c>
      <c r="C6732" s="7" t="n">
        <v>4</v>
      </c>
      <c r="D6732" s="7" t="n">
        <v>6</v>
      </c>
      <c r="E6732" s="7" t="s">
        <v>313</v>
      </c>
    </row>
    <row r="6733" spans="1:10">
      <c r="A6733" t="s">
        <v>4</v>
      </c>
      <c r="B6733" s="4" t="s">
        <v>5</v>
      </c>
      <c r="C6733" s="4" t="s">
        <v>10</v>
      </c>
    </row>
    <row r="6734" spans="1:10">
      <c r="A6734" t="n">
        <v>58845</v>
      </c>
      <c r="B6734" s="27" t="n">
        <v>16</v>
      </c>
      <c r="C6734" s="7" t="n">
        <v>0</v>
      </c>
    </row>
    <row r="6735" spans="1:10">
      <c r="A6735" t="s">
        <v>4</v>
      </c>
      <c r="B6735" s="4" t="s">
        <v>5</v>
      </c>
      <c r="C6735" s="4" t="s">
        <v>10</v>
      </c>
      <c r="D6735" s="4" t="s">
        <v>50</v>
      </c>
      <c r="E6735" s="4" t="s">
        <v>14</v>
      </c>
      <c r="F6735" s="4" t="s">
        <v>14</v>
      </c>
    </row>
    <row r="6736" spans="1:10">
      <c r="A6736" t="n">
        <v>58848</v>
      </c>
      <c r="B6736" s="37" t="n">
        <v>26</v>
      </c>
      <c r="C6736" s="7" t="n">
        <v>6</v>
      </c>
      <c r="D6736" s="7" t="s">
        <v>580</v>
      </c>
      <c r="E6736" s="7" t="n">
        <v>2</v>
      </c>
      <c r="F6736" s="7" t="n">
        <v>0</v>
      </c>
    </row>
    <row r="6737" spans="1:10">
      <c r="A6737" t="s">
        <v>4</v>
      </c>
      <c r="B6737" s="4" t="s">
        <v>5</v>
      </c>
    </row>
    <row r="6738" spans="1:10">
      <c r="A6738" t="n">
        <v>58920</v>
      </c>
      <c r="B6738" s="25" t="n">
        <v>28</v>
      </c>
    </row>
    <row r="6739" spans="1:10">
      <c r="A6739" t="s">
        <v>4</v>
      </c>
      <c r="B6739" s="4" t="s">
        <v>5</v>
      </c>
      <c r="C6739" s="4" t="s">
        <v>14</v>
      </c>
      <c r="D6739" s="41" t="s">
        <v>71</v>
      </c>
      <c r="E6739" s="4" t="s">
        <v>5</v>
      </c>
      <c r="F6739" s="4" t="s">
        <v>14</v>
      </c>
      <c r="G6739" s="4" t="s">
        <v>10</v>
      </c>
      <c r="H6739" s="41" t="s">
        <v>72</v>
      </c>
      <c r="I6739" s="4" t="s">
        <v>14</v>
      </c>
      <c r="J6739" s="4" t="s">
        <v>36</v>
      </c>
    </row>
    <row r="6740" spans="1:10">
      <c r="A6740" t="n">
        <v>58921</v>
      </c>
      <c r="B6740" s="16" t="n">
        <v>5</v>
      </c>
      <c r="C6740" s="7" t="n">
        <v>28</v>
      </c>
      <c r="D6740" s="41" t="s">
        <v>3</v>
      </c>
      <c r="E6740" s="63" t="n">
        <v>64</v>
      </c>
      <c r="F6740" s="7" t="n">
        <v>5</v>
      </c>
      <c r="G6740" s="7" t="n">
        <v>3</v>
      </c>
      <c r="H6740" s="41" t="s">
        <v>3</v>
      </c>
      <c r="I6740" s="7" t="n">
        <v>1</v>
      </c>
      <c r="J6740" s="17" t="n">
        <f t="normal" ca="1">A6750</f>
        <v>0</v>
      </c>
    </row>
    <row r="6741" spans="1:10">
      <c r="A6741" t="s">
        <v>4</v>
      </c>
      <c r="B6741" s="4" t="s">
        <v>5</v>
      </c>
      <c r="C6741" s="4" t="s">
        <v>14</v>
      </c>
      <c r="D6741" s="4" t="s">
        <v>10</v>
      </c>
      <c r="E6741" s="4" t="s">
        <v>6</v>
      </c>
    </row>
    <row r="6742" spans="1:10">
      <c r="A6742" t="n">
        <v>58932</v>
      </c>
      <c r="B6742" s="36" t="n">
        <v>51</v>
      </c>
      <c r="C6742" s="7" t="n">
        <v>4</v>
      </c>
      <c r="D6742" s="7" t="n">
        <v>3</v>
      </c>
      <c r="E6742" s="7" t="s">
        <v>364</v>
      </c>
    </row>
    <row r="6743" spans="1:10">
      <c r="A6743" t="s">
        <v>4</v>
      </c>
      <c r="B6743" s="4" t="s">
        <v>5</v>
      </c>
      <c r="C6743" s="4" t="s">
        <v>10</v>
      </c>
    </row>
    <row r="6744" spans="1:10">
      <c r="A6744" t="n">
        <v>58945</v>
      </c>
      <c r="B6744" s="27" t="n">
        <v>16</v>
      </c>
      <c r="C6744" s="7" t="n">
        <v>0</v>
      </c>
    </row>
    <row r="6745" spans="1:10">
      <c r="A6745" t="s">
        <v>4</v>
      </c>
      <c r="B6745" s="4" t="s">
        <v>5</v>
      </c>
      <c r="C6745" s="4" t="s">
        <v>10</v>
      </c>
      <c r="D6745" s="4" t="s">
        <v>50</v>
      </c>
      <c r="E6745" s="4" t="s">
        <v>14</v>
      </c>
      <c r="F6745" s="4" t="s">
        <v>14</v>
      </c>
    </row>
    <row r="6746" spans="1:10">
      <c r="A6746" t="n">
        <v>58948</v>
      </c>
      <c r="B6746" s="37" t="n">
        <v>26</v>
      </c>
      <c r="C6746" s="7" t="n">
        <v>3</v>
      </c>
      <c r="D6746" s="7" t="s">
        <v>581</v>
      </c>
      <c r="E6746" s="7" t="n">
        <v>2</v>
      </c>
      <c r="F6746" s="7" t="n">
        <v>0</v>
      </c>
    </row>
    <row r="6747" spans="1:10">
      <c r="A6747" t="s">
        <v>4</v>
      </c>
      <c r="B6747" s="4" t="s">
        <v>5</v>
      </c>
    </row>
    <row r="6748" spans="1:10">
      <c r="A6748" t="n">
        <v>58973</v>
      </c>
      <c r="B6748" s="25" t="n">
        <v>28</v>
      </c>
    </row>
    <row r="6749" spans="1:10">
      <c r="A6749" t="s">
        <v>4</v>
      </c>
      <c r="B6749" s="4" t="s">
        <v>5</v>
      </c>
      <c r="C6749" s="4" t="s">
        <v>14</v>
      </c>
      <c r="D6749" s="41" t="s">
        <v>71</v>
      </c>
      <c r="E6749" s="4" t="s">
        <v>5</v>
      </c>
      <c r="F6749" s="4" t="s">
        <v>14</v>
      </c>
      <c r="G6749" s="4" t="s">
        <v>10</v>
      </c>
      <c r="H6749" s="41" t="s">
        <v>72</v>
      </c>
      <c r="I6749" s="4" t="s">
        <v>14</v>
      </c>
      <c r="J6749" s="4" t="s">
        <v>36</v>
      </c>
    </row>
    <row r="6750" spans="1:10">
      <c r="A6750" t="n">
        <v>58974</v>
      </c>
      <c r="B6750" s="16" t="n">
        <v>5</v>
      </c>
      <c r="C6750" s="7" t="n">
        <v>28</v>
      </c>
      <c r="D6750" s="41" t="s">
        <v>3</v>
      </c>
      <c r="E6750" s="63" t="n">
        <v>64</v>
      </c>
      <c r="F6750" s="7" t="n">
        <v>5</v>
      </c>
      <c r="G6750" s="7" t="n">
        <v>9</v>
      </c>
      <c r="H6750" s="41" t="s">
        <v>3</v>
      </c>
      <c r="I6750" s="7" t="n">
        <v>1</v>
      </c>
      <c r="J6750" s="17" t="n">
        <f t="normal" ca="1">A6760</f>
        <v>0</v>
      </c>
    </row>
    <row r="6751" spans="1:10">
      <c r="A6751" t="s">
        <v>4</v>
      </c>
      <c r="B6751" s="4" t="s">
        <v>5</v>
      </c>
      <c r="C6751" s="4" t="s">
        <v>14</v>
      </c>
      <c r="D6751" s="4" t="s">
        <v>10</v>
      </c>
      <c r="E6751" s="4" t="s">
        <v>6</v>
      </c>
    </row>
    <row r="6752" spans="1:10">
      <c r="A6752" t="n">
        <v>58985</v>
      </c>
      <c r="B6752" s="36" t="n">
        <v>51</v>
      </c>
      <c r="C6752" s="7" t="n">
        <v>4</v>
      </c>
      <c r="D6752" s="7" t="n">
        <v>9</v>
      </c>
      <c r="E6752" s="7" t="s">
        <v>251</v>
      </c>
    </row>
    <row r="6753" spans="1:10">
      <c r="A6753" t="s">
        <v>4</v>
      </c>
      <c r="B6753" s="4" t="s">
        <v>5</v>
      </c>
      <c r="C6753" s="4" t="s">
        <v>10</v>
      </c>
    </row>
    <row r="6754" spans="1:10">
      <c r="A6754" t="n">
        <v>58999</v>
      </c>
      <c r="B6754" s="27" t="n">
        <v>16</v>
      </c>
      <c r="C6754" s="7" t="n">
        <v>0</v>
      </c>
    </row>
    <row r="6755" spans="1:10">
      <c r="A6755" t="s">
        <v>4</v>
      </c>
      <c r="B6755" s="4" t="s">
        <v>5</v>
      </c>
      <c r="C6755" s="4" t="s">
        <v>10</v>
      </c>
      <c r="D6755" s="4" t="s">
        <v>50</v>
      </c>
      <c r="E6755" s="4" t="s">
        <v>14</v>
      </c>
      <c r="F6755" s="4" t="s">
        <v>14</v>
      </c>
    </row>
    <row r="6756" spans="1:10">
      <c r="A6756" t="n">
        <v>59002</v>
      </c>
      <c r="B6756" s="37" t="n">
        <v>26</v>
      </c>
      <c r="C6756" s="7" t="n">
        <v>9</v>
      </c>
      <c r="D6756" s="7" t="s">
        <v>582</v>
      </c>
      <c r="E6756" s="7" t="n">
        <v>2</v>
      </c>
      <c r="F6756" s="7" t="n">
        <v>0</v>
      </c>
    </row>
    <row r="6757" spans="1:10">
      <c r="A6757" t="s">
        <v>4</v>
      </c>
      <c r="B6757" s="4" t="s">
        <v>5</v>
      </c>
    </row>
    <row r="6758" spans="1:10">
      <c r="A6758" t="n">
        <v>59042</v>
      </c>
      <c r="B6758" s="25" t="n">
        <v>28</v>
      </c>
    </row>
    <row r="6759" spans="1:10">
      <c r="A6759" t="s">
        <v>4</v>
      </c>
      <c r="B6759" s="4" t="s">
        <v>5</v>
      </c>
      <c r="C6759" s="4" t="s">
        <v>10</v>
      </c>
    </row>
    <row r="6760" spans="1:10">
      <c r="A6760" t="n">
        <v>59043</v>
      </c>
      <c r="B6760" s="27" t="n">
        <v>16</v>
      </c>
      <c r="C6760" s="7" t="n">
        <v>200</v>
      </c>
    </row>
    <row r="6761" spans="1:10">
      <c r="A6761" t="s">
        <v>4</v>
      </c>
      <c r="B6761" s="4" t="s">
        <v>5</v>
      </c>
      <c r="C6761" s="4" t="s">
        <v>14</v>
      </c>
      <c r="D6761" s="4" t="s">
        <v>10</v>
      </c>
      <c r="E6761" s="4" t="s">
        <v>6</v>
      </c>
      <c r="F6761" s="4" t="s">
        <v>6</v>
      </c>
      <c r="G6761" s="4" t="s">
        <v>6</v>
      </c>
      <c r="H6761" s="4" t="s">
        <v>6</v>
      </c>
    </row>
    <row r="6762" spans="1:10">
      <c r="A6762" t="n">
        <v>59046</v>
      </c>
      <c r="B6762" s="36" t="n">
        <v>51</v>
      </c>
      <c r="C6762" s="7" t="n">
        <v>3</v>
      </c>
      <c r="D6762" s="7" t="n">
        <v>0</v>
      </c>
      <c r="E6762" s="7" t="s">
        <v>583</v>
      </c>
      <c r="F6762" s="7" t="s">
        <v>267</v>
      </c>
      <c r="G6762" s="7" t="s">
        <v>130</v>
      </c>
      <c r="H6762" s="7" t="s">
        <v>131</v>
      </c>
    </row>
    <row r="6763" spans="1:10">
      <c r="A6763" t="s">
        <v>4</v>
      </c>
      <c r="B6763" s="4" t="s">
        <v>5</v>
      </c>
      <c r="C6763" s="4" t="s">
        <v>10</v>
      </c>
      <c r="D6763" s="4" t="s">
        <v>14</v>
      </c>
      <c r="E6763" s="4" t="s">
        <v>6</v>
      </c>
      <c r="F6763" s="4" t="s">
        <v>25</v>
      </c>
      <c r="G6763" s="4" t="s">
        <v>25</v>
      </c>
      <c r="H6763" s="4" t="s">
        <v>25</v>
      </c>
    </row>
    <row r="6764" spans="1:10">
      <c r="A6764" t="n">
        <v>59059</v>
      </c>
      <c r="B6764" s="52" t="n">
        <v>48</v>
      </c>
      <c r="C6764" s="7" t="n">
        <v>0</v>
      </c>
      <c r="D6764" s="7" t="n">
        <v>0</v>
      </c>
      <c r="E6764" s="7" t="s">
        <v>335</v>
      </c>
      <c r="F6764" s="7" t="n">
        <v>-1</v>
      </c>
      <c r="G6764" s="7" t="n">
        <v>1</v>
      </c>
      <c r="H6764" s="7" t="n">
        <v>0</v>
      </c>
    </row>
    <row r="6765" spans="1:10">
      <c r="A6765" t="s">
        <v>4</v>
      </c>
      <c r="B6765" s="4" t="s">
        <v>5</v>
      </c>
      <c r="C6765" s="4" t="s">
        <v>10</v>
      </c>
    </row>
    <row r="6766" spans="1:10">
      <c r="A6766" t="n">
        <v>59085</v>
      </c>
      <c r="B6766" s="27" t="n">
        <v>16</v>
      </c>
      <c r="C6766" s="7" t="n">
        <v>150</v>
      </c>
    </row>
    <row r="6767" spans="1:10">
      <c r="A6767" t="s">
        <v>4</v>
      </c>
      <c r="B6767" s="4" t="s">
        <v>5</v>
      </c>
      <c r="C6767" s="4" t="s">
        <v>14</v>
      </c>
      <c r="D6767" s="4" t="s">
        <v>10</v>
      </c>
      <c r="E6767" s="4" t="s">
        <v>6</v>
      </c>
      <c r="F6767" s="4" t="s">
        <v>6</v>
      </c>
      <c r="G6767" s="4" t="s">
        <v>6</v>
      </c>
      <c r="H6767" s="4" t="s">
        <v>6</v>
      </c>
    </row>
    <row r="6768" spans="1:10">
      <c r="A6768" t="n">
        <v>59088</v>
      </c>
      <c r="B6768" s="36" t="n">
        <v>51</v>
      </c>
      <c r="C6768" s="7" t="n">
        <v>3</v>
      </c>
      <c r="D6768" s="7" t="n">
        <v>61491</v>
      </c>
      <c r="E6768" s="7" t="s">
        <v>583</v>
      </c>
      <c r="F6768" s="7" t="s">
        <v>267</v>
      </c>
      <c r="G6768" s="7" t="s">
        <v>130</v>
      </c>
      <c r="H6768" s="7" t="s">
        <v>131</v>
      </c>
    </row>
    <row r="6769" spans="1:8">
      <c r="A6769" t="s">
        <v>4</v>
      </c>
      <c r="B6769" s="4" t="s">
        <v>5</v>
      </c>
      <c r="C6769" s="4" t="s">
        <v>10</v>
      </c>
      <c r="D6769" s="4" t="s">
        <v>14</v>
      </c>
      <c r="E6769" s="4" t="s">
        <v>6</v>
      </c>
      <c r="F6769" s="4" t="s">
        <v>25</v>
      </c>
      <c r="G6769" s="4" t="s">
        <v>25</v>
      </c>
      <c r="H6769" s="4" t="s">
        <v>25</v>
      </c>
    </row>
    <row r="6770" spans="1:8">
      <c r="A6770" t="n">
        <v>59101</v>
      </c>
      <c r="B6770" s="52" t="n">
        <v>48</v>
      </c>
      <c r="C6770" s="7" t="n">
        <v>61491</v>
      </c>
      <c r="D6770" s="7" t="n">
        <v>0</v>
      </c>
      <c r="E6770" s="7" t="s">
        <v>335</v>
      </c>
      <c r="F6770" s="7" t="n">
        <v>-1</v>
      </c>
      <c r="G6770" s="7" t="n">
        <v>1</v>
      </c>
      <c r="H6770" s="7" t="n">
        <v>0</v>
      </c>
    </row>
    <row r="6771" spans="1:8">
      <c r="A6771" t="s">
        <v>4</v>
      </c>
      <c r="B6771" s="4" t="s">
        <v>5</v>
      </c>
      <c r="C6771" s="4" t="s">
        <v>10</v>
      </c>
    </row>
    <row r="6772" spans="1:8">
      <c r="A6772" t="n">
        <v>59127</v>
      </c>
      <c r="B6772" s="27" t="n">
        <v>16</v>
      </c>
      <c r="C6772" s="7" t="n">
        <v>150</v>
      </c>
    </row>
    <row r="6773" spans="1:8">
      <c r="A6773" t="s">
        <v>4</v>
      </c>
      <c r="B6773" s="4" t="s">
        <v>5</v>
      </c>
      <c r="C6773" s="4" t="s">
        <v>14</v>
      </c>
      <c r="D6773" s="4" t="s">
        <v>10</v>
      </c>
      <c r="E6773" s="4" t="s">
        <v>6</v>
      </c>
      <c r="F6773" s="4" t="s">
        <v>6</v>
      </c>
      <c r="G6773" s="4" t="s">
        <v>6</v>
      </c>
      <c r="H6773" s="4" t="s">
        <v>6</v>
      </c>
    </row>
    <row r="6774" spans="1:8">
      <c r="A6774" t="n">
        <v>59130</v>
      </c>
      <c r="B6774" s="36" t="n">
        <v>51</v>
      </c>
      <c r="C6774" s="7" t="n">
        <v>3</v>
      </c>
      <c r="D6774" s="7" t="n">
        <v>61492</v>
      </c>
      <c r="E6774" s="7" t="s">
        <v>583</v>
      </c>
      <c r="F6774" s="7" t="s">
        <v>267</v>
      </c>
      <c r="G6774" s="7" t="s">
        <v>130</v>
      </c>
      <c r="H6774" s="7" t="s">
        <v>131</v>
      </c>
    </row>
    <row r="6775" spans="1:8">
      <c r="A6775" t="s">
        <v>4</v>
      </c>
      <c r="B6775" s="4" t="s">
        <v>5</v>
      </c>
      <c r="C6775" s="4" t="s">
        <v>10</v>
      </c>
      <c r="D6775" s="4" t="s">
        <v>14</v>
      </c>
      <c r="E6775" s="4" t="s">
        <v>6</v>
      </c>
      <c r="F6775" s="4" t="s">
        <v>25</v>
      </c>
      <c r="G6775" s="4" t="s">
        <v>25</v>
      </c>
      <c r="H6775" s="4" t="s">
        <v>25</v>
      </c>
    </row>
    <row r="6776" spans="1:8">
      <c r="A6776" t="n">
        <v>59143</v>
      </c>
      <c r="B6776" s="52" t="n">
        <v>48</v>
      </c>
      <c r="C6776" s="7" t="n">
        <v>61492</v>
      </c>
      <c r="D6776" s="7" t="n">
        <v>0</v>
      </c>
      <c r="E6776" s="7" t="s">
        <v>335</v>
      </c>
      <c r="F6776" s="7" t="n">
        <v>-1</v>
      </c>
      <c r="G6776" s="7" t="n">
        <v>1</v>
      </c>
      <c r="H6776" s="7" t="n">
        <v>0</v>
      </c>
    </row>
    <row r="6777" spans="1:8">
      <c r="A6777" t="s">
        <v>4</v>
      </c>
      <c r="B6777" s="4" t="s">
        <v>5</v>
      </c>
      <c r="C6777" s="4" t="s">
        <v>10</v>
      </c>
    </row>
    <row r="6778" spans="1:8">
      <c r="A6778" t="n">
        <v>59169</v>
      </c>
      <c r="B6778" s="27" t="n">
        <v>16</v>
      </c>
      <c r="C6778" s="7" t="n">
        <v>3000</v>
      </c>
    </row>
    <row r="6779" spans="1:8">
      <c r="A6779" t="s">
        <v>4</v>
      </c>
      <c r="B6779" s="4" t="s">
        <v>5</v>
      </c>
      <c r="C6779" s="4" t="s">
        <v>10</v>
      </c>
      <c r="D6779" s="4" t="s">
        <v>10</v>
      </c>
      <c r="E6779" s="4" t="s">
        <v>25</v>
      </c>
      <c r="F6779" s="4" t="s">
        <v>25</v>
      </c>
      <c r="G6779" s="4" t="s">
        <v>25</v>
      </c>
      <c r="H6779" s="4" t="s">
        <v>25</v>
      </c>
      <c r="I6779" s="4" t="s">
        <v>14</v>
      </c>
      <c r="J6779" s="4" t="s">
        <v>10</v>
      </c>
    </row>
    <row r="6780" spans="1:8">
      <c r="A6780" t="n">
        <v>59172</v>
      </c>
      <c r="B6780" s="68" t="n">
        <v>55</v>
      </c>
      <c r="C6780" s="7" t="n">
        <v>89</v>
      </c>
      <c r="D6780" s="7" t="n">
        <v>65024</v>
      </c>
      <c r="E6780" s="7" t="n">
        <v>0</v>
      </c>
      <c r="F6780" s="7" t="n">
        <v>0</v>
      </c>
      <c r="G6780" s="7" t="n">
        <v>1</v>
      </c>
      <c r="H6780" s="7" t="n">
        <v>1.20000004768372</v>
      </c>
      <c r="I6780" s="7" t="n">
        <v>1</v>
      </c>
      <c r="J6780" s="7" t="n">
        <v>0</v>
      </c>
    </row>
    <row r="6781" spans="1:8">
      <c r="A6781" t="s">
        <v>4</v>
      </c>
      <c r="B6781" s="4" t="s">
        <v>5</v>
      </c>
      <c r="C6781" s="4" t="s">
        <v>10</v>
      </c>
    </row>
    <row r="6782" spans="1:8">
      <c r="A6782" t="n">
        <v>59196</v>
      </c>
      <c r="B6782" s="27" t="n">
        <v>16</v>
      </c>
      <c r="C6782" s="7" t="n">
        <v>200</v>
      </c>
    </row>
    <row r="6783" spans="1:8">
      <c r="A6783" t="s">
        <v>4</v>
      </c>
      <c r="B6783" s="4" t="s">
        <v>5</v>
      </c>
      <c r="C6783" s="4" t="s">
        <v>10</v>
      </c>
      <c r="D6783" s="4" t="s">
        <v>10</v>
      </c>
      <c r="E6783" s="4" t="s">
        <v>25</v>
      </c>
      <c r="F6783" s="4" t="s">
        <v>25</v>
      </c>
      <c r="G6783" s="4" t="s">
        <v>25</v>
      </c>
      <c r="H6783" s="4" t="s">
        <v>25</v>
      </c>
      <c r="I6783" s="4" t="s">
        <v>14</v>
      </c>
      <c r="J6783" s="4" t="s">
        <v>10</v>
      </c>
    </row>
    <row r="6784" spans="1:8">
      <c r="A6784" t="n">
        <v>59199</v>
      </c>
      <c r="B6784" s="68" t="n">
        <v>55</v>
      </c>
      <c r="C6784" s="7" t="n">
        <v>30</v>
      </c>
      <c r="D6784" s="7" t="n">
        <v>65024</v>
      </c>
      <c r="E6784" s="7" t="n">
        <v>0</v>
      </c>
      <c r="F6784" s="7" t="n">
        <v>0</v>
      </c>
      <c r="G6784" s="7" t="n">
        <v>1</v>
      </c>
      <c r="H6784" s="7" t="n">
        <v>1.20000004768372</v>
      </c>
      <c r="I6784" s="7" t="n">
        <v>1</v>
      </c>
      <c r="J6784" s="7" t="n">
        <v>0</v>
      </c>
    </row>
    <row r="6785" spans="1:10">
      <c r="A6785" t="s">
        <v>4</v>
      </c>
      <c r="B6785" s="4" t="s">
        <v>5</v>
      </c>
      <c r="C6785" s="4" t="s">
        <v>10</v>
      </c>
      <c r="D6785" s="4" t="s">
        <v>14</v>
      </c>
    </row>
    <row r="6786" spans="1:10">
      <c r="A6786" t="n">
        <v>59223</v>
      </c>
      <c r="B6786" s="56" t="n">
        <v>56</v>
      </c>
      <c r="C6786" s="7" t="n">
        <v>89</v>
      </c>
      <c r="D6786" s="7" t="n">
        <v>0</v>
      </c>
    </row>
    <row r="6787" spans="1:10">
      <c r="A6787" t="s">
        <v>4</v>
      </c>
      <c r="B6787" s="4" t="s">
        <v>5</v>
      </c>
      <c r="C6787" s="4" t="s">
        <v>10</v>
      </c>
    </row>
    <row r="6788" spans="1:10">
      <c r="A6788" t="n">
        <v>59227</v>
      </c>
      <c r="B6788" s="27" t="n">
        <v>16</v>
      </c>
      <c r="C6788" s="7" t="n">
        <v>300</v>
      </c>
    </row>
    <row r="6789" spans="1:10">
      <c r="A6789" t="s">
        <v>4</v>
      </c>
      <c r="B6789" s="4" t="s">
        <v>5</v>
      </c>
      <c r="C6789" s="4" t="s">
        <v>14</v>
      </c>
      <c r="D6789" s="4" t="s">
        <v>10</v>
      </c>
      <c r="E6789" s="4" t="s">
        <v>14</v>
      </c>
    </row>
    <row r="6790" spans="1:10">
      <c r="A6790" t="n">
        <v>59230</v>
      </c>
      <c r="B6790" s="72" t="n">
        <v>49</v>
      </c>
      <c r="C6790" s="7" t="n">
        <v>1</v>
      </c>
      <c r="D6790" s="7" t="n">
        <v>2000</v>
      </c>
      <c r="E6790" s="7" t="n">
        <v>0</v>
      </c>
    </row>
    <row r="6791" spans="1:10">
      <c r="A6791" t="s">
        <v>4</v>
      </c>
      <c r="B6791" s="4" t="s">
        <v>5</v>
      </c>
      <c r="C6791" s="4" t="s">
        <v>9</v>
      </c>
    </row>
    <row r="6792" spans="1:10">
      <c r="A6792" t="n">
        <v>59235</v>
      </c>
      <c r="B6792" s="74" t="n">
        <v>15</v>
      </c>
      <c r="C6792" s="7" t="n">
        <v>256</v>
      </c>
    </row>
    <row r="6793" spans="1:10">
      <c r="A6793" t="s">
        <v>4</v>
      </c>
      <c r="B6793" s="4" t="s">
        <v>5</v>
      </c>
      <c r="C6793" s="4" t="s">
        <v>14</v>
      </c>
      <c r="D6793" s="4" t="s">
        <v>10</v>
      </c>
      <c r="E6793" s="4" t="s">
        <v>6</v>
      </c>
    </row>
    <row r="6794" spans="1:10">
      <c r="A6794" t="n">
        <v>59240</v>
      </c>
      <c r="B6794" s="36" t="n">
        <v>51</v>
      </c>
      <c r="C6794" s="7" t="n">
        <v>4</v>
      </c>
      <c r="D6794" s="7" t="n">
        <v>89</v>
      </c>
      <c r="E6794" s="7" t="s">
        <v>139</v>
      </c>
    </row>
    <row r="6795" spans="1:10">
      <c r="A6795" t="s">
        <v>4</v>
      </c>
      <c r="B6795" s="4" t="s">
        <v>5</v>
      </c>
      <c r="C6795" s="4" t="s">
        <v>10</v>
      </c>
    </row>
    <row r="6796" spans="1:10">
      <c r="A6796" t="n">
        <v>59253</v>
      </c>
      <c r="B6796" s="27" t="n">
        <v>16</v>
      </c>
      <c r="C6796" s="7" t="n">
        <v>0</v>
      </c>
    </row>
    <row r="6797" spans="1:10">
      <c r="A6797" t="s">
        <v>4</v>
      </c>
      <c r="B6797" s="4" t="s">
        <v>5</v>
      </c>
      <c r="C6797" s="4" t="s">
        <v>10</v>
      </c>
      <c r="D6797" s="4" t="s">
        <v>50</v>
      </c>
      <c r="E6797" s="4" t="s">
        <v>14</v>
      </c>
      <c r="F6797" s="4" t="s">
        <v>14</v>
      </c>
    </row>
    <row r="6798" spans="1:10">
      <c r="A6798" t="n">
        <v>59256</v>
      </c>
      <c r="B6798" s="37" t="n">
        <v>26</v>
      </c>
      <c r="C6798" s="7" t="n">
        <v>89</v>
      </c>
      <c r="D6798" s="7" t="s">
        <v>584</v>
      </c>
      <c r="E6798" s="7" t="n">
        <v>2</v>
      </c>
      <c r="F6798" s="7" t="n">
        <v>0</v>
      </c>
    </row>
    <row r="6799" spans="1:10">
      <c r="A6799" t="s">
        <v>4</v>
      </c>
      <c r="B6799" s="4" t="s">
        <v>5</v>
      </c>
    </row>
    <row r="6800" spans="1:10">
      <c r="A6800" t="n">
        <v>59301</v>
      </c>
      <c r="B6800" s="25" t="n">
        <v>28</v>
      </c>
    </row>
    <row r="6801" spans="1:6">
      <c r="A6801" t="s">
        <v>4</v>
      </c>
      <c r="B6801" s="4" t="s">
        <v>5</v>
      </c>
      <c r="C6801" s="4" t="s">
        <v>10</v>
      </c>
      <c r="D6801" s="4" t="s">
        <v>14</v>
      </c>
    </row>
    <row r="6802" spans="1:6">
      <c r="A6802" t="n">
        <v>59302</v>
      </c>
      <c r="B6802" s="56" t="n">
        <v>56</v>
      </c>
      <c r="C6802" s="7" t="n">
        <v>30</v>
      </c>
      <c r="D6802" s="7" t="n">
        <v>0</v>
      </c>
    </row>
    <row r="6803" spans="1:6">
      <c r="A6803" t="s">
        <v>4</v>
      </c>
      <c r="B6803" s="4" t="s">
        <v>5</v>
      </c>
      <c r="C6803" s="4" t="s">
        <v>10</v>
      </c>
      <c r="D6803" s="4" t="s">
        <v>14</v>
      </c>
      <c r="E6803" s="4" t="s">
        <v>14</v>
      </c>
      <c r="F6803" s="4" t="s">
        <v>6</v>
      </c>
    </row>
    <row r="6804" spans="1:6">
      <c r="A6804" t="n">
        <v>59306</v>
      </c>
      <c r="B6804" s="58" t="n">
        <v>20</v>
      </c>
      <c r="C6804" s="7" t="n">
        <v>30</v>
      </c>
      <c r="D6804" s="7" t="n">
        <v>2</v>
      </c>
      <c r="E6804" s="7" t="n">
        <v>10</v>
      </c>
      <c r="F6804" s="7" t="s">
        <v>297</v>
      </c>
    </row>
    <row r="6805" spans="1:6">
      <c r="A6805" t="s">
        <v>4</v>
      </c>
      <c r="B6805" s="4" t="s">
        <v>5</v>
      </c>
      <c r="C6805" s="4" t="s">
        <v>14</v>
      </c>
      <c r="D6805" s="4" t="s">
        <v>10</v>
      </c>
      <c r="E6805" s="4" t="s">
        <v>6</v>
      </c>
    </row>
    <row r="6806" spans="1:6">
      <c r="A6806" t="n">
        <v>59327</v>
      </c>
      <c r="B6806" s="36" t="n">
        <v>51</v>
      </c>
      <c r="C6806" s="7" t="n">
        <v>4</v>
      </c>
      <c r="D6806" s="7" t="n">
        <v>30</v>
      </c>
      <c r="E6806" s="7" t="s">
        <v>479</v>
      </c>
    </row>
    <row r="6807" spans="1:6">
      <c r="A6807" t="s">
        <v>4</v>
      </c>
      <c r="B6807" s="4" t="s">
        <v>5</v>
      </c>
      <c r="C6807" s="4" t="s">
        <v>10</v>
      </c>
    </row>
    <row r="6808" spans="1:6">
      <c r="A6808" t="n">
        <v>59341</v>
      </c>
      <c r="B6808" s="27" t="n">
        <v>16</v>
      </c>
      <c r="C6808" s="7" t="n">
        <v>0</v>
      </c>
    </row>
    <row r="6809" spans="1:6">
      <c r="A6809" t="s">
        <v>4</v>
      </c>
      <c r="B6809" s="4" t="s">
        <v>5</v>
      </c>
      <c r="C6809" s="4" t="s">
        <v>10</v>
      </c>
      <c r="D6809" s="4" t="s">
        <v>50</v>
      </c>
      <c r="E6809" s="4" t="s">
        <v>14</v>
      </c>
      <c r="F6809" s="4" t="s">
        <v>14</v>
      </c>
    </row>
    <row r="6810" spans="1:6">
      <c r="A6810" t="n">
        <v>59344</v>
      </c>
      <c r="B6810" s="37" t="n">
        <v>26</v>
      </c>
      <c r="C6810" s="7" t="n">
        <v>30</v>
      </c>
      <c r="D6810" s="7" t="s">
        <v>585</v>
      </c>
      <c r="E6810" s="7" t="n">
        <v>2</v>
      </c>
      <c r="F6810" s="7" t="n">
        <v>0</v>
      </c>
    </row>
    <row r="6811" spans="1:6">
      <c r="A6811" t="s">
        <v>4</v>
      </c>
      <c r="B6811" s="4" t="s">
        <v>5</v>
      </c>
    </row>
    <row r="6812" spans="1:6">
      <c r="A6812" t="n">
        <v>59393</v>
      </c>
      <c r="B6812" s="25" t="n">
        <v>28</v>
      </c>
    </row>
    <row r="6813" spans="1:6">
      <c r="A6813" t="s">
        <v>4</v>
      </c>
      <c r="B6813" s="4" t="s">
        <v>5</v>
      </c>
      <c r="C6813" s="4" t="s">
        <v>10</v>
      </c>
    </row>
    <row r="6814" spans="1:6">
      <c r="A6814" t="n">
        <v>59394</v>
      </c>
      <c r="B6814" s="27" t="n">
        <v>16</v>
      </c>
      <c r="C6814" s="7" t="n">
        <v>400</v>
      </c>
    </row>
    <row r="6815" spans="1:6">
      <c r="A6815" t="s">
        <v>4</v>
      </c>
      <c r="B6815" s="4" t="s">
        <v>5</v>
      </c>
      <c r="C6815" s="4" t="s">
        <v>14</v>
      </c>
      <c r="D6815" s="4" t="s">
        <v>14</v>
      </c>
      <c r="E6815" s="4" t="s">
        <v>25</v>
      </c>
      <c r="F6815" s="4" t="s">
        <v>10</v>
      </c>
    </row>
    <row r="6816" spans="1:6">
      <c r="A6816" t="n">
        <v>59397</v>
      </c>
      <c r="B6816" s="34" t="n">
        <v>45</v>
      </c>
      <c r="C6816" s="7" t="n">
        <v>5</v>
      </c>
      <c r="D6816" s="7" t="n">
        <v>3</v>
      </c>
      <c r="E6816" s="7" t="n">
        <v>4.09999990463257</v>
      </c>
      <c r="F6816" s="7" t="n">
        <v>700</v>
      </c>
    </row>
    <row r="6817" spans="1:6">
      <c r="A6817" t="s">
        <v>4</v>
      </c>
      <c r="B6817" s="4" t="s">
        <v>5</v>
      </c>
      <c r="C6817" s="4" t="s">
        <v>10</v>
      </c>
    </row>
    <row r="6818" spans="1:6">
      <c r="A6818" t="n">
        <v>59406</v>
      </c>
      <c r="B6818" s="27" t="n">
        <v>16</v>
      </c>
      <c r="C6818" s="7" t="n">
        <v>800</v>
      </c>
    </row>
    <row r="6819" spans="1:6">
      <c r="A6819" t="s">
        <v>4</v>
      </c>
      <c r="B6819" s="4" t="s">
        <v>5</v>
      </c>
      <c r="C6819" s="4" t="s">
        <v>14</v>
      </c>
      <c r="D6819" s="4" t="s">
        <v>14</v>
      </c>
    </row>
    <row r="6820" spans="1:6">
      <c r="A6820" t="n">
        <v>59409</v>
      </c>
      <c r="B6820" s="72" t="n">
        <v>49</v>
      </c>
      <c r="C6820" s="7" t="n">
        <v>2</v>
      </c>
      <c r="D6820" s="7" t="n">
        <v>0</v>
      </c>
    </row>
    <row r="6821" spans="1:6">
      <c r="A6821" t="s">
        <v>4</v>
      </c>
      <c r="B6821" s="4" t="s">
        <v>5</v>
      </c>
      <c r="C6821" s="4" t="s">
        <v>14</v>
      </c>
      <c r="D6821" s="4" t="s">
        <v>10</v>
      </c>
      <c r="E6821" s="4" t="s">
        <v>9</v>
      </c>
      <c r="F6821" s="4" t="s">
        <v>10</v>
      </c>
      <c r="G6821" s="4" t="s">
        <v>9</v>
      </c>
      <c r="H6821" s="4" t="s">
        <v>14</v>
      </c>
    </row>
    <row r="6822" spans="1:6">
      <c r="A6822" t="n">
        <v>59412</v>
      </c>
      <c r="B6822" s="72" t="n">
        <v>49</v>
      </c>
      <c r="C6822" s="7" t="n">
        <v>0</v>
      </c>
      <c r="D6822" s="7" t="n">
        <v>443</v>
      </c>
      <c r="E6822" s="7" t="n">
        <v>1065353216</v>
      </c>
      <c r="F6822" s="7" t="n">
        <v>0</v>
      </c>
      <c r="G6822" s="7" t="n">
        <v>0</v>
      </c>
      <c r="H6822" s="7" t="n">
        <v>0</v>
      </c>
    </row>
    <row r="6823" spans="1:6">
      <c r="A6823" t="s">
        <v>4</v>
      </c>
      <c r="B6823" s="4" t="s">
        <v>5</v>
      </c>
      <c r="C6823" s="4" t="s">
        <v>14</v>
      </c>
      <c r="D6823" s="4" t="s">
        <v>10</v>
      </c>
      <c r="E6823" s="4" t="s">
        <v>6</v>
      </c>
    </row>
    <row r="6824" spans="1:6">
      <c r="A6824" t="n">
        <v>59427</v>
      </c>
      <c r="B6824" s="36" t="n">
        <v>51</v>
      </c>
      <c r="C6824" s="7" t="n">
        <v>4</v>
      </c>
      <c r="D6824" s="7" t="n">
        <v>89</v>
      </c>
      <c r="E6824" s="7" t="s">
        <v>313</v>
      </c>
    </row>
    <row r="6825" spans="1:6">
      <c r="A6825" t="s">
        <v>4</v>
      </c>
      <c r="B6825" s="4" t="s">
        <v>5</v>
      </c>
      <c r="C6825" s="4" t="s">
        <v>10</v>
      </c>
    </row>
    <row r="6826" spans="1:6">
      <c r="A6826" t="n">
        <v>59441</v>
      </c>
      <c r="B6826" s="27" t="n">
        <v>16</v>
      </c>
      <c r="C6826" s="7" t="n">
        <v>0</v>
      </c>
    </row>
    <row r="6827" spans="1:6">
      <c r="A6827" t="s">
        <v>4</v>
      </c>
      <c r="B6827" s="4" t="s">
        <v>5</v>
      </c>
      <c r="C6827" s="4" t="s">
        <v>10</v>
      </c>
      <c r="D6827" s="4" t="s">
        <v>50</v>
      </c>
      <c r="E6827" s="4" t="s">
        <v>14</v>
      </c>
      <c r="F6827" s="4" t="s">
        <v>14</v>
      </c>
    </row>
    <row r="6828" spans="1:6">
      <c r="A6828" t="n">
        <v>59444</v>
      </c>
      <c r="B6828" s="37" t="n">
        <v>26</v>
      </c>
      <c r="C6828" s="7" t="n">
        <v>89</v>
      </c>
      <c r="D6828" s="7" t="s">
        <v>586</v>
      </c>
      <c r="E6828" s="7" t="n">
        <v>2</v>
      </c>
      <c r="F6828" s="7" t="n">
        <v>0</v>
      </c>
    </row>
    <row r="6829" spans="1:6">
      <c r="A6829" t="s">
        <v>4</v>
      </c>
      <c r="B6829" s="4" t="s">
        <v>5</v>
      </c>
    </row>
    <row r="6830" spans="1:6">
      <c r="A6830" t="n">
        <v>59479</v>
      </c>
      <c r="B6830" s="25" t="n">
        <v>28</v>
      </c>
    </row>
    <row r="6831" spans="1:6">
      <c r="A6831" t="s">
        <v>4</v>
      </c>
      <c r="B6831" s="4" t="s">
        <v>5</v>
      </c>
      <c r="C6831" s="4" t="s">
        <v>14</v>
      </c>
      <c r="D6831" s="4" t="s">
        <v>25</v>
      </c>
      <c r="E6831" s="4" t="s">
        <v>25</v>
      </c>
      <c r="F6831" s="4" t="s">
        <v>25</v>
      </c>
    </row>
    <row r="6832" spans="1:6">
      <c r="A6832" t="n">
        <v>59480</v>
      </c>
      <c r="B6832" s="34" t="n">
        <v>45</v>
      </c>
      <c r="C6832" s="7" t="n">
        <v>9</v>
      </c>
      <c r="D6832" s="7" t="n">
        <v>0.0399999991059303</v>
      </c>
      <c r="E6832" s="7" t="n">
        <v>0.0399999991059303</v>
      </c>
      <c r="F6832" s="7" t="n">
        <v>0.400000005960464</v>
      </c>
    </row>
    <row r="6833" spans="1:8">
      <c r="A6833" t="s">
        <v>4</v>
      </c>
      <c r="B6833" s="4" t="s">
        <v>5</v>
      </c>
      <c r="C6833" s="4" t="s">
        <v>14</v>
      </c>
      <c r="D6833" s="4" t="s">
        <v>10</v>
      </c>
      <c r="E6833" s="4" t="s">
        <v>6</v>
      </c>
    </row>
    <row r="6834" spans="1:8">
      <c r="A6834" t="n">
        <v>59494</v>
      </c>
      <c r="B6834" s="36" t="n">
        <v>51</v>
      </c>
      <c r="C6834" s="7" t="n">
        <v>4</v>
      </c>
      <c r="D6834" s="7" t="n">
        <v>30</v>
      </c>
      <c r="E6834" s="7" t="s">
        <v>407</v>
      </c>
    </row>
    <row r="6835" spans="1:8">
      <c r="A6835" t="s">
        <v>4</v>
      </c>
      <c r="B6835" s="4" t="s">
        <v>5</v>
      </c>
      <c r="C6835" s="4" t="s">
        <v>10</v>
      </c>
    </row>
    <row r="6836" spans="1:8">
      <c r="A6836" t="n">
        <v>59507</v>
      </c>
      <c r="B6836" s="27" t="n">
        <v>16</v>
      </c>
      <c r="C6836" s="7" t="n">
        <v>0</v>
      </c>
    </row>
    <row r="6837" spans="1:8">
      <c r="A6837" t="s">
        <v>4</v>
      </c>
      <c r="B6837" s="4" t="s">
        <v>5</v>
      </c>
      <c r="C6837" s="4" t="s">
        <v>10</v>
      </c>
      <c r="D6837" s="4" t="s">
        <v>50</v>
      </c>
      <c r="E6837" s="4" t="s">
        <v>14</v>
      </c>
      <c r="F6837" s="4" t="s">
        <v>14</v>
      </c>
      <c r="G6837" s="4" t="s">
        <v>14</v>
      </c>
    </row>
    <row r="6838" spans="1:8">
      <c r="A6838" t="n">
        <v>59510</v>
      </c>
      <c r="B6838" s="37" t="n">
        <v>26</v>
      </c>
      <c r="C6838" s="7" t="n">
        <v>30</v>
      </c>
      <c r="D6838" s="7" t="s">
        <v>587</v>
      </c>
      <c r="E6838" s="7" t="n">
        <v>8</v>
      </c>
      <c r="F6838" s="7" t="n">
        <v>2</v>
      </c>
      <c r="G6838" s="7" t="n">
        <v>0</v>
      </c>
    </row>
    <row r="6839" spans="1:8">
      <c r="A6839" t="s">
        <v>4</v>
      </c>
      <c r="B6839" s="4" t="s">
        <v>5</v>
      </c>
      <c r="C6839" s="4" t="s">
        <v>10</v>
      </c>
    </row>
    <row r="6840" spans="1:8">
      <c r="A6840" t="n">
        <v>59547</v>
      </c>
      <c r="B6840" s="27" t="n">
        <v>16</v>
      </c>
      <c r="C6840" s="7" t="n">
        <v>1500</v>
      </c>
    </row>
    <row r="6841" spans="1:8">
      <c r="A6841" t="s">
        <v>4</v>
      </c>
      <c r="B6841" s="4" t="s">
        <v>5</v>
      </c>
      <c r="C6841" s="4" t="s">
        <v>10</v>
      </c>
      <c r="D6841" s="4" t="s">
        <v>14</v>
      </c>
    </row>
    <row r="6842" spans="1:8">
      <c r="A6842" t="n">
        <v>59550</v>
      </c>
      <c r="B6842" s="38" t="n">
        <v>89</v>
      </c>
      <c r="C6842" s="7" t="n">
        <v>65533</v>
      </c>
      <c r="D6842" s="7" t="n">
        <v>0</v>
      </c>
    </row>
    <row r="6843" spans="1:8">
      <c r="A6843" t="s">
        <v>4</v>
      </c>
      <c r="B6843" s="4" t="s">
        <v>5</v>
      </c>
      <c r="C6843" s="4" t="s">
        <v>10</v>
      </c>
      <c r="D6843" s="4" t="s">
        <v>14</v>
      </c>
    </row>
    <row r="6844" spans="1:8">
      <c r="A6844" t="n">
        <v>59554</v>
      </c>
      <c r="B6844" s="38" t="n">
        <v>89</v>
      </c>
      <c r="C6844" s="7" t="n">
        <v>65533</v>
      </c>
      <c r="D6844" s="7" t="n">
        <v>1</v>
      </c>
    </row>
    <row r="6845" spans="1:8">
      <c r="A6845" t="s">
        <v>4</v>
      </c>
      <c r="B6845" s="4" t="s">
        <v>5</v>
      </c>
      <c r="C6845" s="4" t="s">
        <v>10</v>
      </c>
    </row>
    <row r="6846" spans="1:8">
      <c r="A6846" t="n">
        <v>59558</v>
      </c>
      <c r="B6846" s="39" t="n">
        <v>12</v>
      </c>
      <c r="C6846" s="7" t="n">
        <v>6466</v>
      </c>
    </row>
    <row r="6847" spans="1:8">
      <c r="A6847" t="s">
        <v>4</v>
      </c>
      <c r="B6847" s="4" t="s">
        <v>5</v>
      </c>
      <c r="C6847" s="4" t="s">
        <v>10</v>
      </c>
    </row>
    <row r="6848" spans="1:8">
      <c r="A6848" t="n">
        <v>59561</v>
      </c>
      <c r="B6848" s="39" t="n">
        <v>12</v>
      </c>
      <c r="C6848" s="7" t="n">
        <v>6447</v>
      </c>
    </row>
    <row r="6849" spans="1:7">
      <c r="A6849" t="s">
        <v>4</v>
      </c>
      <c r="B6849" s="4" t="s">
        <v>5</v>
      </c>
      <c r="C6849" s="4" t="s">
        <v>14</v>
      </c>
      <c r="D6849" s="4" t="s">
        <v>9</v>
      </c>
      <c r="E6849" s="4" t="s">
        <v>14</v>
      </c>
      <c r="F6849" s="4" t="s">
        <v>14</v>
      </c>
      <c r="G6849" s="4" t="s">
        <v>9</v>
      </c>
      <c r="H6849" s="4" t="s">
        <v>14</v>
      </c>
      <c r="I6849" s="4" t="s">
        <v>9</v>
      </c>
      <c r="J6849" s="4" t="s">
        <v>14</v>
      </c>
    </row>
    <row r="6850" spans="1:7">
      <c r="A6850" t="n">
        <v>59564</v>
      </c>
      <c r="B6850" s="86" t="n">
        <v>33</v>
      </c>
      <c r="C6850" s="7" t="n">
        <v>0</v>
      </c>
      <c r="D6850" s="7" t="n">
        <v>2</v>
      </c>
      <c r="E6850" s="7" t="n">
        <v>0</v>
      </c>
      <c r="F6850" s="7" t="n">
        <v>0</v>
      </c>
      <c r="G6850" s="7" t="n">
        <v>-1</v>
      </c>
      <c r="H6850" s="7" t="n">
        <v>0</v>
      </c>
      <c r="I6850" s="7" t="n">
        <v>-1</v>
      </c>
      <c r="J6850" s="7" t="n">
        <v>0</v>
      </c>
    </row>
    <row r="6851" spans="1:7">
      <c r="A6851" t="s">
        <v>4</v>
      </c>
      <c r="B6851" s="4" t="s">
        <v>5</v>
      </c>
    </row>
    <row r="6852" spans="1:7">
      <c r="A6852" t="n">
        <v>59582</v>
      </c>
      <c r="B6852" s="5" t="n">
        <v>1</v>
      </c>
    </row>
    <row r="6853" spans="1:7" s="3" customFormat="1" customHeight="0">
      <c r="A6853" s="3" t="s">
        <v>2</v>
      </c>
      <c r="B6853" s="3" t="s">
        <v>588</v>
      </c>
    </row>
    <row r="6854" spans="1:7">
      <c r="A6854" t="s">
        <v>4</v>
      </c>
      <c r="B6854" s="4" t="s">
        <v>5</v>
      </c>
      <c r="C6854" s="4" t="s">
        <v>14</v>
      </c>
      <c r="D6854" s="4" t="s">
        <v>14</v>
      </c>
      <c r="E6854" s="4" t="s">
        <v>14</v>
      </c>
      <c r="F6854" s="4" t="s">
        <v>14</v>
      </c>
    </row>
    <row r="6855" spans="1:7">
      <c r="A6855" t="n">
        <v>59584</v>
      </c>
      <c r="B6855" s="10" t="n">
        <v>14</v>
      </c>
      <c r="C6855" s="7" t="n">
        <v>2</v>
      </c>
      <c r="D6855" s="7" t="n">
        <v>0</v>
      </c>
      <c r="E6855" s="7" t="n">
        <v>0</v>
      </c>
      <c r="F6855" s="7" t="n">
        <v>0</v>
      </c>
    </row>
    <row r="6856" spans="1:7">
      <c r="A6856" t="s">
        <v>4</v>
      </c>
      <c r="B6856" s="4" t="s">
        <v>5</v>
      </c>
      <c r="C6856" s="4" t="s">
        <v>14</v>
      </c>
      <c r="D6856" s="41" t="s">
        <v>71</v>
      </c>
      <c r="E6856" s="4" t="s">
        <v>5</v>
      </c>
      <c r="F6856" s="4" t="s">
        <v>14</v>
      </c>
      <c r="G6856" s="4" t="s">
        <v>10</v>
      </c>
      <c r="H6856" s="41" t="s">
        <v>72</v>
      </c>
      <c r="I6856" s="4" t="s">
        <v>14</v>
      </c>
      <c r="J6856" s="4" t="s">
        <v>9</v>
      </c>
      <c r="K6856" s="4" t="s">
        <v>14</v>
      </c>
      <c r="L6856" s="4" t="s">
        <v>14</v>
      </c>
      <c r="M6856" s="41" t="s">
        <v>71</v>
      </c>
      <c r="N6856" s="4" t="s">
        <v>5</v>
      </c>
      <c r="O6856" s="4" t="s">
        <v>14</v>
      </c>
      <c r="P6856" s="4" t="s">
        <v>10</v>
      </c>
      <c r="Q6856" s="41" t="s">
        <v>72</v>
      </c>
      <c r="R6856" s="4" t="s">
        <v>14</v>
      </c>
      <c r="S6856" s="4" t="s">
        <v>9</v>
      </c>
      <c r="T6856" s="4" t="s">
        <v>14</v>
      </c>
      <c r="U6856" s="4" t="s">
        <v>14</v>
      </c>
      <c r="V6856" s="4" t="s">
        <v>14</v>
      </c>
      <c r="W6856" s="4" t="s">
        <v>36</v>
      </c>
    </row>
    <row r="6857" spans="1:7">
      <c r="A6857" t="n">
        <v>59589</v>
      </c>
      <c r="B6857" s="16" t="n">
        <v>5</v>
      </c>
      <c r="C6857" s="7" t="n">
        <v>28</v>
      </c>
      <c r="D6857" s="41" t="s">
        <v>3</v>
      </c>
      <c r="E6857" s="9" t="n">
        <v>162</v>
      </c>
      <c r="F6857" s="7" t="n">
        <v>3</v>
      </c>
      <c r="G6857" s="7" t="n">
        <v>28807</v>
      </c>
      <c r="H6857" s="41" t="s">
        <v>3</v>
      </c>
      <c r="I6857" s="7" t="n">
        <v>0</v>
      </c>
      <c r="J6857" s="7" t="n">
        <v>1</v>
      </c>
      <c r="K6857" s="7" t="n">
        <v>2</v>
      </c>
      <c r="L6857" s="7" t="n">
        <v>28</v>
      </c>
      <c r="M6857" s="41" t="s">
        <v>3</v>
      </c>
      <c r="N6857" s="9" t="n">
        <v>162</v>
      </c>
      <c r="O6857" s="7" t="n">
        <v>3</v>
      </c>
      <c r="P6857" s="7" t="n">
        <v>28807</v>
      </c>
      <c r="Q6857" s="41" t="s">
        <v>3</v>
      </c>
      <c r="R6857" s="7" t="n">
        <v>0</v>
      </c>
      <c r="S6857" s="7" t="n">
        <v>2</v>
      </c>
      <c r="T6857" s="7" t="n">
        <v>2</v>
      </c>
      <c r="U6857" s="7" t="n">
        <v>11</v>
      </c>
      <c r="V6857" s="7" t="n">
        <v>1</v>
      </c>
      <c r="W6857" s="17" t="n">
        <f t="normal" ca="1">A6861</f>
        <v>0</v>
      </c>
    </row>
    <row r="6858" spans="1:7">
      <c r="A6858" t="s">
        <v>4</v>
      </c>
      <c r="B6858" s="4" t="s">
        <v>5</v>
      </c>
      <c r="C6858" s="4" t="s">
        <v>14</v>
      </c>
      <c r="D6858" s="4" t="s">
        <v>10</v>
      </c>
      <c r="E6858" s="4" t="s">
        <v>25</v>
      </c>
    </row>
    <row r="6859" spans="1:7">
      <c r="A6859" t="n">
        <v>59618</v>
      </c>
      <c r="B6859" s="33" t="n">
        <v>58</v>
      </c>
      <c r="C6859" s="7" t="n">
        <v>0</v>
      </c>
      <c r="D6859" s="7" t="n">
        <v>0</v>
      </c>
      <c r="E6859" s="7" t="n">
        <v>1</v>
      </c>
    </row>
    <row r="6860" spans="1:7">
      <c r="A6860" t="s">
        <v>4</v>
      </c>
      <c r="B6860" s="4" t="s">
        <v>5</v>
      </c>
      <c r="C6860" s="4" t="s">
        <v>14</v>
      </c>
      <c r="D6860" s="41" t="s">
        <v>71</v>
      </c>
      <c r="E6860" s="4" t="s">
        <v>5</v>
      </c>
      <c r="F6860" s="4" t="s">
        <v>14</v>
      </c>
      <c r="G6860" s="4" t="s">
        <v>10</v>
      </c>
      <c r="H6860" s="41" t="s">
        <v>72</v>
      </c>
      <c r="I6860" s="4" t="s">
        <v>14</v>
      </c>
      <c r="J6860" s="4" t="s">
        <v>9</v>
      </c>
      <c r="K6860" s="4" t="s">
        <v>14</v>
      </c>
      <c r="L6860" s="4" t="s">
        <v>14</v>
      </c>
      <c r="M6860" s="41" t="s">
        <v>71</v>
      </c>
      <c r="N6860" s="4" t="s">
        <v>5</v>
      </c>
      <c r="O6860" s="4" t="s">
        <v>14</v>
      </c>
      <c r="P6860" s="4" t="s">
        <v>10</v>
      </c>
      <c r="Q6860" s="41" t="s">
        <v>72</v>
      </c>
      <c r="R6860" s="4" t="s">
        <v>14</v>
      </c>
      <c r="S6860" s="4" t="s">
        <v>9</v>
      </c>
      <c r="T6860" s="4" t="s">
        <v>14</v>
      </c>
      <c r="U6860" s="4" t="s">
        <v>14</v>
      </c>
      <c r="V6860" s="4" t="s">
        <v>14</v>
      </c>
      <c r="W6860" s="4" t="s">
        <v>36</v>
      </c>
    </row>
    <row r="6861" spans="1:7">
      <c r="A6861" t="n">
        <v>59626</v>
      </c>
      <c r="B6861" s="16" t="n">
        <v>5</v>
      </c>
      <c r="C6861" s="7" t="n">
        <v>28</v>
      </c>
      <c r="D6861" s="41" t="s">
        <v>3</v>
      </c>
      <c r="E6861" s="9" t="n">
        <v>162</v>
      </c>
      <c r="F6861" s="7" t="n">
        <v>3</v>
      </c>
      <c r="G6861" s="7" t="n">
        <v>28807</v>
      </c>
      <c r="H6861" s="41" t="s">
        <v>3</v>
      </c>
      <c r="I6861" s="7" t="n">
        <v>0</v>
      </c>
      <c r="J6861" s="7" t="n">
        <v>1</v>
      </c>
      <c r="K6861" s="7" t="n">
        <v>3</v>
      </c>
      <c r="L6861" s="7" t="n">
        <v>28</v>
      </c>
      <c r="M6861" s="41" t="s">
        <v>3</v>
      </c>
      <c r="N6861" s="9" t="n">
        <v>162</v>
      </c>
      <c r="O6861" s="7" t="n">
        <v>3</v>
      </c>
      <c r="P6861" s="7" t="n">
        <v>28807</v>
      </c>
      <c r="Q6861" s="41" t="s">
        <v>3</v>
      </c>
      <c r="R6861" s="7" t="n">
        <v>0</v>
      </c>
      <c r="S6861" s="7" t="n">
        <v>2</v>
      </c>
      <c r="T6861" s="7" t="n">
        <v>3</v>
      </c>
      <c r="U6861" s="7" t="n">
        <v>9</v>
      </c>
      <c r="V6861" s="7" t="n">
        <v>1</v>
      </c>
      <c r="W6861" s="17" t="n">
        <f t="normal" ca="1">A6871</f>
        <v>0</v>
      </c>
    </row>
    <row r="6862" spans="1:7">
      <c r="A6862" t="s">
        <v>4</v>
      </c>
      <c r="B6862" s="4" t="s">
        <v>5</v>
      </c>
      <c r="C6862" s="4" t="s">
        <v>14</v>
      </c>
      <c r="D6862" s="41" t="s">
        <v>71</v>
      </c>
      <c r="E6862" s="4" t="s">
        <v>5</v>
      </c>
      <c r="F6862" s="4" t="s">
        <v>10</v>
      </c>
      <c r="G6862" s="4" t="s">
        <v>14</v>
      </c>
      <c r="H6862" s="4" t="s">
        <v>14</v>
      </c>
      <c r="I6862" s="4" t="s">
        <v>6</v>
      </c>
      <c r="J6862" s="41" t="s">
        <v>72</v>
      </c>
      <c r="K6862" s="4" t="s">
        <v>14</v>
      </c>
      <c r="L6862" s="4" t="s">
        <v>14</v>
      </c>
      <c r="M6862" s="41" t="s">
        <v>71</v>
      </c>
      <c r="N6862" s="4" t="s">
        <v>5</v>
      </c>
      <c r="O6862" s="4" t="s">
        <v>14</v>
      </c>
      <c r="P6862" s="41" t="s">
        <v>72</v>
      </c>
      <c r="Q6862" s="4" t="s">
        <v>14</v>
      </c>
      <c r="R6862" s="4" t="s">
        <v>9</v>
      </c>
      <c r="S6862" s="4" t="s">
        <v>14</v>
      </c>
      <c r="T6862" s="4" t="s">
        <v>14</v>
      </c>
      <c r="U6862" s="4" t="s">
        <v>14</v>
      </c>
      <c r="V6862" s="41" t="s">
        <v>71</v>
      </c>
      <c r="W6862" s="4" t="s">
        <v>5</v>
      </c>
      <c r="X6862" s="4" t="s">
        <v>14</v>
      </c>
      <c r="Y6862" s="41" t="s">
        <v>72</v>
      </c>
      <c r="Z6862" s="4" t="s">
        <v>14</v>
      </c>
      <c r="AA6862" s="4" t="s">
        <v>9</v>
      </c>
      <c r="AB6862" s="4" t="s">
        <v>14</v>
      </c>
      <c r="AC6862" s="4" t="s">
        <v>14</v>
      </c>
      <c r="AD6862" s="4" t="s">
        <v>14</v>
      </c>
      <c r="AE6862" s="4" t="s">
        <v>36</v>
      </c>
    </row>
    <row r="6863" spans="1:7">
      <c r="A6863" t="n">
        <v>59655</v>
      </c>
      <c r="B6863" s="16" t="n">
        <v>5</v>
      </c>
      <c r="C6863" s="7" t="n">
        <v>28</v>
      </c>
      <c r="D6863" s="41" t="s">
        <v>3</v>
      </c>
      <c r="E6863" s="51" t="n">
        <v>47</v>
      </c>
      <c r="F6863" s="7" t="n">
        <v>61456</v>
      </c>
      <c r="G6863" s="7" t="n">
        <v>2</v>
      </c>
      <c r="H6863" s="7" t="n">
        <v>0</v>
      </c>
      <c r="I6863" s="7" t="s">
        <v>221</v>
      </c>
      <c r="J6863" s="41" t="s">
        <v>3</v>
      </c>
      <c r="K6863" s="7" t="n">
        <v>8</v>
      </c>
      <c r="L6863" s="7" t="n">
        <v>28</v>
      </c>
      <c r="M6863" s="41" t="s">
        <v>3</v>
      </c>
      <c r="N6863" s="12" t="n">
        <v>74</v>
      </c>
      <c r="O6863" s="7" t="n">
        <v>65</v>
      </c>
      <c r="P6863" s="41" t="s">
        <v>3</v>
      </c>
      <c r="Q6863" s="7" t="n">
        <v>0</v>
      </c>
      <c r="R6863" s="7" t="n">
        <v>1</v>
      </c>
      <c r="S6863" s="7" t="n">
        <v>3</v>
      </c>
      <c r="T6863" s="7" t="n">
        <v>9</v>
      </c>
      <c r="U6863" s="7" t="n">
        <v>28</v>
      </c>
      <c r="V6863" s="41" t="s">
        <v>3</v>
      </c>
      <c r="W6863" s="12" t="n">
        <v>74</v>
      </c>
      <c r="X6863" s="7" t="n">
        <v>65</v>
      </c>
      <c r="Y6863" s="41" t="s">
        <v>3</v>
      </c>
      <c r="Z6863" s="7" t="n">
        <v>0</v>
      </c>
      <c r="AA6863" s="7" t="n">
        <v>2</v>
      </c>
      <c r="AB6863" s="7" t="n">
        <v>3</v>
      </c>
      <c r="AC6863" s="7" t="n">
        <v>9</v>
      </c>
      <c r="AD6863" s="7" t="n">
        <v>1</v>
      </c>
      <c r="AE6863" s="17" t="n">
        <f t="normal" ca="1">A6867</f>
        <v>0</v>
      </c>
    </row>
    <row r="6864" spans="1:7">
      <c r="A6864" t="s">
        <v>4</v>
      </c>
      <c r="B6864" s="4" t="s">
        <v>5</v>
      </c>
      <c r="C6864" s="4" t="s">
        <v>10</v>
      </c>
      <c r="D6864" s="4" t="s">
        <v>14</v>
      </c>
      <c r="E6864" s="4" t="s">
        <v>14</v>
      </c>
      <c r="F6864" s="4" t="s">
        <v>6</v>
      </c>
    </row>
    <row r="6865" spans="1:31">
      <c r="A6865" t="n">
        <v>59703</v>
      </c>
      <c r="B6865" s="51" t="n">
        <v>47</v>
      </c>
      <c r="C6865" s="7" t="n">
        <v>61456</v>
      </c>
      <c r="D6865" s="7" t="n">
        <v>0</v>
      </c>
      <c r="E6865" s="7" t="n">
        <v>0</v>
      </c>
      <c r="F6865" s="7" t="s">
        <v>222</v>
      </c>
    </row>
    <row r="6866" spans="1:31">
      <c r="A6866" t="s">
        <v>4</v>
      </c>
      <c r="B6866" s="4" t="s">
        <v>5</v>
      </c>
      <c r="C6866" s="4" t="s">
        <v>14</v>
      </c>
      <c r="D6866" s="4" t="s">
        <v>10</v>
      </c>
      <c r="E6866" s="4" t="s">
        <v>25</v>
      </c>
    </row>
    <row r="6867" spans="1:31">
      <c r="A6867" t="n">
        <v>59716</v>
      </c>
      <c r="B6867" s="33" t="n">
        <v>58</v>
      </c>
      <c r="C6867" s="7" t="n">
        <v>0</v>
      </c>
      <c r="D6867" s="7" t="n">
        <v>300</v>
      </c>
      <c r="E6867" s="7" t="n">
        <v>1</v>
      </c>
    </row>
    <row r="6868" spans="1:31">
      <c r="A6868" t="s">
        <v>4</v>
      </c>
      <c r="B6868" s="4" t="s">
        <v>5</v>
      </c>
      <c r="C6868" s="4" t="s">
        <v>14</v>
      </c>
      <c r="D6868" s="4" t="s">
        <v>10</v>
      </c>
    </row>
    <row r="6869" spans="1:31">
      <c r="A6869" t="n">
        <v>59724</v>
      </c>
      <c r="B6869" s="33" t="n">
        <v>58</v>
      </c>
      <c r="C6869" s="7" t="n">
        <v>255</v>
      </c>
      <c r="D6869" s="7" t="n">
        <v>0</v>
      </c>
    </row>
    <row r="6870" spans="1:31">
      <c r="A6870" t="s">
        <v>4</v>
      </c>
      <c r="B6870" s="4" t="s">
        <v>5</v>
      </c>
      <c r="C6870" s="4" t="s">
        <v>14</v>
      </c>
      <c r="D6870" s="4" t="s">
        <v>14</v>
      </c>
      <c r="E6870" s="4" t="s">
        <v>14</v>
      </c>
      <c r="F6870" s="4" t="s">
        <v>14</v>
      </c>
    </row>
    <row r="6871" spans="1:31">
      <c r="A6871" t="n">
        <v>59728</v>
      </c>
      <c r="B6871" s="10" t="n">
        <v>14</v>
      </c>
      <c r="C6871" s="7" t="n">
        <v>0</v>
      </c>
      <c r="D6871" s="7" t="n">
        <v>0</v>
      </c>
      <c r="E6871" s="7" t="n">
        <v>0</v>
      </c>
      <c r="F6871" s="7" t="n">
        <v>64</v>
      </c>
    </row>
    <row r="6872" spans="1:31">
      <c r="A6872" t="s">
        <v>4</v>
      </c>
      <c r="B6872" s="4" t="s">
        <v>5</v>
      </c>
      <c r="C6872" s="4" t="s">
        <v>14</v>
      </c>
      <c r="D6872" s="4" t="s">
        <v>10</v>
      </c>
    </row>
    <row r="6873" spans="1:31">
      <c r="A6873" t="n">
        <v>59733</v>
      </c>
      <c r="B6873" s="22" t="n">
        <v>22</v>
      </c>
      <c r="C6873" s="7" t="n">
        <v>0</v>
      </c>
      <c r="D6873" s="7" t="n">
        <v>28807</v>
      </c>
    </row>
    <row r="6874" spans="1:31">
      <c r="A6874" t="s">
        <v>4</v>
      </c>
      <c r="B6874" s="4" t="s">
        <v>5</v>
      </c>
      <c r="C6874" s="4" t="s">
        <v>14</v>
      </c>
      <c r="D6874" s="4" t="s">
        <v>10</v>
      </c>
    </row>
    <row r="6875" spans="1:31">
      <c r="A6875" t="n">
        <v>59737</v>
      </c>
      <c r="B6875" s="33" t="n">
        <v>58</v>
      </c>
      <c r="C6875" s="7" t="n">
        <v>5</v>
      </c>
      <c r="D6875" s="7" t="n">
        <v>300</v>
      </c>
    </row>
    <row r="6876" spans="1:31">
      <c r="A6876" t="s">
        <v>4</v>
      </c>
      <c r="B6876" s="4" t="s">
        <v>5</v>
      </c>
      <c r="C6876" s="4" t="s">
        <v>25</v>
      </c>
      <c r="D6876" s="4" t="s">
        <v>10</v>
      </c>
    </row>
    <row r="6877" spans="1:31">
      <c r="A6877" t="n">
        <v>59741</v>
      </c>
      <c r="B6877" s="62" t="n">
        <v>103</v>
      </c>
      <c r="C6877" s="7" t="n">
        <v>0</v>
      </c>
      <c r="D6877" s="7" t="n">
        <v>300</v>
      </c>
    </row>
    <row r="6878" spans="1:31">
      <c r="A6878" t="s">
        <v>4</v>
      </c>
      <c r="B6878" s="4" t="s">
        <v>5</v>
      </c>
      <c r="C6878" s="4" t="s">
        <v>14</v>
      </c>
    </row>
    <row r="6879" spans="1:31">
      <c r="A6879" t="n">
        <v>59748</v>
      </c>
      <c r="B6879" s="63" t="n">
        <v>64</v>
      </c>
      <c r="C6879" s="7" t="n">
        <v>7</v>
      </c>
    </row>
    <row r="6880" spans="1:31">
      <c r="A6880" t="s">
        <v>4</v>
      </c>
      <c r="B6880" s="4" t="s">
        <v>5</v>
      </c>
      <c r="C6880" s="4" t="s">
        <v>14</v>
      </c>
      <c r="D6880" s="4" t="s">
        <v>10</v>
      </c>
    </row>
    <row r="6881" spans="1:6">
      <c r="A6881" t="n">
        <v>59750</v>
      </c>
      <c r="B6881" s="64" t="n">
        <v>72</v>
      </c>
      <c r="C6881" s="7" t="n">
        <v>5</v>
      </c>
      <c r="D6881" s="7" t="n">
        <v>0</v>
      </c>
    </row>
    <row r="6882" spans="1:6">
      <c r="A6882" t="s">
        <v>4</v>
      </c>
      <c r="B6882" s="4" t="s">
        <v>5</v>
      </c>
      <c r="C6882" s="4" t="s">
        <v>14</v>
      </c>
      <c r="D6882" s="41" t="s">
        <v>71</v>
      </c>
      <c r="E6882" s="4" t="s">
        <v>5</v>
      </c>
      <c r="F6882" s="4" t="s">
        <v>14</v>
      </c>
      <c r="G6882" s="4" t="s">
        <v>10</v>
      </c>
      <c r="H6882" s="41" t="s">
        <v>72</v>
      </c>
      <c r="I6882" s="4" t="s">
        <v>14</v>
      </c>
      <c r="J6882" s="4" t="s">
        <v>9</v>
      </c>
      <c r="K6882" s="4" t="s">
        <v>14</v>
      </c>
      <c r="L6882" s="4" t="s">
        <v>14</v>
      </c>
      <c r="M6882" s="4" t="s">
        <v>36</v>
      </c>
    </row>
    <row r="6883" spans="1:6">
      <c r="A6883" t="n">
        <v>59754</v>
      </c>
      <c r="B6883" s="16" t="n">
        <v>5</v>
      </c>
      <c r="C6883" s="7" t="n">
        <v>28</v>
      </c>
      <c r="D6883" s="41" t="s">
        <v>3</v>
      </c>
      <c r="E6883" s="9" t="n">
        <v>162</v>
      </c>
      <c r="F6883" s="7" t="n">
        <v>4</v>
      </c>
      <c r="G6883" s="7" t="n">
        <v>28807</v>
      </c>
      <c r="H6883" s="41" t="s">
        <v>3</v>
      </c>
      <c r="I6883" s="7" t="n">
        <v>0</v>
      </c>
      <c r="J6883" s="7" t="n">
        <v>1</v>
      </c>
      <c r="K6883" s="7" t="n">
        <v>2</v>
      </c>
      <c r="L6883" s="7" t="n">
        <v>1</v>
      </c>
      <c r="M6883" s="17" t="n">
        <f t="normal" ca="1">A6889</f>
        <v>0</v>
      </c>
    </row>
    <row r="6884" spans="1:6">
      <c r="A6884" t="s">
        <v>4</v>
      </c>
      <c r="B6884" s="4" t="s">
        <v>5</v>
      </c>
      <c r="C6884" s="4" t="s">
        <v>14</v>
      </c>
      <c r="D6884" s="4" t="s">
        <v>6</v>
      </c>
    </row>
    <row r="6885" spans="1:6">
      <c r="A6885" t="n">
        <v>59771</v>
      </c>
      <c r="B6885" s="8" t="n">
        <v>2</v>
      </c>
      <c r="C6885" s="7" t="n">
        <v>10</v>
      </c>
      <c r="D6885" s="7" t="s">
        <v>223</v>
      </c>
    </row>
    <row r="6886" spans="1:6">
      <c r="A6886" t="s">
        <v>4</v>
      </c>
      <c r="B6886" s="4" t="s">
        <v>5</v>
      </c>
      <c r="C6886" s="4" t="s">
        <v>10</v>
      </c>
    </row>
    <row r="6887" spans="1:6">
      <c r="A6887" t="n">
        <v>59788</v>
      </c>
      <c r="B6887" s="27" t="n">
        <v>16</v>
      </c>
      <c r="C6887" s="7" t="n">
        <v>0</v>
      </c>
    </row>
    <row r="6888" spans="1:6">
      <c r="A6888" t="s">
        <v>4</v>
      </c>
      <c r="B6888" s="4" t="s">
        <v>5</v>
      </c>
      <c r="C6888" s="4" t="s">
        <v>14</v>
      </c>
      <c r="D6888" s="4" t="s">
        <v>10</v>
      </c>
      <c r="E6888" s="4" t="s">
        <v>14</v>
      </c>
      <c r="F6888" s="4" t="s">
        <v>6</v>
      </c>
    </row>
    <row r="6889" spans="1:6">
      <c r="A6889" t="n">
        <v>59791</v>
      </c>
      <c r="B6889" s="11" t="n">
        <v>39</v>
      </c>
      <c r="C6889" s="7" t="n">
        <v>10</v>
      </c>
      <c r="D6889" s="7" t="n">
        <v>65533</v>
      </c>
      <c r="E6889" s="7" t="n">
        <v>200</v>
      </c>
      <c r="F6889" s="7" t="s">
        <v>589</v>
      </c>
    </row>
    <row r="6890" spans="1:6">
      <c r="A6890" t="s">
        <v>4</v>
      </c>
      <c r="B6890" s="4" t="s">
        <v>5</v>
      </c>
      <c r="C6890" s="4" t="s">
        <v>10</v>
      </c>
      <c r="D6890" s="4" t="s">
        <v>6</v>
      </c>
      <c r="E6890" s="4" t="s">
        <v>6</v>
      </c>
      <c r="F6890" s="4" t="s">
        <v>6</v>
      </c>
      <c r="G6890" s="4" t="s">
        <v>14</v>
      </c>
      <c r="H6890" s="4" t="s">
        <v>9</v>
      </c>
      <c r="I6890" s="4" t="s">
        <v>25</v>
      </c>
      <c r="J6890" s="4" t="s">
        <v>25</v>
      </c>
      <c r="K6890" s="4" t="s">
        <v>25</v>
      </c>
      <c r="L6890" s="4" t="s">
        <v>25</v>
      </c>
      <c r="M6890" s="4" t="s">
        <v>25</v>
      </c>
      <c r="N6890" s="4" t="s">
        <v>25</v>
      </c>
      <c r="O6890" s="4" t="s">
        <v>25</v>
      </c>
      <c r="P6890" s="4" t="s">
        <v>6</v>
      </c>
      <c r="Q6890" s="4" t="s">
        <v>6</v>
      </c>
      <c r="R6890" s="4" t="s">
        <v>9</v>
      </c>
      <c r="S6890" s="4" t="s">
        <v>14</v>
      </c>
      <c r="T6890" s="4" t="s">
        <v>9</v>
      </c>
      <c r="U6890" s="4" t="s">
        <v>9</v>
      </c>
      <c r="V6890" s="4" t="s">
        <v>10</v>
      </c>
    </row>
    <row r="6891" spans="1:6">
      <c r="A6891" t="n">
        <v>59815</v>
      </c>
      <c r="B6891" s="67" t="n">
        <v>19</v>
      </c>
      <c r="C6891" s="7" t="n">
        <v>30</v>
      </c>
      <c r="D6891" s="7" t="s">
        <v>430</v>
      </c>
      <c r="E6891" s="7" t="s">
        <v>431</v>
      </c>
      <c r="F6891" s="7" t="s">
        <v>13</v>
      </c>
      <c r="G6891" s="7" t="n">
        <v>0</v>
      </c>
      <c r="H6891" s="7" t="n">
        <v>1</v>
      </c>
      <c r="I6891" s="7" t="n">
        <v>0</v>
      </c>
      <c r="J6891" s="7" t="n">
        <v>0</v>
      </c>
      <c r="K6891" s="7" t="n">
        <v>0</v>
      </c>
      <c r="L6891" s="7" t="n">
        <v>0</v>
      </c>
      <c r="M6891" s="7" t="n">
        <v>1</v>
      </c>
      <c r="N6891" s="7" t="n">
        <v>1.60000002384186</v>
      </c>
      <c r="O6891" s="7" t="n">
        <v>0.0900000035762787</v>
      </c>
      <c r="P6891" s="7" t="s">
        <v>13</v>
      </c>
      <c r="Q6891" s="7" t="s">
        <v>13</v>
      </c>
      <c r="R6891" s="7" t="n">
        <v>-1</v>
      </c>
      <c r="S6891" s="7" t="n">
        <v>0</v>
      </c>
      <c r="T6891" s="7" t="n">
        <v>0</v>
      </c>
      <c r="U6891" s="7" t="n">
        <v>0</v>
      </c>
      <c r="V6891" s="7" t="n">
        <v>0</v>
      </c>
    </row>
    <row r="6892" spans="1:6">
      <c r="A6892" t="s">
        <v>4</v>
      </c>
      <c r="B6892" s="4" t="s">
        <v>5</v>
      </c>
      <c r="C6892" s="4" t="s">
        <v>10</v>
      </c>
      <c r="D6892" s="4" t="s">
        <v>6</v>
      </c>
      <c r="E6892" s="4" t="s">
        <v>6</v>
      </c>
      <c r="F6892" s="4" t="s">
        <v>6</v>
      </c>
      <c r="G6892" s="4" t="s">
        <v>14</v>
      </c>
      <c r="H6892" s="4" t="s">
        <v>9</v>
      </c>
      <c r="I6892" s="4" t="s">
        <v>25</v>
      </c>
      <c r="J6892" s="4" t="s">
        <v>25</v>
      </c>
      <c r="K6892" s="4" t="s">
        <v>25</v>
      </c>
      <c r="L6892" s="4" t="s">
        <v>25</v>
      </c>
      <c r="M6892" s="4" t="s">
        <v>25</v>
      </c>
      <c r="N6892" s="4" t="s">
        <v>25</v>
      </c>
      <c r="O6892" s="4" t="s">
        <v>25</v>
      </c>
      <c r="P6892" s="4" t="s">
        <v>6</v>
      </c>
      <c r="Q6892" s="4" t="s">
        <v>6</v>
      </c>
      <c r="R6892" s="4" t="s">
        <v>9</v>
      </c>
      <c r="S6892" s="4" t="s">
        <v>14</v>
      </c>
      <c r="T6892" s="4" t="s">
        <v>9</v>
      </c>
      <c r="U6892" s="4" t="s">
        <v>9</v>
      </c>
      <c r="V6892" s="4" t="s">
        <v>10</v>
      </c>
    </row>
    <row r="6893" spans="1:6">
      <c r="A6893" t="n">
        <v>59886</v>
      </c>
      <c r="B6893" s="67" t="n">
        <v>19</v>
      </c>
      <c r="C6893" s="7" t="n">
        <v>89</v>
      </c>
      <c r="D6893" s="7" t="s">
        <v>432</v>
      </c>
      <c r="E6893" s="7" t="s">
        <v>433</v>
      </c>
      <c r="F6893" s="7" t="s">
        <v>13</v>
      </c>
      <c r="G6893" s="7" t="n">
        <v>0</v>
      </c>
      <c r="H6893" s="7" t="n">
        <v>1</v>
      </c>
      <c r="I6893" s="7" t="n">
        <v>0</v>
      </c>
      <c r="J6893" s="7" t="n">
        <v>0</v>
      </c>
      <c r="K6893" s="7" t="n">
        <v>0</v>
      </c>
      <c r="L6893" s="7" t="n">
        <v>0</v>
      </c>
      <c r="M6893" s="7" t="n">
        <v>1</v>
      </c>
      <c r="N6893" s="7" t="n">
        <v>1.60000002384186</v>
      </c>
      <c r="O6893" s="7" t="n">
        <v>0.0900000035762787</v>
      </c>
      <c r="P6893" s="7" t="s">
        <v>13</v>
      </c>
      <c r="Q6893" s="7" t="s">
        <v>13</v>
      </c>
      <c r="R6893" s="7" t="n">
        <v>-1</v>
      </c>
      <c r="S6893" s="7" t="n">
        <v>0</v>
      </c>
      <c r="T6893" s="7" t="n">
        <v>0</v>
      </c>
      <c r="U6893" s="7" t="n">
        <v>0</v>
      </c>
      <c r="V6893" s="7" t="n">
        <v>0</v>
      </c>
    </row>
    <row r="6894" spans="1:6">
      <c r="A6894" t="s">
        <v>4</v>
      </c>
      <c r="B6894" s="4" t="s">
        <v>5</v>
      </c>
      <c r="C6894" s="4" t="s">
        <v>10</v>
      </c>
      <c r="D6894" s="4" t="s">
        <v>6</v>
      </c>
      <c r="E6894" s="4" t="s">
        <v>6</v>
      </c>
      <c r="F6894" s="4" t="s">
        <v>6</v>
      </c>
      <c r="G6894" s="4" t="s">
        <v>14</v>
      </c>
      <c r="H6894" s="4" t="s">
        <v>9</v>
      </c>
      <c r="I6894" s="4" t="s">
        <v>25</v>
      </c>
      <c r="J6894" s="4" t="s">
        <v>25</v>
      </c>
      <c r="K6894" s="4" t="s">
        <v>25</v>
      </c>
      <c r="L6894" s="4" t="s">
        <v>25</v>
      </c>
      <c r="M6894" s="4" t="s">
        <v>25</v>
      </c>
      <c r="N6894" s="4" t="s">
        <v>25</v>
      </c>
      <c r="O6894" s="4" t="s">
        <v>25</v>
      </c>
      <c r="P6894" s="4" t="s">
        <v>6</v>
      </c>
      <c r="Q6894" s="4" t="s">
        <v>6</v>
      </c>
      <c r="R6894" s="4" t="s">
        <v>9</v>
      </c>
      <c r="S6894" s="4" t="s">
        <v>14</v>
      </c>
      <c r="T6894" s="4" t="s">
        <v>9</v>
      </c>
      <c r="U6894" s="4" t="s">
        <v>9</v>
      </c>
      <c r="V6894" s="4" t="s">
        <v>10</v>
      </c>
    </row>
    <row r="6895" spans="1:6">
      <c r="A6895" t="n">
        <v>59965</v>
      </c>
      <c r="B6895" s="67" t="n">
        <v>19</v>
      </c>
      <c r="C6895" s="7" t="n">
        <v>100</v>
      </c>
      <c r="D6895" s="7" t="s">
        <v>434</v>
      </c>
      <c r="E6895" s="7" t="s">
        <v>435</v>
      </c>
      <c r="F6895" s="7" t="s">
        <v>13</v>
      </c>
      <c r="G6895" s="7" t="n">
        <v>0</v>
      </c>
      <c r="H6895" s="7" t="n">
        <v>1</v>
      </c>
      <c r="I6895" s="7" t="n">
        <v>0</v>
      </c>
      <c r="J6895" s="7" t="n">
        <v>0</v>
      </c>
      <c r="K6895" s="7" t="n">
        <v>0</v>
      </c>
      <c r="L6895" s="7" t="n">
        <v>0</v>
      </c>
      <c r="M6895" s="7" t="n">
        <v>1</v>
      </c>
      <c r="N6895" s="7" t="n">
        <v>1.60000002384186</v>
      </c>
      <c r="O6895" s="7" t="n">
        <v>0.0900000035762787</v>
      </c>
      <c r="P6895" s="7" t="s">
        <v>13</v>
      </c>
      <c r="Q6895" s="7" t="s">
        <v>13</v>
      </c>
      <c r="R6895" s="7" t="n">
        <v>-1</v>
      </c>
      <c r="S6895" s="7" t="n">
        <v>0</v>
      </c>
      <c r="T6895" s="7" t="n">
        <v>0</v>
      </c>
      <c r="U6895" s="7" t="n">
        <v>0</v>
      </c>
      <c r="V6895" s="7" t="n">
        <v>0</v>
      </c>
    </row>
    <row r="6896" spans="1:6">
      <c r="A6896" t="s">
        <v>4</v>
      </c>
      <c r="B6896" s="4" t="s">
        <v>5</v>
      </c>
      <c r="C6896" s="4" t="s">
        <v>10</v>
      </c>
      <c r="D6896" s="4" t="s">
        <v>6</v>
      </c>
      <c r="E6896" s="4" t="s">
        <v>6</v>
      </c>
      <c r="F6896" s="4" t="s">
        <v>6</v>
      </c>
      <c r="G6896" s="4" t="s">
        <v>14</v>
      </c>
      <c r="H6896" s="4" t="s">
        <v>9</v>
      </c>
      <c r="I6896" s="4" t="s">
        <v>25</v>
      </c>
      <c r="J6896" s="4" t="s">
        <v>25</v>
      </c>
      <c r="K6896" s="4" t="s">
        <v>25</v>
      </c>
      <c r="L6896" s="4" t="s">
        <v>25</v>
      </c>
      <c r="M6896" s="4" t="s">
        <v>25</v>
      </c>
      <c r="N6896" s="4" t="s">
        <v>25</v>
      </c>
      <c r="O6896" s="4" t="s">
        <v>25</v>
      </c>
      <c r="P6896" s="4" t="s">
        <v>6</v>
      </c>
      <c r="Q6896" s="4" t="s">
        <v>6</v>
      </c>
      <c r="R6896" s="4" t="s">
        <v>9</v>
      </c>
      <c r="S6896" s="4" t="s">
        <v>14</v>
      </c>
      <c r="T6896" s="4" t="s">
        <v>9</v>
      </c>
      <c r="U6896" s="4" t="s">
        <v>9</v>
      </c>
      <c r="V6896" s="4" t="s">
        <v>10</v>
      </c>
    </row>
    <row r="6897" spans="1:22">
      <c r="A6897" t="n">
        <v>60036</v>
      </c>
      <c r="B6897" s="67" t="n">
        <v>19</v>
      </c>
      <c r="C6897" s="7" t="n">
        <v>88</v>
      </c>
      <c r="D6897" s="7" t="s">
        <v>436</v>
      </c>
      <c r="E6897" s="7" t="s">
        <v>437</v>
      </c>
      <c r="F6897" s="7" t="s">
        <v>13</v>
      </c>
      <c r="G6897" s="7" t="n">
        <v>0</v>
      </c>
      <c r="H6897" s="7" t="n">
        <v>1</v>
      </c>
      <c r="I6897" s="7" t="n">
        <v>0</v>
      </c>
      <c r="J6897" s="7" t="n">
        <v>0</v>
      </c>
      <c r="K6897" s="7" t="n">
        <v>0</v>
      </c>
      <c r="L6897" s="7" t="n">
        <v>0</v>
      </c>
      <c r="M6897" s="7" t="n">
        <v>1</v>
      </c>
      <c r="N6897" s="7" t="n">
        <v>1.60000002384186</v>
      </c>
      <c r="O6897" s="7" t="n">
        <v>0.0900000035762787</v>
      </c>
      <c r="P6897" s="7" t="s">
        <v>13</v>
      </c>
      <c r="Q6897" s="7" t="s">
        <v>13</v>
      </c>
      <c r="R6897" s="7" t="n">
        <v>-1</v>
      </c>
      <c r="S6897" s="7" t="n">
        <v>0</v>
      </c>
      <c r="T6897" s="7" t="n">
        <v>0</v>
      </c>
      <c r="U6897" s="7" t="n">
        <v>0</v>
      </c>
      <c r="V6897" s="7" t="n">
        <v>0</v>
      </c>
    </row>
    <row r="6898" spans="1:22">
      <c r="A6898" t="s">
        <v>4</v>
      </c>
      <c r="B6898" s="4" t="s">
        <v>5</v>
      </c>
      <c r="C6898" s="4" t="s">
        <v>10</v>
      </c>
      <c r="D6898" s="4" t="s">
        <v>6</v>
      </c>
      <c r="E6898" s="4" t="s">
        <v>6</v>
      </c>
      <c r="F6898" s="4" t="s">
        <v>6</v>
      </c>
      <c r="G6898" s="4" t="s">
        <v>14</v>
      </c>
      <c r="H6898" s="4" t="s">
        <v>9</v>
      </c>
      <c r="I6898" s="4" t="s">
        <v>25</v>
      </c>
      <c r="J6898" s="4" t="s">
        <v>25</v>
      </c>
      <c r="K6898" s="4" t="s">
        <v>25</v>
      </c>
      <c r="L6898" s="4" t="s">
        <v>25</v>
      </c>
      <c r="M6898" s="4" t="s">
        <v>25</v>
      </c>
      <c r="N6898" s="4" t="s">
        <v>25</v>
      </c>
      <c r="O6898" s="4" t="s">
        <v>25</v>
      </c>
      <c r="P6898" s="4" t="s">
        <v>6</v>
      </c>
      <c r="Q6898" s="4" t="s">
        <v>6</v>
      </c>
      <c r="R6898" s="4" t="s">
        <v>9</v>
      </c>
      <c r="S6898" s="4" t="s">
        <v>14</v>
      </c>
      <c r="T6898" s="4" t="s">
        <v>9</v>
      </c>
      <c r="U6898" s="4" t="s">
        <v>9</v>
      </c>
      <c r="V6898" s="4" t="s">
        <v>10</v>
      </c>
    </row>
    <row r="6899" spans="1:22">
      <c r="A6899" t="n">
        <v>60111</v>
      </c>
      <c r="B6899" s="67" t="n">
        <v>19</v>
      </c>
      <c r="C6899" s="7" t="n">
        <v>116</v>
      </c>
      <c r="D6899" s="7" t="s">
        <v>438</v>
      </c>
      <c r="E6899" s="7" t="s">
        <v>439</v>
      </c>
      <c r="F6899" s="7" t="s">
        <v>13</v>
      </c>
      <c r="G6899" s="7" t="n">
        <v>0</v>
      </c>
      <c r="H6899" s="7" t="n">
        <v>1</v>
      </c>
      <c r="I6899" s="7" t="n">
        <v>0</v>
      </c>
      <c r="J6899" s="7" t="n">
        <v>0</v>
      </c>
      <c r="K6899" s="7" t="n">
        <v>0</v>
      </c>
      <c r="L6899" s="7" t="n">
        <v>0</v>
      </c>
      <c r="M6899" s="7" t="n">
        <v>1</v>
      </c>
      <c r="N6899" s="7" t="n">
        <v>1.60000002384186</v>
      </c>
      <c r="O6899" s="7" t="n">
        <v>0.0900000035762787</v>
      </c>
      <c r="P6899" s="7" t="s">
        <v>13</v>
      </c>
      <c r="Q6899" s="7" t="s">
        <v>13</v>
      </c>
      <c r="R6899" s="7" t="n">
        <v>-1</v>
      </c>
      <c r="S6899" s="7" t="n">
        <v>0</v>
      </c>
      <c r="T6899" s="7" t="n">
        <v>0</v>
      </c>
      <c r="U6899" s="7" t="n">
        <v>0</v>
      </c>
      <c r="V6899" s="7" t="n">
        <v>0</v>
      </c>
    </row>
    <row r="6900" spans="1:22">
      <c r="A6900" t="s">
        <v>4</v>
      </c>
      <c r="B6900" s="4" t="s">
        <v>5</v>
      </c>
      <c r="C6900" s="4" t="s">
        <v>10</v>
      </c>
      <c r="D6900" s="4" t="s">
        <v>6</v>
      </c>
      <c r="E6900" s="4" t="s">
        <v>6</v>
      </c>
      <c r="F6900" s="4" t="s">
        <v>6</v>
      </c>
      <c r="G6900" s="4" t="s">
        <v>14</v>
      </c>
      <c r="H6900" s="4" t="s">
        <v>9</v>
      </c>
      <c r="I6900" s="4" t="s">
        <v>25</v>
      </c>
      <c r="J6900" s="4" t="s">
        <v>25</v>
      </c>
      <c r="K6900" s="4" t="s">
        <v>25</v>
      </c>
      <c r="L6900" s="4" t="s">
        <v>25</v>
      </c>
      <c r="M6900" s="4" t="s">
        <v>25</v>
      </c>
      <c r="N6900" s="4" t="s">
        <v>25</v>
      </c>
      <c r="O6900" s="4" t="s">
        <v>25</v>
      </c>
      <c r="P6900" s="4" t="s">
        <v>6</v>
      </c>
      <c r="Q6900" s="4" t="s">
        <v>6</v>
      </c>
      <c r="R6900" s="4" t="s">
        <v>9</v>
      </c>
      <c r="S6900" s="4" t="s">
        <v>14</v>
      </c>
      <c r="T6900" s="4" t="s">
        <v>9</v>
      </c>
      <c r="U6900" s="4" t="s">
        <v>9</v>
      </c>
      <c r="V6900" s="4" t="s">
        <v>10</v>
      </c>
    </row>
    <row r="6901" spans="1:22">
      <c r="A6901" t="n">
        <v>60181</v>
      </c>
      <c r="B6901" s="67" t="n">
        <v>19</v>
      </c>
      <c r="C6901" s="7" t="n">
        <v>81</v>
      </c>
      <c r="D6901" s="7" t="s">
        <v>590</v>
      </c>
      <c r="E6901" s="7" t="s">
        <v>591</v>
      </c>
      <c r="F6901" s="7" t="s">
        <v>13</v>
      </c>
      <c r="G6901" s="7" t="n">
        <v>0</v>
      </c>
      <c r="H6901" s="7" t="n">
        <v>1</v>
      </c>
      <c r="I6901" s="7" t="n">
        <v>0</v>
      </c>
      <c r="J6901" s="7" t="n">
        <v>0</v>
      </c>
      <c r="K6901" s="7" t="n">
        <v>0</v>
      </c>
      <c r="L6901" s="7" t="n">
        <v>0</v>
      </c>
      <c r="M6901" s="7" t="n">
        <v>1</v>
      </c>
      <c r="N6901" s="7" t="n">
        <v>1.60000002384186</v>
      </c>
      <c r="O6901" s="7" t="n">
        <v>0.0900000035762787</v>
      </c>
      <c r="P6901" s="7" t="s">
        <v>13</v>
      </c>
      <c r="Q6901" s="7" t="s">
        <v>13</v>
      </c>
      <c r="R6901" s="7" t="n">
        <v>-1</v>
      </c>
      <c r="S6901" s="7" t="n">
        <v>0</v>
      </c>
      <c r="T6901" s="7" t="n">
        <v>0</v>
      </c>
      <c r="U6901" s="7" t="n">
        <v>0</v>
      </c>
      <c r="V6901" s="7" t="n">
        <v>0</v>
      </c>
    </row>
    <row r="6902" spans="1:22">
      <c r="A6902" t="s">
        <v>4</v>
      </c>
      <c r="B6902" s="4" t="s">
        <v>5</v>
      </c>
      <c r="C6902" s="4" t="s">
        <v>10</v>
      </c>
      <c r="D6902" s="4" t="s">
        <v>6</v>
      </c>
      <c r="E6902" s="4" t="s">
        <v>6</v>
      </c>
      <c r="F6902" s="4" t="s">
        <v>6</v>
      </c>
      <c r="G6902" s="4" t="s">
        <v>14</v>
      </c>
      <c r="H6902" s="4" t="s">
        <v>9</v>
      </c>
      <c r="I6902" s="4" t="s">
        <v>25</v>
      </c>
      <c r="J6902" s="4" t="s">
        <v>25</v>
      </c>
      <c r="K6902" s="4" t="s">
        <v>25</v>
      </c>
      <c r="L6902" s="4" t="s">
        <v>25</v>
      </c>
      <c r="M6902" s="4" t="s">
        <v>25</v>
      </c>
      <c r="N6902" s="4" t="s">
        <v>25</v>
      </c>
      <c r="O6902" s="4" t="s">
        <v>25</v>
      </c>
      <c r="P6902" s="4" t="s">
        <v>6</v>
      </c>
      <c r="Q6902" s="4" t="s">
        <v>6</v>
      </c>
      <c r="R6902" s="4" t="s">
        <v>9</v>
      </c>
      <c r="S6902" s="4" t="s">
        <v>14</v>
      </c>
      <c r="T6902" s="4" t="s">
        <v>9</v>
      </c>
      <c r="U6902" s="4" t="s">
        <v>9</v>
      </c>
      <c r="V6902" s="4" t="s">
        <v>10</v>
      </c>
    </row>
    <row r="6903" spans="1:22">
      <c r="A6903" t="n">
        <v>60262</v>
      </c>
      <c r="B6903" s="67" t="n">
        <v>19</v>
      </c>
      <c r="C6903" s="7" t="n">
        <v>84</v>
      </c>
      <c r="D6903" s="7" t="s">
        <v>592</v>
      </c>
      <c r="E6903" s="7" t="s">
        <v>593</v>
      </c>
      <c r="F6903" s="7" t="s">
        <v>13</v>
      </c>
      <c r="G6903" s="7" t="n">
        <v>0</v>
      </c>
      <c r="H6903" s="7" t="n">
        <v>1</v>
      </c>
      <c r="I6903" s="7" t="n">
        <v>0</v>
      </c>
      <c r="J6903" s="7" t="n">
        <v>0</v>
      </c>
      <c r="K6903" s="7" t="n">
        <v>0</v>
      </c>
      <c r="L6903" s="7" t="n">
        <v>0</v>
      </c>
      <c r="M6903" s="7" t="n">
        <v>1</v>
      </c>
      <c r="N6903" s="7" t="n">
        <v>1.60000002384186</v>
      </c>
      <c r="O6903" s="7" t="n">
        <v>0.0900000035762787</v>
      </c>
      <c r="P6903" s="7" t="s">
        <v>13</v>
      </c>
      <c r="Q6903" s="7" t="s">
        <v>13</v>
      </c>
      <c r="R6903" s="7" t="n">
        <v>-1</v>
      </c>
      <c r="S6903" s="7" t="n">
        <v>0</v>
      </c>
      <c r="T6903" s="7" t="n">
        <v>0</v>
      </c>
      <c r="U6903" s="7" t="n">
        <v>0</v>
      </c>
      <c r="V6903" s="7" t="n">
        <v>0</v>
      </c>
    </row>
    <row r="6904" spans="1:22">
      <c r="A6904" t="s">
        <v>4</v>
      </c>
      <c r="B6904" s="4" t="s">
        <v>5</v>
      </c>
      <c r="C6904" s="4" t="s">
        <v>10</v>
      </c>
      <c r="D6904" s="4" t="s">
        <v>14</v>
      </c>
      <c r="E6904" s="4" t="s">
        <v>14</v>
      </c>
      <c r="F6904" s="4" t="s">
        <v>6</v>
      </c>
    </row>
    <row r="6905" spans="1:22">
      <c r="A6905" t="n">
        <v>60344</v>
      </c>
      <c r="B6905" s="58" t="n">
        <v>20</v>
      </c>
      <c r="C6905" s="7" t="n">
        <v>30</v>
      </c>
      <c r="D6905" s="7" t="n">
        <v>3</v>
      </c>
      <c r="E6905" s="7" t="n">
        <v>10</v>
      </c>
      <c r="F6905" s="7" t="s">
        <v>244</v>
      </c>
    </row>
    <row r="6906" spans="1:22">
      <c r="A6906" t="s">
        <v>4</v>
      </c>
      <c r="B6906" s="4" t="s">
        <v>5</v>
      </c>
      <c r="C6906" s="4" t="s">
        <v>10</v>
      </c>
    </row>
    <row r="6907" spans="1:22">
      <c r="A6907" t="n">
        <v>60362</v>
      </c>
      <c r="B6907" s="27" t="n">
        <v>16</v>
      </c>
      <c r="C6907" s="7" t="n">
        <v>0</v>
      </c>
    </row>
    <row r="6908" spans="1:22">
      <c r="A6908" t="s">
        <v>4</v>
      </c>
      <c r="B6908" s="4" t="s">
        <v>5</v>
      </c>
      <c r="C6908" s="4" t="s">
        <v>10</v>
      </c>
      <c r="D6908" s="4" t="s">
        <v>14</v>
      </c>
      <c r="E6908" s="4" t="s">
        <v>14</v>
      </c>
      <c r="F6908" s="4" t="s">
        <v>6</v>
      </c>
    </row>
    <row r="6909" spans="1:22">
      <c r="A6909" t="n">
        <v>60365</v>
      </c>
      <c r="B6909" s="58" t="n">
        <v>20</v>
      </c>
      <c r="C6909" s="7" t="n">
        <v>89</v>
      </c>
      <c r="D6909" s="7" t="n">
        <v>3</v>
      </c>
      <c r="E6909" s="7" t="n">
        <v>10</v>
      </c>
      <c r="F6909" s="7" t="s">
        <v>244</v>
      </c>
    </row>
    <row r="6910" spans="1:22">
      <c r="A6910" t="s">
        <v>4</v>
      </c>
      <c r="B6910" s="4" t="s">
        <v>5</v>
      </c>
      <c r="C6910" s="4" t="s">
        <v>10</v>
      </c>
    </row>
    <row r="6911" spans="1:22">
      <c r="A6911" t="n">
        <v>60383</v>
      </c>
      <c r="B6911" s="27" t="n">
        <v>16</v>
      </c>
      <c r="C6911" s="7" t="n">
        <v>0</v>
      </c>
    </row>
    <row r="6912" spans="1:22">
      <c r="A6912" t="s">
        <v>4</v>
      </c>
      <c r="B6912" s="4" t="s">
        <v>5</v>
      </c>
      <c r="C6912" s="4" t="s">
        <v>10</v>
      </c>
      <c r="D6912" s="4" t="s">
        <v>14</v>
      </c>
      <c r="E6912" s="4" t="s">
        <v>14</v>
      </c>
      <c r="F6912" s="4" t="s">
        <v>6</v>
      </c>
    </row>
    <row r="6913" spans="1:22">
      <c r="A6913" t="n">
        <v>60386</v>
      </c>
      <c r="B6913" s="58" t="n">
        <v>20</v>
      </c>
      <c r="C6913" s="7" t="n">
        <v>0</v>
      </c>
      <c r="D6913" s="7" t="n">
        <v>3</v>
      </c>
      <c r="E6913" s="7" t="n">
        <v>10</v>
      </c>
      <c r="F6913" s="7" t="s">
        <v>244</v>
      </c>
    </row>
    <row r="6914" spans="1:22">
      <c r="A6914" t="s">
        <v>4</v>
      </c>
      <c r="B6914" s="4" t="s">
        <v>5</v>
      </c>
      <c r="C6914" s="4" t="s">
        <v>10</v>
      </c>
    </row>
    <row r="6915" spans="1:22">
      <c r="A6915" t="n">
        <v>60404</v>
      </c>
      <c r="B6915" s="27" t="n">
        <v>16</v>
      </c>
      <c r="C6915" s="7" t="n">
        <v>0</v>
      </c>
    </row>
    <row r="6916" spans="1:22">
      <c r="A6916" t="s">
        <v>4</v>
      </c>
      <c r="B6916" s="4" t="s">
        <v>5</v>
      </c>
      <c r="C6916" s="4" t="s">
        <v>10</v>
      </c>
      <c r="D6916" s="4" t="s">
        <v>14</v>
      </c>
      <c r="E6916" s="4" t="s">
        <v>14</v>
      </c>
      <c r="F6916" s="4" t="s">
        <v>6</v>
      </c>
    </row>
    <row r="6917" spans="1:22">
      <c r="A6917" t="n">
        <v>60407</v>
      </c>
      <c r="B6917" s="58" t="n">
        <v>20</v>
      </c>
      <c r="C6917" s="7" t="n">
        <v>61491</v>
      </c>
      <c r="D6917" s="7" t="n">
        <v>3</v>
      </c>
      <c r="E6917" s="7" t="n">
        <v>10</v>
      </c>
      <c r="F6917" s="7" t="s">
        <v>244</v>
      </c>
    </row>
    <row r="6918" spans="1:22">
      <c r="A6918" t="s">
        <v>4</v>
      </c>
      <c r="B6918" s="4" t="s">
        <v>5</v>
      </c>
      <c r="C6918" s="4" t="s">
        <v>10</v>
      </c>
    </row>
    <row r="6919" spans="1:22">
      <c r="A6919" t="n">
        <v>60425</v>
      </c>
      <c r="B6919" s="27" t="n">
        <v>16</v>
      </c>
      <c r="C6919" s="7" t="n">
        <v>0</v>
      </c>
    </row>
    <row r="6920" spans="1:22">
      <c r="A6920" t="s">
        <v>4</v>
      </c>
      <c r="B6920" s="4" t="s">
        <v>5</v>
      </c>
      <c r="C6920" s="4" t="s">
        <v>10</v>
      </c>
      <c r="D6920" s="4" t="s">
        <v>14</v>
      </c>
      <c r="E6920" s="4" t="s">
        <v>14</v>
      </c>
      <c r="F6920" s="4" t="s">
        <v>6</v>
      </c>
    </row>
    <row r="6921" spans="1:22">
      <c r="A6921" t="n">
        <v>60428</v>
      </c>
      <c r="B6921" s="58" t="n">
        <v>20</v>
      </c>
      <c r="C6921" s="7" t="n">
        <v>61492</v>
      </c>
      <c r="D6921" s="7" t="n">
        <v>3</v>
      </c>
      <c r="E6921" s="7" t="n">
        <v>10</v>
      </c>
      <c r="F6921" s="7" t="s">
        <v>244</v>
      </c>
    </row>
    <row r="6922" spans="1:22">
      <c r="A6922" t="s">
        <v>4</v>
      </c>
      <c r="B6922" s="4" t="s">
        <v>5</v>
      </c>
      <c r="C6922" s="4" t="s">
        <v>10</v>
      </c>
    </row>
    <row r="6923" spans="1:22">
      <c r="A6923" t="n">
        <v>60446</v>
      </c>
      <c r="B6923" s="27" t="n">
        <v>16</v>
      </c>
      <c r="C6923" s="7" t="n">
        <v>0</v>
      </c>
    </row>
    <row r="6924" spans="1:22">
      <c r="A6924" t="s">
        <v>4</v>
      </c>
      <c r="B6924" s="4" t="s">
        <v>5</v>
      </c>
      <c r="C6924" s="4" t="s">
        <v>10</v>
      </c>
      <c r="D6924" s="4" t="s">
        <v>14</v>
      </c>
      <c r="E6924" s="4" t="s">
        <v>14</v>
      </c>
      <c r="F6924" s="4" t="s">
        <v>6</v>
      </c>
    </row>
    <row r="6925" spans="1:22">
      <c r="A6925" t="n">
        <v>60449</v>
      </c>
      <c r="B6925" s="58" t="n">
        <v>20</v>
      </c>
      <c r="C6925" s="7" t="n">
        <v>100</v>
      </c>
      <c r="D6925" s="7" t="n">
        <v>3</v>
      </c>
      <c r="E6925" s="7" t="n">
        <v>10</v>
      </c>
      <c r="F6925" s="7" t="s">
        <v>244</v>
      </c>
    </row>
    <row r="6926" spans="1:22">
      <c r="A6926" t="s">
        <v>4</v>
      </c>
      <c r="B6926" s="4" t="s">
        <v>5</v>
      </c>
      <c r="C6926" s="4" t="s">
        <v>10</v>
      </c>
    </row>
    <row r="6927" spans="1:22">
      <c r="A6927" t="n">
        <v>60467</v>
      </c>
      <c r="B6927" s="27" t="n">
        <v>16</v>
      </c>
      <c r="C6927" s="7" t="n">
        <v>0</v>
      </c>
    </row>
    <row r="6928" spans="1:22">
      <c r="A6928" t="s">
        <v>4</v>
      </c>
      <c r="B6928" s="4" t="s">
        <v>5</v>
      </c>
      <c r="C6928" s="4" t="s">
        <v>10</v>
      </c>
      <c r="D6928" s="4" t="s">
        <v>14</v>
      </c>
      <c r="E6928" s="4" t="s">
        <v>14</v>
      </c>
      <c r="F6928" s="4" t="s">
        <v>6</v>
      </c>
    </row>
    <row r="6929" spans="1:6">
      <c r="A6929" t="n">
        <v>60470</v>
      </c>
      <c r="B6929" s="58" t="n">
        <v>20</v>
      </c>
      <c r="C6929" s="7" t="n">
        <v>116</v>
      </c>
      <c r="D6929" s="7" t="n">
        <v>3</v>
      </c>
      <c r="E6929" s="7" t="n">
        <v>10</v>
      </c>
      <c r="F6929" s="7" t="s">
        <v>244</v>
      </c>
    </row>
    <row r="6930" spans="1:6">
      <c r="A6930" t="s">
        <v>4</v>
      </c>
      <c r="B6930" s="4" t="s">
        <v>5</v>
      </c>
      <c r="C6930" s="4" t="s">
        <v>10</v>
      </c>
    </row>
    <row r="6931" spans="1:6">
      <c r="A6931" t="n">
        <v>60488</v>
      </c>
      <c r="B6931" s="27" t="n">
        <v>16</v>
      </c>
      <c r="C6931" s="7" t="n">
        <v>0</v>
      </c>
    </row>
    <row r="6932" spans="1:6">
      <c r="A6932" t="s">
        <v>4</v>
      </c>
      <c r="B6932" s="4" t="s">
        <v>5</v>
      </c>
      <c r="C6932" s="4" t="s">
        <v>10</v>
      </c>
      <c r="D6932" s="4" t="s">
        <v>14</v>
      </c>
      <c r="E6932" s="4" t="s">
        <v>14</v>
      </c>
      <c r="F6932" s="4" t="s">
        <v>6</v>
      </c>
    </row>
    <row r="6933" spans="1:6">
      <c r="A6933" t="n">
        <v>60491</v>
      </c>
      <c r="B6933" s="58" t="n">
        <v>20</v>
      </c>
      <c r="C6933" s="7" t="n">
        <v>88</v>
      </c>
      <c r="D6933" s="7" t="n">
        <v>3</v>
      </c>
      <c r="E6933" s="7" t="n">
        <v>10</v>
      </c>
      <c r="F6933" s="7" t="s">
        <v>244</v>
      </c>
    </row>
    <row r="6934" spans="1:6">
      <c r="A6934" t="s">
        <v>4</v>
      </c>
      <c r="B6934" s="4" t="s">
        <v>5</v>
      </c>
      <c r="C6934" s="4" t="s">
        <v>10</v>
      </c>
    </row>
    <row r="6935" spans="1:6">
      <c r="A6935" t="n">
        <v>60509</v>
      </c>
      <c r="B6935" s="27" t="n">
        <v>16</v>
      </c>
      <c r="C6935" s="7" t="n">
        <v>0</v>
      </c>
    </row>
    <row r="6936" spans="1:6">
      <c r="A6936" t="s">
        <v>4</v>
      </c>
      <c r="B6936" s="4" t="s">
        <v>5</v>
      </c>
      <c r="C6936" s="4" t="s">
        <v>10</v>
      </c>
      <c r="D6936" s="4" t="s">
        <v>14</v>
      </c>
      <c r="E6936" s="4" t="s">
        <v>14</v>
      </c>
      <c r="F6936" s="4" t="s">
        <v>6</v>
      </c>
    </row>
    <row r="6937" spans="1:6">
      <c r="A6937" t="n">
        <v>60512</v>
      </c>
      <c r="B6937" s="58" t="n">
        <v>20</v>
      </c>
      <c r="C6937" s="7" t="n">
        <v>81</v>
      </c>
      <c r="D6937" s="7" t="n">
        <v>3</v>
      </c>
      <c r="E6937" s="7" t="n">
        <v>10</v>
      </c>
      <c r="F6937" s="7" t="s">
        <v>244</v>
      </c>
    </row>
    <row r="6938" spans="1:6">
      <c r="A6938" t="s">
        <v>4</v>
      </c>
      <c r="B6938" s="4" t="s">
        <v>5</v>
      </c>
      <c r="C6938" s="4" t="s">
        <v>10</v>
      </c>
    </row>
    <row r="6939" spans="1:6">
      <c r="A6939" t="n">
        <v>60530</v>
      </c>
      <c r="B6939" s="27" t="n">
        <v>16</v>
      </c>
      <c r="C6939" s="7" t="n">
        <v>0</v>
      </c>
    </row>
    <row r="6940" spans="1:6">
      <c r="A6940" t="s">
        <v>4</v>
      </c>
      <c r="B6940" s="4" t="s">
        <v>5</v>
      </c>
      <c r="C6940" s="4" t="s">
        <v>10</v>
      </c>
      <c r="D6940" s="4" t="s">
        <v>14</v>
      </c>
      <c r="E6940" s="4" t="s">
        <v>14</v>
      </c>
      <c r="F6940" s="4" t="s">
        <v>6</v>
      </c>
    </row>
    <row r="6941" spans="1:6">
      <c r="A6941" t="n">
        <v>60533</v>
      </c>
      <c r="B6941" s="58" t="n">
        <v>20</v>
      </c>
      <c r="C6941" s="7" t="n">
        <v>84</v>
      </c>
      <c r="D6941" s="7" t="n">
        <v>3</v>
      </c>
      <c r="E6941" s="7" t="n">
        <v>10</v>
      </c>
      <c r="F6941" s="7" t="s">
        <v>244</v>
      </c>
    </row>
    <row r="6942" spans="1:6">
      <c r="A6942" t="s">
        <v>4</v>
      </c>
      <c r="B6942" s="4" t="s">
        <v>5</v>
      </c>
      <c r="C6942" s="4" t="s">
        <v>10</v>
      </c>
    </row>
    <row r="6943" spans="1:6">
      <c r="A6943" t="n">
        <v>60551</v>
      </c>
      <c r="B6943" s="27" t="n">
        <v>16</v>
      </c>
      <c r="C6943" s="7" t="n">
        <v>0</v>
      </c>
    </row>
    <row r="6944" spans="1:6">
      <c r="A6944" t="s">
        <v>4</v>
      </c>
      <c r="B6944" s="4" t="s">
        <v>5</v>
      </c>
      <c r="C6944" s="4" t="s">
        <v>14</v>
      </c>
      <c r="D6944" s="4" t="s">
        <v>10</v>
      </c>
      <c r="E6944" s="4" t="s">
        <v>14</v>
      </c>
      <c r="F6944" s="4" t="s">
        <v>6</v>
      </c>
      <c r="G6944" s="4" t="s">
        <v>6</v>
      </c>
      <c r="H6944" s="4" t="s">
        <v>6</v>
      </c>
      <c r="I6944" s="4" t="s">
        <v>6</v>
      </c>
      <c r="J6944" s="4" t="s">
        <v>6</v>
      </c>
      <c r="K6944" s="4" t="s">
        <v>6</v>
      </c>
      <c r="L6944" s="4" t="s">
        <v>6</v>
      </c>
      <c r="M6944" s="4" t="s">
        <v>6</v>
      </c>
      <c r="N6944" s="4" t="s">
        <v>6</v>
      </c>
      <c r="O6944" s="4" t="s">
        <v>6</v>
      </c>
      <c r="P6944" s="4" t="s">
        <v>6</v>
      </c>
      <c r="Q6944" s="4" t="s">
        <v>6</v>
      </c>
      <c r="R6944" s="4" t="s">
        <v>6</v>
      </c>
      <c r="S6944" s="4" t="s">
        <v>6</v>
      </c>
      <c r="T6944" s="4" t="s">
        <v>6</v>
      </c>
      <c r="U6944" s="4" t="s">
        <v>6</v>
      </c>
    </row>
    <row r="6945" spans="1:21">
      <c r="A6945" t="n">
        <v>60554</v>
      </c>
      <c r="B6945" s="50" t="n">
        <v>36</v>
      </c>
      <c r="C6945" s="7" t="n">
        <v>8</v>
      </c>
      <c r="D6945" s="7" t="n">
        <v>100</v>
      </c>
      <c r="E6945" s="7" t="n">
        <v>0</v>
      </c>
      <c r="F6945" s="7" t="s">
        <v>335</v>
      </c>
      <c r="G6945" s="7" t="s">
        <v>440</v>
      </c>
      <c r="H6945" s="7" t="s">
        <v>13</v>
      </c>
      <c r="I6945" s="7" t="s">
        <v>13</v>
      </c>
      <c r="J6945" s="7" t="s">
        <v>13</v>
      </c>
      <c r="K6945" s="7" t="s">
        <v>13</v>
      </c>
      <c r="L6945" s="7" t="s">
        <v>13</v>
      </c>
      <c r="M6945" s="7" t="s">
        <v>13</v>
      </c>
      <c r="N6945" s="7" t="s">
        <v>13</v>
      </c>
      <c r="O6945" s="7" t="s">
        <v>13</v>
      </c>
      <c r="P6945" s="7" t="s">
        <v>13</v>
      </c>
      <c r="Q6945" s="7" t="s">
        <v>13</v>
      </c>
      <c r="R6945" s="7" t="s">
        <v>13</v>
      </c>
      <c r="S6945" s="7" t="s">
        <v>13</v>
      </c>
      <c r="T6945" s="7" t="s">
        <v>13</v>
      </c>
      <c r="U6945" s="7" t="s">
        <v>13</v>
      </c>
    </row>
    <row r="6946" spans="1:21">
      <c r="A6946" t="s">
        <v>4</v>
      </c>
      <c r="B6946" s="4" t="s">
        <v>5</v>
      </c>
      <c r="C6946" s="4" t="s">
        <v>14</v>
      </c>
      <c r="D6946" s="4" t="s">
        <v>10</v>
      </c>
      <c r="E6946" s="4" t="s">
        <v>14</v>
      </c>
      <c r="F6946" s="4" t="s">
        <v>6</v>
      </c>
      <c r="G6946" s="4" t="s">
        <v>6</v>
      </c>
      <c r="H6946" s="4" t="s">
        <v>6</v>
      </c>
      <c r="I6946" s="4" t="s">
        <v>6</v>
      </c>
      <c r="J6946" s="4" t="s">
        <v>6</v>
      </c>
      <c r="K6946" s="4" t="s">
        <v>6</v>
      </c>
      <c r="L6946" s="4" t="s">
        <v>6</v>
      </c>
      <c r="M6946" s="4" t="s">
        <v>6</v>
      </c>
      <c r="N6946" s="4" t="s">
        <v>6</v>
      </c>
      <c r="O6946" s="4" t="s">
        <v>6</v>
      </c>
      <c r="P6946" s="4" t="s">
        <v>6</v>
      </c>
      <c r="Q6946" s="4" t="s">
        <v>6</v>
      </c>
      <c r="R6946" s="4" t="s">
        <v>6</v>
      </c>
      <c r="S6946" s="4" t="s">
        <v>6</v>
      </c>
      <c r="T6946" s="4" t="s">
        <v>6</v>
      </c>
      <c r="U6946" s="4" t="s">
        <v>6</v>
      </c>
    </row>
    <row r="6947" spans="1:21">
      <c r="A6947" t="n">
        <v>60594</v>
      </c>
      <c r="B6947" s="50" t="n">
        <v>36</v>
      </c>
      <c r="C6947" s="7" t="n">
        <v>8</v>
      </c>
      <c r="D6947" s="7" t="n">
        <v>88</v>
      </c>
      <c r="E6947" s="7" t="n">
        <v>0</v>
      </c>
      <c r="F6947" s="7" t="s">
        <v>335</v>
      </c>
      <c r="G6947" s="7" t="s">
        <v>440</v>
      </c>
      <c r="H6947" s="7" t="s">
        <v>13</v>
      </c>
      <c r="I6947" s="7" t="s">
        <v>13</v>
      </c>
      <c r="J6947" s="7" t="s">
        <v>13</v>
      </c>
      <c r="K6947" s="7" t="s">
        <v>13</v>
      </c>
      <c r="L6947" s="7" t="s">
        <v>13</v>
      </c>
      <c r="M6947" s="7" t="s">
        <v>13</v>
      </c>
      <c r="N6947" s="7" t="s">
        <v>13</v>
      </c>
      <c r="O6947" s="7" t="s">
        <v>13</v>
      </c>
      <c r="P6947" s="7" t="s">
        <v>13</v>
      </c>
      <c r="Q6947" s="7" t="s">
        <v>13</v>
      </c>
      <c r="R6947" s="7" t="s">
        <v>13</v>
      </c>
      <c r="S6947" s="7" t="s">
        <v>13</v>
      </c>
      <c r="T6947" s="7" t="s">
        <v>13</v>
      </c>
      <c r="U6947" s="7" t="s">
        <v>13</v>
      </c>
    </row>
    <row r="6948" spans="1:21">
      <c r="A6948" t="s">
        <v>4</v>
      </c>
      <c r="B6948" s="4" t="s">
        <v>5</v>
      </c>
      <c r="C6948" s="4" t="s">
        <v>14</v>
      </c>
      <c r="D6948" s="4" t="s">
        <v>10</v>
      </c>
      <c r="E6948" s="4" t="s">
        <v>14</v>
      </c>
      <c r="F6948" s="4" t="s">
        <v>6</v>
      </c>
      <c r="G6948" s="4" t="s">
        <v>6</v>
      </c>
      <c r="H6948" s="4" t="s">
        <v>6</v>
      </c>
      <c r="I6948" s="4" t="s">
        <v>6</v>
      </c>
      <c r="J6948" s="4" t="s">
        <v>6</v>
      </c>
      <c r="K6948" s="4" t="s">
        <v>6</v>
      </c>
      <c r="L6948" s="4" t="s">
        <v>6</v>
      </c>
      <c r="M6948" s="4" t="s">
        <v>6</v>
      </c>
      <c r="N6948" s="4" t="s">
        <v>6</v>
      </c>
      <c r="O6948" s="4" t="s">
        <v>6</v>
      </c>
      <c r="P6948" s="4" t="s">
        <v>6</v>
      </c>
      <c r="Q6948" s="4" t="s">
        <v>6</v>
      </c>
      <c r="R6948" s="4" t="s">
        <v>6</v>
      </c>
      <c r="S6948" s="4" t="s">
        <v>6</v>
      </c>
      <c r="T6948" s="4" t="s">
        <v>6</v>
      </c>
      <c r="U6948" s="4" t="s">
        <v>6</v>
      </c>
    </row>
    <row r="6949" spans="1:21">
      <c r="A6949" t="n">
        <v>60634</v>
      </c>
      <c r="B6949" s="50" t="n">
        <v>36</v>
      </c>
      <c r="C6949" s="7" t="n">
        <v>8</v>
      </c>
      <c r="D6949" s="7" t="n">
        <v>116</v>
      </c>
      <c r="E6949" s="7" t="n">
        <v>0</v>
      </c>
      <c r="F6949" s="7" t="s">
        <v>335</v>
      </c>
      <c r="G6949" s="7" t="s">
        <v>440</v>
      </c>
      <c r="H6949" s="7" t="s">
        <v>441</v>
      </c>
      <c r="I6949" s="7" t="s">
        <v>13</v>
      </c>
      <c r="J6949" s="7" t="s">
        <v>13</v>
      </c>
      <c r="K6949" s="7" t="s">
        <v>13</v>
      </c>
      <c r="L6949" s="7" t="s">
        <v>13</v>
      </c>
      <c r="M6949" s="7" t="s">
        <v>13</v>
      </c>
      <c r="N6949" s="7" t="s">
        <v>13</v>
      </c>
      <c r="O6949" s="7" t="s">
        <v>13</v>
      </c>
      <c r="P6949" s="7" t="s">
        <v>13</v>
      </c>
      <c r="Q6949" s="7" t="s">
        <v>13</v>
      </c>
      <c r="R6949" s="7" t="s">
        <v>13</v>
      </c>
      <c r="S6949" s="7" t="s">
        <v>13</v>
      </c>
      <c r="T6949" s="7" t="s">
        <v>13</v>
      </c>
      <c r="U6949" s="7" t="s">
        <v>13</v>
      </c>
    </row>
    <row r="6950" spans="1:21">
      <c r="A6950" t="s">
        <v>4</v>
      </c>
      <c r="B6950" s="4" t="s">
        <v>5</v>
      </c>
      <c r="C6950" s="4" t="s">
        <v>14</v>
      </c>
      <c r="D6950" s="4" t="s">
        <v>10</v>
      </c>
      <c r="E6950" s="4" t="s">
        <v>14</v>
      </c>
      <c r="F6950" s="4" t="s">
        <v>6</v>
      </c>
      <c r="G6950" s="4" t="s">
        <v>6</v>
      </c>
      <c r="H6950" s="4" t="s">
        <v>6</v>
      </c>
      <c r="I6950" s="4" t="s">
        <v>6</v>
      </c>
      <c r="J6950" s="4" t="s">
        <v>6</v>
      </c>
      <c r="K6950" s="4" t="s">
        <v>6</v>
      </c>
      <c r="L6950" s="4" t="s">
        <v>6</v>
      </c>
      <c r="M6950" s="4" t="s">
        <v>6</v>
      </c>
      <c r="N6950" s="4" t="s">
        <v>6</v>
      </c>
      <c r="O6950" s="4" t="s">
        <v>6</v>
      </c>
      <c r="P6950" s="4" t="s">
        <v>6</v>
      </c>
      <c r="Q6950" s="4" t="s">
        <v>6</v>
      </c>
      <c r="R6950" s="4" t="s">
        <v>6</v>
      </c>
      <c r="S6950" s="4" t="s">
        <v>6</v>
      </c>
      <c r="T6950" s="4" t="s">
        <v>6</v>
      </c>
      <c r="U6950" s="4" t="s">
        <v>6</v>
      </c>
    </row>
    <row r="6951" spans="1:21">
      <c r="A6951" t="n">
        <v>60683</v>
      </c>
      <c r="B6951" s="50" t="n">
        <v>36</v>
      </c>
      <c r="C6951" s="7" t="n">
        <v>8</v>
      </c>
      <c r="D6951" s="7" t="n">
        <v>0</v>
      </c>
      <c r="E6951" s="7" t="n">
        <v>0</v>
      </c>
      <c r="F6951" s="7" t="s">
        <v>594</v>
      </c>
      <c r="G6951" s="7" t="s">
        <v>441</v>
      </c>
      <c r="H6951" s="7" t="s">
        <v>245</v>
      </c>
      <c r="I6951" s="7" t="s">
        <v>595</v>
      </c>
      <c r="J6951" s="7" t="s">
        <v>13</v>
      </c>
      <c r="K6951" s="7" t="s">
        <v>13</v>
      </c>
      <c r="L6951" s="7" t="s">
        <v>13</v>
      </c>
      <c r="M6951" s="7" t="s">
        <v>13</v>
      </c>
      <c r="N6951" s="7" t="s">
        <v>13</v>
      </c>
      <c r="O6951" s="7" t="s">
        <v>13</v>
      </c>
      <c r="P6951" s="7" t="s">
        <v>13</v>
      </c>
      <c r="Q6951" s="7" t="s">
        <v>13</v>
      </c>
      <c r="R6951" s="7" t="s">
        <v>13</v>
      </c>
      <c r="S6951" s="7" t="s">
        <v>13</v>
      </c>
      <c r="T6951" s="7" t="s">
        <v>13</v>
      </c>
      <c r="U6951" s="7" t="s">
        <v>13</v>
      </c>
    </row>
    <row r="6952" spans="1:21">
      <c r="A6952" t="s">
        <v>4</v>
      </c>
      <c r="B6952" s="4" t="s">
        <v>5</v>
      </c>
      <c r="C6952" s="4" t="s">
        <v>14</v>
      </c>
      <c r="D6952" s="4" t="s">
        <v>10</v>
      </c>
      <c r="E6952" s="4" t="s">
        <v>14</v>
      </c>
      <c r="F6952" s="4" t="s">
        <v>6</v>
      </c>
      <c r="G6952" s="4" t="s">
        <v>6</v>
      </c>
      <c r="H6952" s="4" t="s">
        <v>6</v>
      </c>
      <c r="I6952" s="4" t="s">
        <v>6</v>
      </c>
      <c r="J6952" s="4" t="s">
        <v>6</v>
      </c>
      <c r="K6952" s="4" t="s">
        <v>6</v>
      </c>
      <c r="L6952" s="4" t="s">
        <v>6</v>
      </c>
      <c r="M6952" s="4" t="s">
        <v>6</v>
      </c>
      <c r="N6952" s="4" t="s">
        <v>6</v>
      </c>
      <c r="O6952" s="4" t="s">
        <v>6</v>
      </c>
      <c r="P6952" s="4" t="s">
        <v>6</v>
      </c>
      <c r="Q6952" s="4" t="s">
        <v>6</v>
      </c>
      <c r="R6952" s="4" t="s">
        <v>6</v>
      </c>
      <c r="S6952" s="4" t="s">
        <v>6</v>
      </c>
      <c r="T6952" s="4" t="s">
        <v>6</v>
      </c>
      <c r="U6952" s="4" t="s">
        <v>6</v>
      </c>
    </row>
    <row r="6953" spans="1:21">
      <c r="A6953" t="n">
        <v>60741</v>
      </c>
      <c r="B6953" s="50" t="n">
        <v>36</v>
      </c>
      <c r="C6953" s="7" t="n">
        <v>8</v>
      </c>
      <c r="D6953" s="7" t="n">
        <v>61491</v>
      </c>
      <c r="E6953" s="7" t="n">
        <v>0</v>
      </c>
      <c r="F6953" s="7" t="s">
        <v>594</v>
      </c>
      <c r="G6953" s="7" t="s">
        <v>13</v>
      </c>
      <c r="H6953" s="7" t="s">
        <v>13</v>
      </c>
      <c r="I6953" s="7" t="s">
        <v>13</v>
      </c>
      <c r="J6953" s="7" t="s">
        <v>13</v>
      </c>
      <c r="K6953" s="7" t="s">
        <v>13</v>
      </c>
      <c r="L6953" s="7" t="s">
        <v>13</v>
      </c>
      <c r="M6953" s="7" t="s">
        <v>13</v>
      </c>
      <c r="N6953" s="7" t="s">
        <v>13</v>
      </c>
      <c r="O6953" s="7" t="s">
        <v>13</v>
      </c>
      <c r="P6953" s="7" t="s">
        <v>13</v>
      </c>
      <c r="Q6953" s="7" t="s">
        <v>13</v>
      </c>
      <c r="R6953" s="7" t="s">
        <v>13</v>
      </c>
      <c r="S6953" s="7" t="s">
        <v>13</v>
      </c>
      <c r="T6953" s="7" t="s">
        <v>13</v>
      </c>
      <c r="U6953" s="7" t="s">
        <v>13</v>
      </c>
    </row>
    <row r="6954" spans="1:21">
      <c r="A6954" t="s">
        <v>4</v>
      </c>
      <c r="B6954" s="4" t="s">
        <v>5</v>
      </c>
      <c r="C6954" s="4" t="s">
        <v>14</v>
      </c>
      <c r="D6954" s="4" t="s">
        <v>10</v>
      </c>
      <c r="E6954" s="4" t="s">
        <v>14</v>
      </c>
      <c r="F6954" s="4" t="s">
        <v>6</v>
      </c>
      <c r="G6954" s="4" t="s">
        <v>6</v>
      </c>
      <c r="H6954" s="4" t="s">
        <v>6</v>
      </c>
      <c r="I6954" s="4" t="s">
        <v>6</v>
      </c>
      <c r="J6954" s="4" t="s">
        <v>6</v>
      </c>
      <c r="K6954" s="4" t="s">
        <v>6</v>
      </c>
      <c r="L6954" s="4" t="s">
        <v>6</v>
      </c>
      <c r="M6954" s="4" t="s">
        <v>6</v>
      </c>
      <c r="N6954" s="4" t="s">
        <v>6</v>
      </c>
      <c r="O6954" s="4" t="s">
        <v>6</v>
      </c>
      <c r="P6954" s="4" t="s">
        <v>6</v>
      </c>
      <c r="Q6954" s="4" t="s">
        <v>6</v>
      </c>
      <c r="R6954" s="4" t="s">
        <v>6</v>
      </c>
      <c r="S6954" s="4" t="s">
        <v>6</v>
      </c>
      <c r="T6954" s="4" t="s">
        <v>6</v>
      </c>
      <c r="U6954" s="4" t="s">
        <v>6</v>
      </c>
    </row>
    <row r="6955" spans="1:21">
      <c r="A6955" t="n">
        <v>60771</v>
      </c>
      <c r="B6955" s="50" t="n">
        <v>36</v>
      </c>
      <c r="C6955" s="7" t="n">
        <v>8</v>
      </c>
      <c r="D6955" s="7" t="n">
        <v>61492</v>
      </c>
      <c r="E6955" s="7" t="n">
        <v>0</v>
      </c>
      <c r="F6955" s="7" t="s">
        <v>594</v>
      </c>
      <c r="G6955" s="7" t="s">
        <v>13</v>
      </c>
      <c r="H6955" s="7" t="s">
        <v>13</v>
      </c>
      <c r="I6955" s="7" t="s">
        <v>13</v>
      </c>
      <c r="J6955" s="7" t="s">
        <v>13</v>
      </c>
      <c r="K6955" s="7" t="s">
        <v>13</v>
      </c>
      <c r="L6955" s="7" t="s">
        <v>13</v>
      </c>
      <c r="M6955" s="7" t="s">
        <v>13</v>
      </c>
      <c r="N6955" s="7" t="s">
        <v>13</v>
      </c>
      <c r="O6955" s="7" t="s">
        <v>13</v>
      </c>
      <c r="P6955" s="7" t="s">
        <v>13</v>
      </c>
      <c r="Q6955" s="7" t="s">
        <v>13</v>
      </c>
      <c r="R6955" s="7" t="s">
        <v>13</v>
      </c>
      <c r="S6955" s="7" t="s">
        <v>13</v>
      </c>
      <c r="T6955" s="7" t="s">
        <v>13</v>
      </c>
      <c r="U6955" s="7" t="s">
        <v>13</v>
      </c>
    </row>
    <row r="6956" spans="1:21">
      <c r="A6956" t="s">
        <v>4</v>
      </c>
      <c r="B6956" s="4" t="s">
        <v>5</v>
      </c>
      <c r="C6956" s="4" t="s">
        <v>14</v>
      </c>
      <c r="D6956" s="4" t="s">
        <v>10</v>
      </c>
      <c r="E6956" s="4" t="s">
        <v>14</v>
      </c>
      <c r="F6956" s="4" t="s">
        <v>6</v>
      </c>
      <c r="G6956" s="4" t="s">
        <v>6</v>
      </c>
      <c r="H6956" s="4" t="s">
        <v>6</v>
      </c>
      <c r="I6956" s="4" t="s">
        <v>6</v>
      </c>
      <c r="J6956" s="4" t="s">
        <v>6</v>
      </c>
      <c r="K6956" s="4" t="s">
        <v>6</v>
      </c>
      <c r="L6956" s="4" t="s">
        <v>6</v>
      </c>
      <c r="M6956" s="4" t="s">
        <v>6</v>
      </c>
      <c r="N6956" s="4" t="s">
        <v>6</v>
      </c>
      <c r="O6956" s="4" t="s">
        <v>6</v>
      </c>
      <c r="P6956" s="4" t="s">
        <v>6</v>
      </c>
      <c r="Q6956" s="4" t="s">
        <v>6</v>
      </c>
      <c r="R6956" s="4" t="s">
        <v>6</v>
      </c>
      <c r="S6956" s="4" t="s">
        <v>6</v>
      </c>
      <c r="T6956" s="4" t="s">
        <v>6</v>
      </c>
      <c r="U6956" s="4" t="s">
        <v>6</v>
      </c>
    </row>
    <row r="6957" spans="1:21">
      <c r="A6957" t="n">
        <v>60801</v>
      </c>
      <c r="B6957" s="50" t="n">
        <v>36</v>
      </c>
      <c r="C6957" s="7" t="n">
        <v>8</v>
      </c>
      <c r="D6957" s="7" t="n">
        <v>30</v>
      </c>
      <c r="E6957" s="7" t="n">
        <v>0</v>
      </c>
      <c r="F6957" s="7" t="s">
        <v>87</v>
      </c>
      <c r="G6957" s="7" t="s">
        <v>13</v>
      </c>
      <c r="H6957" s="7" t="s">
        <v>13</v>
      </c>
      <c r="I6957" s="7" t="s">
        <v>13</v>
      </c>
      <c r="J6957" s="7" t="s">
        <v>13</v>
      </c>
      <c r="K6957" s="7" t="s">
        <v>13</v>
      </c>
      <c r="L6957" s="7" t="s">
        <v>13</v>
      </c>
      <c r="M6957" s="7" t="s">
        <v>13</v>
      </c>
      <c r="N6957" s="7" t="s">
        <v>13</v>
      </c>
      <c r="O6957" s="7" t="s">
        <v>13</v>
      </c>
      <c r="P6957" s="7" t="s">
        <v>13</v>
      </c>
      <c r="Q6957" s="7" t="s">
        <v>13</v>
      </c>
      <c r="R6957" s="7" t="s">
        <v>13</v>
      </c>
      <c r="S6957" s="7" t="s">
        <v>13</v>
      </c>
      <c r="T6957" s="7" t="s">
        <v>13</v>
      </c>
      <c r="U6957" s="7" t="s">
        <v>13</v>
      </c>
    </row>
    <row r="6958" spans="1:21">
      <c r="A6958" t="s">
        <v>4</v>
      </c>
      <c r="B6958" s="4" t="s">
        <v>5</v>
      </c>
      <c r="C6958" s="4" t="s">
        <v>14</v>
      </c>
      <c r="D6958" s="4" t="s">
        <v>10</v>
      </c>
      <c r="E6958" s="4" t="s">
        <v>14</v>
      </c>
      <c r="F6958" s="4" t="s">
        <v>6</v>
      </c>
      <c r="G6958" s="4" t="s">
        <v>6</v>
      </c>
      <c r="H6958" s="4" t="s">
        <v>6</v>
      </c>
      <c r="I6958" s="4" t="s">
        <v>6</v>
      </c>
      <c r="J6958" s="4" t="s">
        <v>6</v>
      </c>
      <c r="K6958" s="4" t="s">
        <v>6</v>
      </c>
      <c r="L6958" s="4" t="s">
        <v>6</v>
      </c>
      <c r="M6958" s="4" t="s">
        <v>6</v>
      </c>
      <c r="N6958" s="4" t="s">
        <v>6</v>
      </c>
      <c r="O6958" s="4" t="s">
        <v>6</v>
      </c>
      <c r="P6958" s="4" t="s">
        <v>6</v>
      </c>
      <c r="Q6958" s="4" t="s">
        <v>6</v>
      </c>
      <c r="R6958" s="4" t="s">
        <v>6</v>
      </c>
      <c r="S6958" s="4" t="s">
        <v>6</v>
      </c>
      <c r="T6958" s="4" t="s">
        <v>6</v>
      </c>
      <c r="U6958" s="4" t="s">
        <v>6</v>
      </c>
    </row>
    <row r="6959" spans="1:21">
      <c r="A6959" t="n">
        <v>60833</v>
      </c>
      <c r="B6959" s="50" t="n">
        <v>36</v>
      </c>
      <c r="C6959" s="7" t="n">
        <v>8</v>
      </c>
      <c r="D6959" s="7" t="n">
        <v>81</v>
      </c>
      <c r="E6959" s="7" t="n">
        <v>0</v>
      </c>
      <c r="F6959" s="7" t="s">
        <v>335</v>
      </c>
      <c r="G6959" s="7" t="s">
        <v>103</v>
      </c>
      <c r="H6959" s="7" t="s">
        <v>13</v>
      </c>
      <c r="I6959" s="7" t="s">
        <v>13</v>
      </c>
      <c r="J6959" s="7" t="s">
        <v>13</v>
      </c>
      <c r="K6959" s="7" t="s">
        <v>13</v>
      </c>
      <c r="L6959" s="7" t="s">
        <v>13</v>
      </c>
      <c r="M6959" s="7" t="s">
        <v>13</v>
      </c>
      <c r="N6959" s="7" t="s">
        <v>13</v>
      </c>
      <c r="O6959" s="7" t="s">
        <v>13</v>
      </c>
      <c r="P6959" s="7" t="s">
        <v>13</v>
      </c>
      <c r="Q6959" s="7" t="s">
        <v>13</v>
      </c>
      <c r="R6959" s="7" t="s">
        <v>13</v>
      </c>
      <c r="S6959" s="7" t="s">
        <v>13</v>
      </c>
      <c r="T6959" s="7" t="s">
        <v>13</v>
      </c>
      <c r="U6959" s="7" t="s">
        <v>13</v>
      </c>
    </row>
    <row r="6960" spans="1:21">
      <c r="A6960" t="s">
        <v>4</v>
      </c>
      <c r="B6960" s="4" t="s">
        <v>5</v>
      </c>
      <c r="C6960" s="4" t="s">
        <v>14</v>
      </c>
      <c r="D6960" s="4" t="s">
        <v>10</v>
      </c>
      <c r="E6960" s="4" t="s">
        <v>14</v>
      </c>
      <c r="F6960" s="4" t="s">
        <v>6</v>
      </c>
      <c r="G6960" s="4" t="s">
        <v>6</v>
      </c>
      <c r="H6960" s="4" t="s">
        <v>6</v>
      </c>
      <c r="I6960" s="4" t="s">
        <v>6</v>
      </c>
      <c r="J6960" s="4" t="s">
        <v>6</v>
      </c>
      <c r="K6960" s="4" t="s">
        <v>6</v>
      </c>
      <c r="L6960" s="4" t="s">
        <v>6</v>
      </c>
      <c r="M6960" s="4" t="s">
        <v>6</v>
      </c>
      <c r="N6960" s="4" t="s">
        <v>6</v>
      </c>
      <c r="O6960" s="4" t="s">
        <v>6</v>
      </c>
      <c r="P6960" s="4" t="s">
        <v>6</v>
      </c>
      <c r="Q6960" s="4" t="s">
        <v>6</v>
      </c>
      <c r="R6960" s="4" t="s">
        <v>6</v>
      </c>
      <c r="S6960" s="4" t="s">
        <v>6</v>
      </c>
      <c r="T6960" s="4" t="s">
        <v>6</v>
      </c>
      <c r="U6960" s="4" t="s">
        <v>6</v>
      </c>
    </row>
    <row r="6961" spans="1:21">
      <c r="A6961" t="n">
        <v>60875</v>
      </c>
      <c r="B6961" s="50" t="n">
        <v>36</v>
      </c>
      <c r="C6961" s="7" t="n">
        <v>8</v>
      </c>
      <c r="D6961" s="7" t="n">
        <v>84</v>
      </c>
      <c r="E6961" s="7" t="n">
        <v>0</v>
      </c>
      <c r="F6961" s="7" t="s">
        <v>596</v>
      </c>
      <c r="G6961" s="7" t="s">
        <v>13</v>
      </c>
      <c r="H6961" s="7" t="s">
        <v>13</v>
      </c>
      <c r="I6961" s="7" t="s">
        <v>13</v>
      </c>
      <c r="J6961" s="7" t="s">
        <v>13</v>
      </c>
      <c r="K6961" s="7" t="s">
        <v>13</v>
      </c>
      <c r="L6961" s="7" t="s">
        <v>13</v>
      </c>
      <c r="M6961" s="7" t="s">
        <v>13</v>
      </c>
      <c r="N6961" s="7" t="s">
        <v>13</v>
      </c>
      <c r="O6961" s="7" t="s">
        <v>13</v>
      </c>
      <c r="P6961" s="7" t="s">
        <v>13</v>
      </c>
      <c r="Q6961" s="7" t="s">
        <v>13</v>
      </c>
      <c r="R6961" s="7" t="s">
        <v>13</v>
      </c>
      <c r="S6961" s="7" t="s">
        <v>13</v>
      </c>
      <c r="T6961" s="7" t="s">
        <v>13</v>
      </c>
      <c r="U6961" s="7" t="s">
        <v>13</v>
      </c>
    </row>
    <row r="6962" spans="1:21">
      <c r="A6962" t="s">
        <v>4</v>
      </c>
      <c r="B6962" s="4" t="s">
        <v>5</v>
      </c>
      <c r="C6962" s="4" t="s">
        <v>14</v>
      </c>
    </row>
    <row r="6963" spans="1:21">
      <c r="A6963" t="n">
        <v>60905</v>
      </c>
      <c r="B6963" s="65" t="n">
        <v>116</v>
      </c>
      <c r="C6963" s="7" t="n">
        <v>0</v>
      </c>
    </row>
    <row r="6964" spans="1:21">
      <c r="A6964" t="s">
        <v>4</v>
      </c>
      <c r="B6964" s="4" t="s">
        <v>5</v>
      </c>
      <c r="C6964" s="4" t="s">
        <v>14</v>
      </c>
      <c r="D6964" s="4" t="s">
        <v>10</v>
      </c>
    </row>
    <row r="6965" spans="1:21">
      <c r="A6965" t="n">
        <v>60907</v>
      </c>
      <c r="B6965" s="65" t="n">
        <v>116</v>
      </c>
      <c r="C6965" s="7" t="n">
        <v>2</v>
      </c>
      <c r="D6965" s="7" t="n">
        <v>1</v>
      </c>
    </row>
    <row r="6966" spans="1:21">
      <c r="A6966" t="s">
        <v>4</v>
      </c>
      <c r="B6966" s="4" t="s">
        <v>5</v>
      </c>
      <c r="C6966" s="4" t="s">
        <v>14</v>
      </c>
      <c r="D6966" s="4" t="s">
        <v>9</v>
      </c>
    </row>
    <row r="6967" spans="1:21">
      <c r="A6967" t="n">
        <v>60911</v>
      </c>
      <c r="B6967" s="65" t="n">
        <v>116</v>
      </c>
      <c r="C6967" s="7" t="n">
        <v>5</v>
      </c>
      <c r="D6967" s="7" t="n">
        <v>1120403456</v>
      </c>
    </row>
    <row r="6968" spans="1:21">
      <c r="A6968" t="s">
        <v>4</v>
      </c>
      <c r="B6968" s="4" t="s">
        <v>5</v>
      </c>
      <c r="C6968" s="4" t="s">
        <v>14</v>
      </c>
      <c r="D6968" s="4" t="s">
        <v>10</v>
      </c>
    </row>
    <row r="6969" spans="1:21">
      <c r="A6969" t="n">
        <v>60917</v>
      </c>
      <c r="B6969" s="65" t="n">
        <v>116</v>
      </c>
      <c r="C6969" s="7" t="n">
        <v>6</v>
      </c>
      <c r="D6969" s="7" t="n">
        <v>1</v>
      </c>
    </row>
    <row r="6970" spans="1:21">
      <c r="A6970" t="s">
        <v>4</v>
      </c>
      <c r="B6970" s="4" t="s">
        <v>5</v>
      </c>
      <c r="C6970" s="4" t="s">
        <v>10</v>
      </c>
      <c r="D6970" s="4" t="s">
        <v>25</v>
      </c>
      <c r="E6970" s="4" t="s">
        <v>25</v>
      </c>
      <c r="F6970" s="4" t="s">
        <v>25</v>
      </c>
      <c r="G6970" s="4" t="s">
        <v>25</v>
      </c>
    </row>
    <row r="6971" spans="1:21">
      <c r="A6971" t="n">
        <v>60921</v>
      </c>
      <c r="B6971" s="45" t="n">
        <v>46</v>
      </c>
      <c r="C6971" s="7" t="n">
        <v>116</v>
      </c>
      <c r="D6971" s="7" t="n">
        <v>-99.0599975585938</v>
      </c>
      <c r="E6971" s="7" t="n">
        <v>-3</v>
      </c>
      <c r="F6971" s="7" t="n">
        <v>-51.060001373291</v>
      </c>
      <c r="G6971" s="7" t="n">
        <v>171.199996948242</v>
      </c>
    </row>
    <row r="6972" spans="1:21">
      <c r="A6972" t="s">
        <v>4</v>
      </c>
      <c r="B6972" s="4" t="s">
        <v>5</v>
      </c>
      <c r="C6972" s="4" t="s">
        <v>10</v>
      </c>
      <c r="D6972" s="4" t="s">
        <v>25</v>
      </c>
      <c r="E6972" s="4" t="s">
        <v>25</v>
      </c>
      <c r="F6972" s="4" t="s">
        <v>25</v>
      </c>
      <c r="G6972" s="4" t="s">
        <v>25</v>
      </c>
    </row>
    <row r="6973" spans="1:21">
      <c r="A6973" t="n">
        <v>60940</v>
      </c>
      <c r="B6973" s="45" t="n">
        <v>46</v>
      </c>
      <c r="C6973" s="7" t="n">
        <v>30</v>
      </c>
      <c r="D6973" s="7" t="n">
        <v>-101.889999389648</v>
      </c>
      <c r="E6973" s="7" t="n">
        <v>-3</v>
      </c>
      <c r="F6973" s="7" t="n">
        <v>-52.4799995422363</v>
      </c>
      <c r="G6973" s="7" t="n">
        <v>104.800003051758</v>
      </c>
    </row>
    <row r="6974" spans="1:21">
      <c r="A6974" t="s">
        <v>4</v>
      </c>
      <c r="B6974" s="4" t="s">
        <v>5</v>
      </c>
      <c r="C6974" s="4" t="s">
        <v>10</v>
      </c>
      <c r="D6974" s="4" t="s">
        <v>25</v>
      </c>
      <c r="E6974" s="4" t="s">
        <v>25</v>
      </c>
      <c r="F6974" s="4" t="s">
        <v>25</v>
      </c>
      <c r="G6974" s="4" t="s">
        <v>25</v>
      </c>
    </row>
    <row r="6975" spans="1:21">
      <c r="A6975" t="n">
        <v>60959</v>
      </c>
      <c r="B6975" s="45" t="n">
        <v>46</v>
      </c>
      <c r="C6975" s="7" t="n">
        <v>89</v>
      </c>
      <c r="D6975" s="7" t="n">
        <v>-102.029998779297</v>
      </c>
      <c r="E6975" s="7" t="n">
        <v>-3</v>
      </c>
      <c r="F6975" s="7" t="n">
        <v>-53.3199996948242</v>
      </c>
      <c r="G6975" s="7" t="n">
        <v>79.4000015258789</v>
      </c>
    </row>
    <row r="6976" spans="1:21">
      <c r="A6976" t="s">
        <v>4</v>
      </c>
      <c r="B6976" s="4" t="s">
        <v>5</v>
      </c>
      <c r="C6976" s="4" t="s">
        <v>10</v>
      </c>
      <c r="D6976" s="4" t="s">
        <v>25</v>
      </c>
      <c r="E6976" s="4" t="s">
        <v>25</v>
      </c>
      <c r="F6976" s="4" t="s">
        <v>25</v>
      </c>
      <c r="G6976" s="4" t="s">
        <v>25</v>
      </c>
    </row>
    <row r="6977" spans="1:21">
      <c r="A6977" t="n">
        <v>60978</v>
      </c>
      <c r="B6977" s="45" t="n">
        <v>46</v>
      </c>
      <c r="C6977" s="7" t="n">
        <v>100</v>
      </c>
      <c r="D6977" s="7" t="n">
        <v>-97.8199996948242</v>
      </c>
      <c r="E6977" s="7" t="n">
        <v>-3</v>
      </c>
      <c r="F6977" s="7" t="n">
        <v>-51.189998626709</v>
      </c>
      <c r="G6977" s="7" t="n">
        <v>182.600006103516</v>
      </c>
    </row>
    <row r="6978" spans="1:21">
      <c r="A6978" t="s">
        <v>4</v>
      </c>
      <c r="B6978" s="4" t="s">
        <v>5</v>
      </c>
      <c r="C6978" s="4" t="s">
        <v>10</v>
      </c>
      <c r="D6978" s="4" t="s">
        <v>25</v>
      </c>
      <c r="E6978" s="4" t="s">
        <v>25</v>
      </c>
      <c r="F6978" s="4" t="s">
        <v>25</v>
      </c>
      <c r="G6978" s="4" t="s">
        <v>25</v>
      </c>
    </row>
    <row r="6979" spans="1:21">
      <c r="A6979" t="n">
        <v>60997</v>
      </c>
      <c r="B6979" s="45" t="n">
        <v>46</v>
      </c>
      <c r="C6979" s="7" t="n">
        <v>88</v>
      </c>
      <c r="D6979" s="7" t="n">
        <v>-100.25</v>
      </c>
      <c r="E6979" s="7" t="n">
        <v>-3</v>
      </c>
      <c r="F6979" s="7" t="n">
        <v>-50.5099983215332</v>
      </c>
      <c r="G6979" s="7" t="n">
        <v>173.399993896484</v>
      </c>
    </row>
    <row r="6980" spans="1:21">
      <c r="A6980" t="s">
        <v>4</v>
      </c>
      <c r="B6980" s="4" t="s">
        <v>5</v>
      </c>
      <c r="C6980" s="4" t="s">
        <v>14</v>
      </c>
      <c r="D6980" s="4" t="s">
        <v>14</v>
      </c>
      <c r="E6980" s="4" t="s">
        <v>9</v>
      </c>
      <c r="F6980" s="4" t="s">
        <v>14</v>
      </c>
      <c r="G6980" s="4" t="s">
        <v>14</v>
      </c>
    </row>
    <row r="6981" spans="1:21">
      <c r="A6981" t="n">
        <v>61016</v>
      </c>
      <c r="B6981" s="35" t="n">
        <v>18</v>
      </c>
      <c r="C6981" s="7" t="n">
        <v>0</v>
      </c>
      <c r="D6981" s="7" t="n">
        <v>0</v>
      </c>
      <c r="E6981" s="7" t="n">
        <v>0</v>
      </c>
      <c r="F6981" s="7" t="n">
        <v>19</v>
      </c>
      <c r="G6981" s="7" t="n">
        <v>1</v>
      </c>
    </row>
    <row r="6982" spans="1:21">
      <c r="A6982" t="s">
        <v>4</v>
      </c>
      <c r="B6982" s="4" t="s">
        <v>5</v>
      </c>
      <c r="C6982" s="4" t="s">
        <v>14</v>
      </c>
      <c r="D6982" s="4" t="s">
        <v>14</v>
      </c>
      <c r="E6982" s="4" t="s">
        <v>9</v>
      </c>
      <c r="F6982" s="4" t="s">
        <v>14</v>
      </c>
      <c r="G6982" s="4" t="s">
        <v>14</v>
      </c>
    </row>
    <row r="6983" spans="1:21">
      <c r="A6983" t="n">
        <v>61025</v>
      </c>
      <c r="B6983" s="35" t="n">
        <v>18</v>
      </c>
      <c r="C6983" s="7" t="n">
        <v>1</v>
      </c>
      <c r="D6983" s="7" t="n">
        <v>0</v>
      </c>
      <c r="E6983" s="7" t="n">
        <v>0</v>
      </c>
      <c r="F6983" s="7" t="n">
        <v>19</v>
      </c>
      <c r="G6983" s="7" t="n">
        <v>1</v>
      </c>
    </row>
    <row r="6984" spans="1:21">
      <c r="A6984" t="s">
        <v>4</v>
      </c>
      <c r="B6984" s="4" t="s">
        <v>5</v>
      </c>
      <c r="C6984" s="4" t="s">
        <v>10</v>
      </c>
      <c r="D6984" s="4" t="s">
        <v>14</v>
      </c>
      <c r="E6984" s="4" t="s">
        <v>14</v>
      </c>
      <c r="F6984" s="4" t="s">
        <v>6</v>
      </c>
    </row>
    <row r="6985" spans="1:21">
      <c r="A6985" t="n">
        <v>61034</v>
      </c>
      <c r="B6985" s="58" t="n">
        <v>20</v>
      </c>
      <c r="C6985" s="7" t="n">
        <v>61440</v>
      </c>
      <c r="D6985" s="7" t="n">
        <v>3</v>
      </c>
      <c r="E6985" s="7" t="n">
        <v>11</v>
      </c>
      <c r="F6985" s="7" t="s">
        <v>545</v>
      </c>
    </row>
    <row r="6986" spans="1:21">
      <c r="A6986" t="s">
        <v>4</v>
      </c>
      <c r="B6986" s="4" t="s">
        <v>5</v>
      </c>
      <c r="C6986" s="4" t="s">
        <v>10</v>
      </c>
      <c r="D6986" s="4" t="s">
        <v>14</v>
      </c>
    </row>
    <row r="6987" spans="1:21">
      <c r="A6987" t="n">
        <v>61056</v>
      </c>
      <c r="B6987" s="89" t="n">
        <v>67</v>
      </c>
      <c r="C6987" s="7" t="n">
        <v>61440</v>
      </c>
      <c r="D6987" s="7" t="n">
        <v>3</v>
      </c>
    </row>
    <row r="6988" spans="1:21">
      <c r="A6988" t="s">
        <v>4</v>
      </c>
      <c r="B6988" s="4" t="s">
        <v>5</v>
      </c>
      <c r="C6988" s="4" t="s">
        <v>10</v>
      </c>
      <c r="D6988" s="4" t="s">
        <v>14</v>
      </c>
      <c r="E6988" s="4" t="s">
        <v>14</v>
      </c>
      <c r="F6988" s="4" t="s">
        <v>6</v>
      </c>
    </row>
    <row r="6989" spans="1:21">
      <c r="A6989" t="n">
        <v>61060</v>
      </c>
      <c r="B6989" s="58" t="n">
        <v>20</v>
      </c>
      <c r="C6989" s="7" t="n">
        <v>61441</v>
      </c>
      <c r="D6989" s="7" t="n">
        <v>3</v>
      </c>
      <c r="E6989" s="7" t="n">
        <v>11</v>
      </c>
      <c r="F6989" s="7" t="s">
        <v>545</v>
      </c>
    </row>
    <row r="6990" spans="1:21">
      <c r="A6990" t="s">
        <v>4</v>
      </c>
      <c r="B6990" s="4" t="s">
        <v>5</v>
      </c>
      <c r="C6990" s="4" t="s">
        <v>10</v>
      </c>
      <c r="D6990" s="4" t="s">
        <v>14</v>
      </c>
    </row>
    <row r="6991" spans="1:21">
      <c r="A6991" t="n">
        <v>61082</v>
      </c>
      <c r="B6991" s="89" t="n">
        <v>67</v>
      </c>
      <c r="C6991" s="7" t="n">
        <v>61441</v>
      </c>
      <c r="D6991" s="7" t="n">
        <v>3</v>
      </c>
    </row>
    <row r="6992" spans="1:21">
      <c r="A6992" t="s">
        <v>4</v>
      </c>
      <c r="B6992" s="4" t="s">
        <v>5</v>
      </c>
      <c r="C6992" s="4" t="s">
        <v>10</v>
      </c>
      <c r="D6992" s="4" t="s">
        <v>14</v>
      </c>
      <c r="E6992" s="4" t="s">
        <v>14</v>
      </c>
      <c r="F6992" s="4" t="s">
        <v>6</v>
      </c>
    </row>
    <row r="6993" spans="1:7">
      <c r="A6993" t="n">
        <v>61086</v>
      </c>
      <c r="B6993" s="58" t="n">
        <v>20</v>
      </c>
      <c r="C6993" s="7" t="n">
        <v>61442</v>
      </c>
      <c r="D6993" s="7" t="n">
        <v>3</v>
      </c>
      <c r="E6993" s="7" t="n">
        <v>11</v>
      </c>
      <c r="F6993" s="7" t="s">
        <v>545</v>
      </c>
    </row>
    <row r="6994" spans="1:7">
      <c r="A6994" t="s">
        <v>4</v>
      </c>
      <c r="B6994" s="4" t="s">
        <v>5</v>
      </c>
      <c r="C6994" s="4" t="s">
        <v>10</v>
      </c>
      <c r="D6994" s="4" t="s">
        <v>14</v>
      </c>
    </row>
    <row r="6995" spans="1:7">
      <c r="A6995" t="n">
        <v>61108</v>
      </c>
      <c r="B6995" s="89" t="n">
        <v>67</v>
      </c>
      <c r="C6995" s="7" t="n">
        <v>61442</v>
      </c>
      <c r="D6995" s="7" t="n">
        <v>3</v>
      </c>
    </row>
    <row r="6996" spans="1:7">
      <c r="A6996" t="s">
        <v>4</v>
      </c>
      <c r="B6996" s="4" t="s">
        <v>5</v>
      </c>
      <c r="C6996" s="4" t="s">
        <v>10</v>
      </c>
      <c r="D6996" s="4" t="s">
        <v>25</v>
      </c>
      <c r="E6996" s="4" t="s">
        <v>25</v>
      </c>
      <c r="F6996" s="4" t="s">
        <v>25</v>
      </c>
      <c r="G6996" s="4" t="s">
        <v>25</v>
      </c>
    </row>
    <row r="6997" spans="1:7">
      <c r="A6997" t="n">
        <v>61112</v>
      </c>
      <c r="B6997" s="45" t="n">
        <v>46</v>
      </c>
      <c r="C6997" s="7" t="n">
        <v>0</v>
      </c>
      <c r="D6997" s="7" t="n">
        <v>-98.9000015258789</v>
      </c>
      <c r="E6997" s="7" t="n">
        <v>-3</v>
      </c>
      <c r="F6997" s="7" t="n">
        <v>-53.7900009155273</v>
      </c>
      <c r="G6997" s="7" t="n">
        <v>359.200012207031</v>
      </c>
    </row>
    <row r="6998" spans="1:7">
      <c r="A6998" t="s">
        <v>4</v>
      </c>
      <c r="B6998" s="4" t="s">
        <v>5</v>
      </c>
      <c r="C6998" s="4" t="s">
        <v>10</v>
      </c>
      <c r="D6998" s="4" t="s">
        <v>14</v>
      </c>
      <c r="E6998" s="4" t="s">
        <v>6</v>
      </c>
      <c r="F6998" s="4" t="s">
        <v>25</v>
      </c>
      <c r="G6998" s="4" t="s">
        <v>25</v>
      </c>
      <c r="H6998" s="4" t="s">
        <v>25</v>
      </c>
    </row>
    <row r="6999" spans="1:7">
      <c r="A6999" t="n">
        <v>61131</v>
      </c>
      <c r="B6999" s="52" t="n">
        <v>48</v>
      </c>
      <c r="C6999" s="7" t="n">
        <v>100</v>
      </c>
      <c r="D6999" s="7" t="n">
        <v>0</v>
      </c>
      <c r="E6999" s="7" t="s">
        <v>440</v>
      </c>
      <c r="F6999" s="7" t="n">
        <v>0</v>
      </c>
      <c r="G6999" s="7" t="n">
        <v>1</v>
      </c>
      <c r="H6999" s="7" t="n">
        <v>0</v>
      </c>
    </row>
    <row r="7000" spans="1:7">
      <c r="A7000" t="s">
        <v>4</v>
      </c>
      <c r="B7000" s="4" t="s">
        <v>5</v>
      </c>
      <c r="C7000" s="4" t="s">
        <v>10</v>
      </c>
      <c r="D7000" s="4" t="s">
        <v>14</v>
      </c>
      <c r="E7000" s="4" t="s">
        <v>6</v>
      </c>
      <c r="F7000" s="4" t="s">
        <v>25</v>
      </c>
      <c r="G7000" s="4" t="s">
        <v>25</v>
      </c>
      <c r="H7000" s="4" t="s">
        <v>25</v>
      </c>
    </row>
    <row r="7001" spans="1:7">
      <c r="A7001" t="n">
        <v>61158</v>
      </c>
      <c r="B7001" s="52" t="n">
        <v>48</v>
      </c>
      <c r="C7001" s="7" t="n">
        <v>88</v>
      </c>
      <c r="D7001" s="7" t="n">
        <v>0</v>
      </c>
      <c r="E7001" s="7" t="s">
        <v>440</v>
      </c>
      <c r="F7001" s="7" t="n">
        <v>0</v>
      </c>
      <c r="G7001" s="7" t="n">
        <v>1</v>
      </c>
      <c r="H7001" s="7" t="n">
        <v>0</v>
      </c>
    </row>
    <row r="7002" spans="1:7">
      <c r="A7002" t="s">
        <v>4</v>
      </c>
      <c r="B7002" s="4" t="s">
        <v>5</v>
      </c>
      <c r="C7002" s="4" t="s">
        <v>10</v>
      </c>
      <c r="D7002" s="4" t="s">
        <v>14</v>
      </c>
      <c r="E7002" s="4" t="s">
        <v>6</v>
      </c>
      <c r="F7002" s="4" t="s">
        <v>25</v>
      </c>
      <c r="G7002" s="4" t="s">
        <v>25</v>
      </c>
      <c r="H7002" s="4" t="s">
        <v>25</v>
      </c>
    </row>
    <row r="7003" spans="1:7">
      <c r="A7003" t="n">
        <v>61185</v>
      </c>
      <c r="B7003" s="52" t="n">
        <v>48</v>
      </c>
      <c r="C7003" s="7" t="n">
        <v>116</v>
      </c>
      <c r="D7003" s="7" t="n">
        <v>0</v>
      </c>
      <c r="E7003" s="7" t="s">
        <v>440</v>
      </c>
      <c r="F7003" s="7" t="n">
        <v>0</v>
      </c>
      <c r="G7003" s="7" t="n">
        <v>1</v>
      </c>
      <c r="H7003" s="7" t="n">
        <v>0</v>
      </c>
    </row>
    <row r="7004" spans="1:7">
      <c r="A7004" t="s">
        <v>4</v>
      </c>
      <c r="B7004" s="4" t="s">
        <v>5</v>
      </c>
      <c r="C7004" s="4" t="s">
        <v>10</v>
      </c>
      <c r="D7004" s="4" t="s">
        <v>14</v>
      </c>
      <c r="E7004" s="4" t="s">
        <v>6</v>
      </c>
      <c r="F7004" s="4" t="s">
        <v>25</v>
      </c>
      <c r="G7004" s="4" t="s">
        <v>25</v>
      </c>
      <c r="H7004" s="4" t="s">
        <v>25</v>
      </c>
    </row>
    <row r="7005" spans="1:7">
      <c r="A7005" t="n">
        <v>61212</v>
      </c>
      <c r="B7005" s="52" t="n">
        <v>48</v>
      </c>
      <c r="C7005" s="7" t="n">
        <v>100</v>
      </c>
      <c r="D7005" s="7" t="n">
        <v>0</v>
      </c>
      <c r="E7005" s="7" t="s">
        <v>449</v>
      </c>
      <c r="F7005" s="7" t="n">
        <v>0</v>
      </c>
      <c r="G7005" s="7" t="n">
        <v>1</v>
      </c>
      <c r="H7005" s="7" t="n">
        <v>0</v>
      </c>
    </row>
    <row r="7006" spans="1:7">
      <c r="A7006" t="s">
        <v>4</v>
      </c>
      <c r="B7006" s="4" t="s">
        <v>5</v>
      </c>
      <c r="C7006" s="4" t="s">
        <v>10</v>
      </c>
      <c r="D7006" s="4" t="s">
        <v>14</v>
      </c>
      <c r="E7006" s="4" t="s">
        <v>6</v>
      </c>
      <c r="F7006" s="4" t="s">
        <v>25</v>
      </c>
      <c r="G7006" s="4" t="s">
        <v>25</v>
      </c>
      <c r="H7006" s="4" t="s">
        <v>25</v>
      </c>
    </row>
    <row r="7007" spans="1:7">
      <c r="A7007" t="n">
        <v>61245</v>
      </c>
      <c r="B7007" s="52" t="n">
        <v>48</v>
      </c>
      <c r="C7007" s="7" t="n">
        <v>88</v>
      </c>
      <c r="D7007" s="7" t="n">
        <v>0</v>
      </c>
      <c r="E7007" s="7" t="s">
        <v>449</v>
      </c>
      <c r="F7007" s="7" t="n">
        <v>0</v>
      </c>
      <c r="G7007" s="7" t="n">
        <v>1</v>
      </c>
      <c r="H7007" s="7" t="n">
        <v>0</v>
      </c>
    </row>
    <row r="7008" spans="1:7">
      <c r="A7008" t="s">
        <v>4</v>
      </c>
      <c r="B7008" s="4" t="s">
        <v>5</v>
      </c>
      <c r="C7008" s="4" t="s">
        <v>10</v>
      </c>
      <c r="D7008" s="4" t="s">
        <v>14</v>
      </c>
      <c r="E7008" s="4" t="s">
        <v>6</v>
      </c>
      <c r="F7008" s="4" t="s">
        <v>25</v>
      </c>
      <c r="G7008" s="4" t="s">
        <v>25</v>
      </c>
      <c r="H7008" s="4" t="s">
        <v>25</v>
      </c>
    </row>
    <row r="7009" spans="1:8">
      <c r="A7009" t="n">
        <v>61278</v>
      </c>
      <c r="B7009" s="52" t="n">
        <v>48</v>
      </c>
      <c r="C7009" s="7" t="n">
        <v>116</v>
      </c>
      <c r="D7009" s="7" t="n">
        <v>0</v>
      </c>
      <c r="E7009" s="7" t="s">
        <v>449</v>
      </c>
      <c r="F7009" s="7" t="n">
        <v>0</v>
      </c>
      <c r="G7009" s="7" t="n">
        <v>1</v>
      </c>
      <c r="H7009" s="7" t="n">
        <v>0</v>
      </c>
    </row>
    <row r="7010" spans="1:8">
      <c r="A7010" t="s">
        <v>4</v>
      </c>
      <c r="B7010" s="4" t="s">
        <v>5</v>
      </c>
      <c r="C7010" s="4" t="s">
        <v>10</v>
      </c>
      <c r="D7010" s="4" t="s">
        <v>14</v>
      </c>
      <c r="E7010" s="4" t="s">
        <v>6</v>
      </c>
      <c r="F7010" s="4" t="s">
        <v>25</v>
      </c>
      <c r="G7010" s="4" t="s">
        <v>25</v>
      </c>
      <c r="H7010" s="4" t="s">
        <v>25</v>
      </c>
    </row>
    <row r="7011" spans="1:8">
      <c r="A7011" t="n">
        <v>61311</v>
      </c>
      <c r="B7011" s="52" t="n">
        <v>48</v>
      </c>
      <c r="C7011" s="7" t="n">
        <v>0</v>
      </c>
      <c r="D7011" s="7" t="n">
        <v>0</v>
      </c>
      <c r="E7011" s="7" t="s">
        <v>594</v>
      </c>
      <c r="F7011" s="7" t="n">
        <v>0</v>
      </c>
      <c r="G7011" s="7" t="n">
        <v>1</v>
      </c>
      <c r="H7011" s="7" t="n">
        <v>0</v>
      </c>
    </row>
    <row r="7012" spans="1:8">
      <c r="A7012" t="s">
        <v>4</v>
      </c>
      <c r="B7012" s="4" t="s">
        <v>5</v>
      </c>
      <c r="C7012" s="4" t="s">
        <v>10</v>
      </c>
      <c r="D7012" s="4" t="s">
        <v>14</v>
      </c>
      <c r="E7012" s="4" t="s">
        <v>6</v>
      </c>
      <c r="F7012" s="4" t="s">
        <v>25</v>
      </c>
      <c r="G7012" s="4" t="s">
        <v>25</v>
      </c>
      <c r="H7012" s="4" t="s">
        <v>25</v>
      </c>
    </row>
    <row r="7013" spans="1:8">
      <c r="A7013" t="n">
        <v>61337</v>
      </c>
      <c r="B7013" s="52" t="n">
        <v>48</v>
      </c>
      <c r="C7013" s="7" t="n">
        <v>61491</v>
      </c>
      <c r="D7013" s="7" t="n">
        <v>0</v>
      </c>
      <c r="E7013" s="7" t="s">
        <v>594</v>
      </c>
      <c r="F7013" s="7" t="n">
        <v>0</v>
      </c>
      <c r="G7013" s="7" t="n">
        <v>1</v>
      </c>
      <c r="H7013" s="7" t="n">
        <v>0</v>
      </c>
    </row>
    <row r="7014" spans="1:8">
      <c r="A7014" t="s">
        <v>4</v>
      </c>
      <c r="B7014" s="4" t="s">
        <v>5</v>
      </c>
      <c r="C7014" s="4" t="s">
        <v>10</v>
      </c>
      <c r="D7014" s="4" t="s">
        <v>14</v>
      </c>
      <c r="E7014" s="4" t="s">
        <v>6</v>
      </c>
      <c r="F7014" s="4" t="s">
        <v>25</v>
      </c>
      <c r="G7014" s="4" t="s">
        <v>25</v>
      </c>
      <c r="H7014" s="4" t="s">
        <v>25</v>
      </c>
    </row>
    <row r="7015" spans="1:8">
      <c r="A7015" t="n">
        <v>61363</v>
      </c>
      <c r="B7015" s="52" t="n">
        <v>48</v>
      </c>
      <c r="C7015" s="7" t="n">
        <v>61492</v>
      </c>
      <c r="D7015" s="7" t="n">
        <v>0</v>
      </c>
      <c r="E7015" s="7" t="s">
        <v>594</v>
      </c>
      <c r="F7015" s="7" t="n">
        <v>0</v>
      </c>
      <c r="G7015" s="7" t="n">
        <v>1</v>
      </c>
      <c r="H7015" s="7" t="n">
        <v>0</v>
      </c>
    </row>
    <row r="7016" spans="1:8">
      <c r="A7016" t="s">
        <v>4</v>
      </c>
      <c r="B7016" s="4" t="s">
        <v>5</v>
      </c>
      <c r="C7016" s="4" t="s">
        <v>10</v>
      </c>
      <c r="D7016" s="4" t="s">
        <v>14</v>
      </c>
      <c r="E7016" s="4" t="s">
        <v>6</v>
      </c>
      <c r="F7016" s="4" t="s">
        <v>25</v>
      </c>
      <c r="G7016" s="4" t="s">
        <v>25</v>
      </c>
      <c r="H7016" s="4" t="s">
        <v>25</v>
      </c>
    </row>
    <row r="7017" spans="1:8">
      <c r="A7017" t="n">
        <v>61389</v>
      </c>
      <c r="B7017" s="52" t="n">
        <v>48</v>
      </c>
      <c r="C7017" s="7" t="n">
        <v>0</v>
      </c>
      <c r="D7017" s="7" t="n">
        <v>0</v>
      </c>
      <c r="E7017" s="7" t="s">
        <v>449</v>
      </c>
      <c r="F7017" s="7" t="n">
        <v>0</v>
      </c>
      <c r="G7017" s="7" t="n">
        <v>1</v>
      </c>
      <c r="H7017" s="7" t="n">
        <v>0</v>
      </c>
    </row>
    <row r="7018" spans="1:8">
      <c r="A7018" t="s">
        <v>4</v>
      </c>
      <c r="B7018" s="4" t="s">
        <v>5</v>
      </c>
      <c r="C7018" s="4" t="s">
        <v>10</v>
      </c>
      <c r="D7018" s="4" t="s">
        <v>14</v>
      </c>
      <c r="E7018" s="4" t="s">
        <v>6</v>
      </c>
      <c r="F7018" s="4" t="s">
        <v>25</v>
      </c>
      <c r="G7018" s="4" t="s">
        <v>25</v>
      </c>
      <c r="H7018" s="4" t="s">
        <v>25</v>
      </c>
    </row>
    <row r="7019" spans="1:8">
      <c r="A7019" t="n">
        <v>61422</v>
      </c>
      <c r="B7019" s="52" t="n">
        <v>48</v>
      </c>
      <c r="C7019" s="7" t="n">
        <v>61491</v>
      </c>
      <c r="D7019" s="7" t="n">
        <v>0</v>
      </c>
      <c r="E7019" s="7" t="s">
        <v>449</v>
      </c>
      <c r="F7019" s="7" t="n">
        <v>0</v>
      </c>
      <c r="G7019" s="7" t="n">
        <v>1</v>
      </c>
      <c r="H7019" s="7" t="n">
        <v>0</v>
      </c>
    </row>
    <row r="7020" spans="1:8">
      <c r="A7020" t="s">
        <v>4</v>
      </c>
      <c r="B7020" s="4" t="s">
        <v>5</v>
      </c>
      <c r="C7020" s="4" t="s">
        <v>10</v>
      </c>
      <c r="D7020" s="4" t="s">
        <v>14</v>
      </c>
      <c r="E7020" s="4" t="s">
        <v>6</v>
      </c>
      <c r="F7020" s="4" t="s">
        <v>25</v>
      </c>
      <c r="G7020" s="4" t="s">
        <v>25</v>
      </c>
      <c r="H7020" s="4" t="s">
        <v>25</v>
      </c>
    </row>
    <row r="7021" spans="1:8">
      <c r="A7021" t="n">
        <v>61455</v>
      </c>
      <c r="B7021" s="52" t="n">
        <v>48</v>
      </c>
      <c r="C7021" s="7" t="n">
        <v>61492</v>
      </c>
      <c r="D7021" s="7" t="n">
        <v>0</v>
      </c>
      <c r="E7021" s="7" t="s">
        <v>449</v>
      </c>
      <c r="F7021" s="7" t="n">
        <v>0</v>
      </c>
      <c r="G7021" s="7" t="n">
        <v>1</v>
      </c>
      <c r="H7021" s="7" t="n">
        <v>0</v>
      </c>
    </row>
    <row r="7022" spans="1:8">
      <c r="A7022" t="s">
        <v>4</v>
      </c>
      <c r="B7022" s="4" t="s">
        <v>5</v>
      </c>
      <c r="C7022" s="4" t="s">
        <v>10</v>
      </c>
    </row>
    <row r="7023" spans="1:8">
      <c r="A7023" t="n">
        <v>61488</v>
      </c>
      <c r="B7023" s="27" t="n">
        <v>16</v>
      </c>
      <c r="C7023" s="7" t="n">
        <v>300</v>
      </c>
    </row>
    <row r="7024" spans="1:8">
      <c r="A7024" t="s">
        <v>4</v>
      </c>
      <c r="B7024" s="4" t="s">
        <v>5</v>
      </c>
      <c r="C7024" s="4" t="s">
        <v>14</v>
      </c>
      <c r="D7024" s="4" t="s">
        <v>14</v>
      </c>
      <c r="E7024" s="4" t="s">
        <v>25</v>
      </c>
      <c r="F7024" s="4" t="s">
        <v>25</v>
      </c>
      <c r="G7024" s="4" t="s">
        <v>25</v>
      </c>
      <c r="H7024" s="4" t="s">
        <v>10</v>
      </c>
    </row>
    <row r="7025" spans="1:8">
      <c r="A7025" t="n">
        <v>61491</v>
      </c>
      <c r="B7025" s="34" t="n">
        <v>45</v>
      </c>
      <c r="C7025" s="7" t="n">
        <v>2</v>
      </c>
      <c r="D7025" s="7" t="n">
        <v>3</v>
      </c>
      <c r="E7025" s="7" t="n">
        <v>-99.120002746582</v>
      </c>
      <c r="F7025" s="7" t="n">
        <v>-1.73000001907349</v>
      </c>
      <c r="G7025" s="7" t="n">
        <v>-52.4599990844727</v>
      </c>
      <c r="H7025" s="7" t="n">
        <v>0</v>
      </c>
    </row>
    <row r="7026" spans="1:8">
      <c r="A7026" t="s">
        <v>4</v>
      </c>
      <c r="B7026" s="4" t="s">
        <v>5</v>
      </c>
      <c r="C7026" s="4" t="s">
        <v>14</v>
      </c>
      <c r="D7026" s="4" t="s">
        <v>14</v>
      </c>
      <c r="E7026" s="4" t="s">
        <v>25</v>
      </c>
      <c r="F7026" s="4" t="s">
        <v>25</v>
      </c>
      <c r="G7026" s="4" t="s">
        <v>25</v>
      </c>
      <c r="H7026" s="4" t="s">
        <v>10</v>
      </c>
    </row>
    <row r="7027" spans="1:8">
      <c r="A7027" t="n">
        <v>61508</v>
      </c>
      <c r="B7027" s="34" t="n">
        <v>45</v>
      </c>
      <c r="C7027" s="7" t="n">
        <v>2</v>
      </c>
      <c r="D7027" s="7" t="n">
        <v>3</v>
      </c>
      <c r="E7027" s="7" t="n">
        <v>-99.120002746582</v>
      </c>
      <c r="F7027" s="7" t="n">
        <v>-2.48000001907349</v>
      </c>
      <c r="G7027" s="7" t="n">
        <v>-52.4599990844727</v>
      </c>
      <c r="H7027" s="7" t="n">
        <v>3000</v>
      </c>
    </row>
    <row r="7028" spans="1:8">
      <c r="A7028" t="s">
        <v>4</v>
      </c>
      <c r="B7028" s="4" t="s">
        <v>5</v>
      </c>
      <c r="C7028" s="4" t="s">
        <v>14</v>
      </c>
      <c r="D7028" s="4" t="s">
        <v>14</v>
      </c>
      <c r="E7028" s="4" t="s">
        <v>25</v>
      </c>
      <c r="F7028" s="4" t="s">
        <v>25</v>
      </c>
      <c r="G7028" s="4" t="s">
        <v>25</v>
      </c>
      <c r="H7028" s="4" t="s">
        <v>10</v>
      </c>
      <c r="I7028" s="4" t="s">
        <v>14</v>
      </c>
    </row>
    <row r="7029" spans="1:8">
      <c r="A7029" t="n">
        <v>61525</v>
      </c>
      <c r="B7029" s="34" t="n">
        <v>45</v>
      </c>
      <c r="C7029" s="7" t="n">
        <v>4</v>
      </c>
      <c r="D7029" s="7" t="n">
        <v>3</v>
      </c>
      <c r="E7029" s="7" t="n">
        <v>26.4899997711182</v>
      </c>
      <c r="F7029" s="7" t="n">
        <v>150.380004882813</v>
      </c>
      <c r="G7029" s="7" t="n">
        <v>0</v>
      </c>
      <c r="H7029" s="7" t="n">
        <v>0</v>
      </c>
      <c r="I7029" s="7" t="n">
        <v>0</v>
      </c>
    </row>
    <row r="7030" spans="1:8">
      <c r="A7030" t="s">
        <v>4</v>
      </c>
      <c r="B7030" s="4" t="s">
        <v>5</v>
      </c>
      <c r="C7030" s="4" t="s">
        <v>14</v>
      </c>
      <c r="D7030" s="4" t="s">
        <v>14</v>
      </c>
      <c r="E7030" s="4" t="s">
        <v>25</v>
      </c>
      <c r="F7030" s="4" t="s">
        <v>10</v>
      </c>
    </row>
    <row r="7031" spans="1:8">
      <c r="A7031" t="n">
        <v>61543</v>
      </c>
      <c r="B7031" s="34" t="n">
        <v>45</v>
      </c>
      <c r="C7031" s="7" t="n">
        <v>5</v>
      </c>
      <c r="D7031" s="7" t="n">
        <v>3</v>
      </c>
      <c r="E7031" s="7" t="n">
        <v>4.69999980926514</v>
      </c>
      <c r="F7031" s="7" t="n">
        <v>0</v>
      </c>
    </row>
    <row r="7032" spans="1:8">
      <c r="A7032" t="s">
        <v>4</v>
      </c>
      <c r="B7032" s="4" t="s">
        <v>5</v>
      </c>
      <c r="C7032" s="4" t="s">
        <v>14</v>
      </c>
      <c r="D7032" s="4" t="s">
        <v>14</v>
      </c>
      <c r="E7032" s="4" t="s">
        <v>25</v>
      </c>
      <c r="F7032" s="4" t="s">
        <v>10</v>
      </c>
    </row>
    <row r="7033" spans="1:8">
      <c r="A7033" t="n">
        <v>61552</v>
      </c>
      <c r="B7033" s="34" t="n">
        <v>45</v>
      </c>
      <c r="C7033" s="7" t="n">
        <v>11</v>
      </c>
      <c r="D7033" s="7" t="n">
        <v>3</v>
      </c>
      <c r="E7033" s="7" t="n">
        <v>38</v>
      </c>
      <c r="F7033" s="7" t="n">
        <v>0</v>
      </c>
    </row>
    <row r="7034" spans="1:8">
      <c r="A7034" t="s">
        <v>4</v>
      </c>
      <c r="B7034" s="4" t="s">
        <v>5</v>
      </c>
      <c r="C7034" s="4" t="s">
        <v>14</v>
      </c>
      <c r="D7034" s="4" t="s">
        <v>10</v>
      </c>
      <c r="E7034" s="4" t="s">
        <v>25</v>
      </c>
    </row>
    <row r="7035" spans="1:8">
      <c r="A7035" t="n">
        <v>61561</v>
      </c>
      <c r="B7035" s="33" t="n">
        <v>58</v>
      </c>
      <c r="C7035" s="7" t="n">
        <v>100</v>
      </c>
      <c r="D7035" s="7" t="n">
        <v>1000</v>
      </c>
      <c r="E7035" s="7" t="n">
        <v>1</v>
      </c>
    </row>
    <row r="7036" spans="1:8">
      <c r="A7036" t="s">
        <v>4</v>
      </c>
      <c r="B7036" s="4" t="s">
        <v>5</v>
      </c>
      <c r="C7036" s="4" t="s">
        <v>14</v>
      </c>
      <c r="D7036" s="4" t="s">
        <v>10</v>
      </c>
    </row>
    <row r="7037" spans="1:8">
      <c r="A7037" t="n">
        <v>61569</v>
      </c>
      <c r="B7037" s="33" t="n">
        <v>58</v>
      </c>
      <c r="C7037" s="7" t="n">
        <v>255</v>
      </c>
      <c r="D7037" s="7" t="n">
        <v>0</v>
      </c>
    </row>
    <row r="7038" spans="1:8">
      <c r="A7038" t="s">
        <v>4</v>
      </c>
      <c r="B7038" s="4" t="s">
        <v>5</v>
      </c>
      <c r="C7038" s="4" t="s">
        <v>10</v>
      </c>
    </row>
    <row r="7039" spans="1:8">
      <c r="A7039" t="n">
        <v>61573</v>
      </c>
      <c r="B7039" s="27" t="n">
        <v>16</v>
      </c>
      <c r="C7039" s="7" t="n">
        <v>1500</v>
      </c>
    </row>
    <row r="7040" spans="1:8">
      <c r="A7040" t="s">
        <v>4</v>
      </c>
      <c r="B7040" s="4" t="s">
        <v>5</v>
      </c>
      <c r="C7040" s="4" t="s">
        <v>14</v>
      </c>
      <c r="D7040" s="4" t="s">
        <v>10</v>
      </c>
      <c r="E7040" s="4" t="s">
        <v>6</v>
      </c>
    </row>
    <row r="7041" spans="1:9">
      <c r="A7041" t="n">
        <v>61576</v>
      </c>
      <c r="B7041" s="36" t="n">
        <v>51</v>
      </c>
      <c r="C7041" s="7" t="n">
        <v>4</v>
      </c>
      <c r="D7041" s="7" t="n">
        <v>0</v>
      </c>
      <c r="E7041" s="7" t="s">
        <v>407</v>
      </c>
    </row>
    <row r="7042" spans="1:9">
      <c r="A7042" t="s">
        <v>4</v>
      </c>
      <c r="B7042" s="4" t="s">
        <v>5</v>
      </c>
      <c r="C7042" s="4" t="s">
        <v>10</v>
      </c>
    </row>
    <row r="7043" spans="1:9">
      <c r="A7043" t="n">
        <v>61589</v>
      </c>
      <c r="B7043" s="27" t="n">
        <v>16</v>
      </c>
      <c r="C7043" s="7" t="n">
        <v>0</v>
      </c>
    </row>
    <row r="7044" spans="1:9">
      <c r="A7044" t="s">
        <v>4</v>
      </c>
      <c r="B7044" s="4" t="s">
        <v>5</v>
      </c>
      <c r="C7044" s="4" t="s">
        <v>10</v>
      </c>
      <c r="D7044" s="4" t="s">
        <v>50</v>
      </c>
      <c r="E7044" s="4" t="s">
        <v>14</v>
      </c>
      <c r="F7044" s="4" t="s">
        <v>14</v>
      </c>
    </row>
    <row r="7045" spans="1:9">
      <c r="A7045" t="n">
        <v>61592</v>
      </c>
      <c r="B7045" s="37" t="n">
        <v>26</v>
      </c>
      <c r="C7045" s="7" t="n">
        <v>0</v>
      </c>
      <c r="D7045" s="7" t="s">
        <v>597</v>
      </c>
      <c r="E7045" s="7" t="n">
        <v>2</v>
      </c>
      <c r="F7045" s="7" t="n">
        <v>0</v>
      </c>
    </row>
    <row r="7046" spans="1:9">
      <c r="A7046" t="s">
        <v>4</v>
      </c>
      <c r="B7046" s="4" t="s">
        <v>5</v>
      </c>
    </row>
    <row r="7047" spans="1:9">
      <c r="A7047" t="n">
        <v>61609</v>
      </c>
      <c r="B7047" s="25" t="n">
        <v>28</v>
      </c>
    </row>
    <row r="7048" spans="1:9">
      <c r="A7048" t="s">
        <v>4</v>
      </c>
      <c r="B7048" s="4" t="s">
        <v>5</v>
      </c>
      <c r="C7048" s="4" t="s">
        <v>10</v>
      </c>
      <c r="D7048" s="4" t="s">
        <v>25</v>
      </c>
      <c r="E7048" s="4" t="s">
        <v>25</v>
      </c>
      <c r="F7048" s="4" t="s">
        <v>25</v>
      </c>
      <c r="G7048" s="4" t="s">
        <v>10</v>
      </c>
      <c r="H7048" s="4" t="s">
        <v>10</v>
      </c>
    </row>
    <row r="7049" spans="1:9">
      <c r="A7049" t="n">
        <v>61610</v>
      </c>
      <c r="B7049" s="29" t="n">
        <v>60</v>
      </c>
      <c r="C7049" s="7" t="n">
        <v>100</v>
      </c>
      <c r="D7049" s="7" t="n">
        <v>0</v>
      </c>
      <c r="E7049" s="7" t="n">
        <v>20</v>
      </c>
      <c r="F7049" s="7" t="n">
        <v>0</v>
      </c>
      <c r="G7049" s="7" t="n">
        <v>900</v>
      </c>
      <c r="H7049" s="7" t="n">
        <v>0</v>
      </c>
    </row>
    <row r="7050" spans="1:9">
      <c r="A7050" t="s">
        <v>4</v>
      </c>
      <c r="B7050" s="4" t="s">
        <v>5</v>
      </c>
      <c r="C7050" s="4" t="s">
        <v>14</v>
      </c>
      <c r="D7050" s="4" t="s">
        <v>10</v>
      </c>
      <c r="E7050" s="4" t="s">
        <v>6</v>
      </c>
    </row>
    <row r="7051" spans="1:9">
      <c r="A7051" t="n">
        <v>61629</v>
      </c>
      <c r="B7051" s="36" t="n">
        <v>51</v>
      </c>
      <c r="C7051" s="7" t="n">
        <v>4</v>
      </c>
      <c r="D7051" s="7" t="n">
        <v>100</v>
      </c>
      <c r="E7051" s="7" t="s">
        <v>355</v>
      </c>
    </row>
    <row r="7052" spans="1:9">
      <c r="A7052" t="s">
        <v>4</v>
      </c>
      <c r="B7052" s="4" t="s">
        <v>5</v>
      </c>
      <c r="C7052" s="4" t="s">
        <v>10</v>
      </c>
    </row>
    <row r="7053" spans="1:9">
      <c r="A7053" t="n">
        <v>61643</v>
      </c>
      <c r="B7053" s="27" t="n">
        <v>16</v>
      </c>
      <c r="C7053" s="7" t="n">
        <v>0</v>
      </c>
    </row>
    <row r="7054" spans="1:9">
      <c r="A7054" t="s">
        <v>4</v>
      </c>
      <c r="B7054" s="4" t="s">
        <v>5</v>
      </c>
      <c r="C7054" s="4" t="s">
        <v>10</v>
      </c>
      <c r="D7054" s="4" t="s">
        <v>50</v>
      </c>
      <c r="E7054" s="4" t="s">
        <v>14</v>
      </c>
      <c r="F7054" s="4" t="s">
        <v>14</v>
      </c>
    </row>
    <row r="7055" spans="1:9">
      <c r="A7055" t="n">
        <v>61646</v>
      </c>
      <c r="B7055" s="37" t="n">
        <v>26</v>
      </c>
      <c r="C7055" s="7" t="n">
        <v>100</v>
      </c>
      <c r="D7055" s="7" t="s">
        <v>598</v>
      </c>
      <c r="E7055" s="7" t="n">
        <v>2</v>
      </c>
      <c r="F7055" s="7" t="n">
        <v>0</v>
      </c>
    </row>
    <row r="7056" spans="1:9">
      <c r="A7056" t="s">
        <v>4</v>
      </c>
      <c r="B7056" s="4" t="s">
        <v>5</v>
      </c>
    </row>
    <row r="7057" spans="1:8">
      <c r="A7057" t="n">
        <v>61662</v>
      </c>
      <c r="B7057" s="25" t="n">
        <v>28</v>
      </c>
    </row>
    <row r="7058" spans="1:8">
      <c r="A7058" t="s">
        <v>4</v>
      </c>
      <c r="B7058" s="4" t="s">
        <v>5</v>
      </c>
      <c r="C7058" s="4" t="s">
        <v>10</v>
      </c>
      <c r="D7058" s="4" t="s">
        <v>25</v>
      </c>
      <c r="E7058" s="4" t="s">
        <v>25</v>
      </c>
      <c r="F7058" s="4" t="s">
        <v>25</v>
      </c>
      <c r="G7058" s="4" t="s">
        <v>10</v>
      </c>
      <c r="H7058" s="4" t="s">
        <v>10</v>
      </c>
    </row>
    <row r="7059" spans="1:8">
      <c r="A7059" t="n">
        <v>61663</v>
      </c>
      <c r="B7059" s="29" t="n">
        <v>60</v>
      </c>
      <c r="C7059" s="7" t="n">
        <v>88</v>
      </c>
      <c r="D7059" s="7" t="n">
        <v>0</v>
      </c>
      <c r="E7059" s="7" t="n">
        <v>20</v>
      </c>
      <c r="F7059" s="7" t="n">
        <v>0</v>
      </c>
      <c r="G7059" s="7" t="n">
        <v>900</v>
      </c>
      <c r="H7059" s="7" t="n">
        <v>0</v>
      </c>
    </row>
    <row r="7060" spans="1:8">
      <c r="A7060" t="s">
        <v>4</v>
      </c>
      <c r="B7060" s="4" t="s">
        <v>5</v>
      </c>
      <c r="C7060" s="4" t="s">
        <v>14</v>
      </c>
      <c r="D7060" s="4" t="s">
        <v>10</v>
      </c>
      <c r="E7060" s="4" t="s">
        <v>6</v>
      </c>
    </row>
    <row r="7061" spans="1:8">
      <c r="A7061" t="n">
        <v>61682</v>
      </c>
      <c r="B7061" s="36" t="n">
        <v>51</v>
      </c>
      <c r="C7061" s="7" t="n">
        <v>4</v>
      </c>
      <c r="D7061" s="7" t="n">
        <v>88</v>
      </c>
      <c r="E7061" s="7" t="s">
        <v>139</v>
      </c>
    </row>
    <row r="7062" spans="1:8">
      <c r="A7062" t="s">
        <v>4</v>
      </c>
      <c r="B7062" s="4" t="s">
        <v>5</v>
      </c>
      <c r="C7062" s="4" t="s">
        <v>10</v>
      </c>
    </row>
    <row r="7063" spans="1:8">
      <c r="A7063" t="n">
        <v>61695</v>
      </c>
      <c r="B7063" s="27" t="n">
        <v>16</v>
      </c>
      <c r="C7063" s="7" t="n">
        <v>0</v>
      </c>
    </row>
    <row r="7064" spans="1:8">
      <c r="A7064" t="s">
        <v>4</v>
      </c>
      <c r="B7064" s="4" t="s">
        <v>5</v>
      </c>
      <c r="C7064" s="4" t="s">
        <v>10</v>
      </c>
      <c r="D7064" s="4" t="s">
        <v>50</v>
      </c>
      <c r="E7064" s="4" t="s">
        <v>14</v>
      </c>
      <c r="F7064" s="4" t="s">
        <v>14</v>
      </c>
    </row>
    <row r="7065" spans="1:8">
      <c r="A7065" t="n">
        <v>61698</v>
      </c>
      <c r="B7065" s="37" t="n">
        <v>26</v>
      </c>
      <c r="C7065" s="7" t="n">
        <v>88</v>
      </c>
      <c r="D7065" s="7" t="s">
        <v>599</v>
      </c>
      <c r="E7065" s="7" t="n">
        <v>2</v>
      </c>
      <c r="F7065" s="7" t="n">
        <v>0</v>
      </c>
    </row>
    <row r="7066" spans="1:8">
      <c r="A7066" t="s">
        <v>4</v>
      </c>
      <c r="B7066" s="4" t="s">
        <v>5</v>
      </c>
    </row>
    <row r="7067" spans="1:8">
      <c r="A7067" t="n">
        <v>61784</v>
      </c>
      <c r="B7067" s="25" t="n">
        <v>28</v>
      </c>
    </row>
    <row r="7068" spans="1:8">
      <c r="A7068" t="s">
        <v>4</v>
      </c>
      <c r="B7068" s="4" t="s">
        <v>5</v>
      </c>
      <c r="C7068" s="4" t="s">
        <v>10</v>
      </c>
      <c r="D7068" s="4" t="s">
        <v>14</v>
      </c>
    </row>
    <row r="7069" spans="1:8">
      <c r="A7069" t="n">
        <v>61785</v>
      </c>
      <c r="B7069" s="38" t="n">
        <v>89</v>
      </c>
      <c r="C7069" s="7" t="n">
        <v>65533</v>
      </c>
      <c r="D7069" s="7" t="n">
        <v>1</v>
      </c>
    </row>
    <row r="7070" spans="1:8">
      <c r="A7070" t="s">
        <v>4</v>
      </c>
      <c r="B7070" s="4" t="s">
        <v>5</v>
      </c>
      <c r="C7070" s="4" t="s">
        <v>10</v>
      </c>
      <c r="D7070" s="4" t="s">
        <v>14</v>
      </c>
      <c r="E7070" s="4" t="s">
        <v>25</v>
      </c>
      <c r="F7070" s="4" t="s">
        <v>10</v>
      </c>
    </row>
    <row r="7071" spans="1:8">
      <c r="A7071" t="n">
        <v>61789</v>
      </c>
      <c r="B7071" s="61" t="n">
        <v>59</v>
      </c>
      <c r="C7071" s="7" t="n">
        <v>0</v>
      </c>
      <c r="D7071" s="7" t="n">
        <v>6</v>
      </c>
      <c r="E7071" s="7" t="n">
        <v>0</v>
      </c>
      <c r="F7071" s="7" t="n">
        <v>0</v>
      </c>
    </row>
    <row r="7072" spans="1:8">
      <c r="A7072" t="s">
        <v>4</v>
      </c>
      <c r="B7072" s="4" t="s">
        <v>5</v>
      </c>
      <c r="C7072" s="4" t="s">
        <v>10</v>
      </c>
      <c r="D7072" s="4" t="s">
        <v>14</v>
      </c>
      <c r="E7072" s="4" t="s">
        <v>25</v>
      </c>
      <c r="F7072" s="4" t="s">
        <v>10</v>
      </c>
    </row>
    <row r="7073" spans="1:8">
      <c r="A7073" t="n">
        <v>61799</v>
      </c>
      <c r="B7073" s="61" t="n">
        <v>59</v>
      </c>
      <c r="C7073" s="7" t="n">
        <v>61491</v>
      </c>
      <c r="D7073" s="7" t="n">
        <v>6</v>
      </c>
      <c r="E7073" s="7" t="n">
        <v>0</v>
      </c>
      <c r="F7073" s="7" t="n">
        <v>0</v>
      </c>
    </row>
    <row r="7074" spans="1:8">
      <c r="A7074" t="s">
        <v>4</v>
      </c>
      <c r="B7074" s="4" t="s">
        <v>5</v>
      </c>
      <c r="C7074" s="4" t="s">
        <v>10</v>
      </c>
      <c r="D7074" s="4" t="s">
        <v>14</v>
      </c>
      <c r="E7074" s="4" t="s">
        <v>25</v>
      </c>
      <c r="F7074" s="4" t="s">
        <v>10</v>
      </c>
    </row>
    <row r="7075" spans="1:8">
      <c r="A7075" t="n">
        <v>61809</v>
      </c>
      <c r="B7075" s="61" t="n">
        <v>59</v>
      </c>
      <c r="C7075" s="7" t="n">
        <v>61492</v>
      </c>
      <c r="D7075" s="7" t="n">
        <v>6</v>
      </c>
      <c r="E7075" s="7" t="n">
        <v>0</v>
      </c>
      <c r="F7075" s="7" t="n">
        <v>0</v>
      </c>
    </row>
    <row r="7076" spans="1:8">
      <c r="A7076" t="s">
        <v>4</v>
      </c>
      <c r="B7076" s="4" t="s">
        <v>5</v>
      </c>
      <c r="C7076" s="4" t="s">
        <v>10</v>
      </c>
    </row>
    <row r="7077" spans="1:8">
      <c r="A7077" t="n">
        <v>61819</v>
      </c>
      <c r="B7077" s="27" t="n">
        <v>16</v>
      </c>
      <c r="C7077" s="7" t="n">
        <v>1000</v>
      </c>
    </row>
    <row r="7078" spans="1:8">
      <c r="A7078" t="s">
        <v>4</v>
      </c>
      <c r="B7078" s="4" t="s">
        <v>5</v>
      </c>
      <c r="C7078" s="4" t="s">
        <v>14</v>
      </c>
      <c r="D7078" s="41" t="s">
        <v>71</v>
      </c>
      <c r="E7078" s="4" t="s">
        <v>5</v>
      </c>
      <c r="F7078" s="4" t="s">
        <v>14</v>
      </c>
      <c r="G7078" s="4" t="s">
        <v>10</v>
      </c>
      <c r="H7078" s="41" t="s">
        <v>72</v>
      </c>
      <c r="I7078" s="4" t="s">
        <v>14</v>
      </c>
      <c r="J7078" s="4" t="s">
        <v>36</v>
      </c>
    </row>
    <row r="7079" spans="1:8">
      <c r="A7079" t="n">
        <v>61822</v>
      </c>
      <c r="B7079" s="16" t="n">
        <v>5</v>
      </c>
      <c r="C7079" s="7" t="n">
        <v>28</v>
      </c>
      <c r="D7079" s="41" t="s">
        <v>3</v>
      </c>
      <c r="E7079" s="63" t="n">
        <v>64</v>
      </c>
      <c r="F7079" s="7" t="n">
        <v>5</v>
      </c>
      <c r="G7079" s="7" t="n">
        <v>4</v>
      </c>
      <c r="H7079" s="41" t="s">
        <v>3</v>
      </c>
      <c r="I7079" s="7" t="n">
        <v>1</v>
      </c>
      <c r="J7079" s="17" t="n">
        <f t="normal" ca="1">A7091</f>
        <v>0</v>
      </c>
    </row>
    <row r="7080" spans="1:8">
      <c r="A7080" t="s">
        <v>4</v>
      </c>
      <c r="B7080" s="4" t="s">
        <v>5</v>
      </c>
      <c r="C7080" s="4" t="s">
        <v>14</v>
      </c>
      <c r="D7080" s="4" t="s">
        <v>10</v>
      </c>
      <c r="E7080" s="4" t="s">
        <v>6</v>
      </c>
    </row>
    <row r="7081" spans="1:8">
      <c r="A7081" t="n">
        <v>61833</v>
      </c>
      <c r="B7081" s="36" t="n">
        <v>51</v>
      </c>
      <c r="C7081" s="7" t="n">
        <v>4</v>
      </c>
      <c r="D7081" s="7" t="n">
        <v>4</v>
      </c>
      <c r="E7081" s="7" t="s">
        <v>502</v>
      </c>
    </row>
    <row r="7082" spans="1:8">
      <c r="A7082" t="s">
        <v>4</v>
      </c>
      <c r="B7082" s="4" t="s">
        <v>5</v>
      </c>
      <c r="C7082" s="4" t="s">
        <v>10</v>
      </c>
    </row>
    <row r="7083" spans="1:8">
      <c r="A7083" t="n">
        <v>61846</v>
      </c>
      <c r="B7083" s="27" t="n">
        <v>16</v>
      </c>
      <c r="C7083" s="7" t="n">
        <v>0</v>
      </c>
    </row>
    <row r="7084" spans="1:8">
      <c r="A7084" t="s">
        <v>4</v>
      </c>
      <c r="B7084" s="4" t="s">
        <v>5</v>
      </c>
      <c r="C7084" s="4" t="s">
        <v>10</v>
      </c>
      <c r="D7084" s="4" t="s">
        <v>50</v>
      </c>
      <c r="E7084" s="4" t="s">
        <v>14</v>
      </c>
      <c r="F7084" s="4" t="s">
        <v>14</v>
      </c>
    </row>
    <row r="7085" spans="1:8">
      <c r="A7085" t="n">
        <v>61849</v>
      </c>
      <c r="B7085" s="37" t="n">
        <v>26</v>
      </c>
      <c r="C7085" s="7" t="n">
        <v>4</v>
      </c>
      <c r="D7085" s="7" t="s">
        <v>600</v>
      </c>
      <c r="E7085" s="7" t="n">
        <v>2</v>
      </c>
      <c r="F7085" s="7" t="n">
        <v>0</v>
      </c>
    </row>
    <row r="7086" spans="1:8">
      <c r="A7086" t="s">
        <v>4</v>
      </c>
      <c r="B7086" s="4" t="s">
        <v>5</v>
      </c>
    </row>
    <row r="7087" spans="1:8">
      <c r="A7087" t="n">
        <v>61907</v>
      </c>
      <c r="B7087" s="25" t="n">
        <v>28</v>
      </c>
    </row>
    <row r="7088" spans="1:8">
      <c r="A7088" t="s">
        <v>4</v>
      </c>
      <c r="B7088" s="4" t="s">
        <v>5</v>
      </c>
      <c r="C7088" s="4" t="s">
        <v>36</v>
      </c>
    </row>
    <row r="7089" spans="1:10">
      <c r="A7089" t="n">
        <v>61908</v>
      </c>
      <c r="B7089" s="21" t="n">
        <v>3</v>
      </c>
      <c r="C7089" s="17" t="n">
        <f t="normal" ca="1">A7099</f>
        <v>0</v>
      </c>
    </row>
    <row r="7090" spans="1:10">
      <c r="A7090" t="s">
        <v>4</v>
      </c>
      <c r="B7090" s="4" t="s">
        <v>5</v>
      </c>
      <c r="C7090" s="4" t="s">
        <v>14</v>
      </c>
      <c r="D7090" s="4" t="s">
        <v>10</v>
      </c>
      <c r="E7090" s="4" t="s">
        <v>6</v>
      </c>
    </row>
    <row r="7091" spans="1:10">
      <c r="A7091" t="n">
        <v>61913</v>
      </c>
      <c r="B7091" s="36" t="n">
        <v>51</v>
      </c>
      <c r="C7091" s="7" t="n">
        <v>4</v>
      </c>
      <c r="D7091" s="7" t="n">
        <v>0</v>
      </c>
      <c r="E7091" s="7" t="s">
        <v>355</v>
      </c>
    </row>
    <row r="7092" spans="1:10">
      <c r="A7092" t="s">
        <v>4</v>
      </c>
      <c r="B7092" s="4" t="s">
        <v>5</v>
      </c>
      <c r="C7092" s="4" t="s">
        <v>10</v>
      </c>
    </row>
    <row r="7093" spans="1:10">
      <c r="A7093" t="n">
        <v>61927</v>
      </c>
      <c r="B7093" s="27" t="n">
        <v>16</v>
      </c>
      <c r="C7093" s="7" t="n">
        <v>0</v>
      </c>
    </row>
    <row r="7094" spans="1:10">
      <c r="A7094" t="s">
        <v>4</v>
      </c>
      <c r="B7094" s="4" t="s">
        <v>5</v>
      </c>
      <c r="C7094" s="4" t="s">
        <v>10</v>
      </c>
      <c r="D7094" s="4" t="s">
        <v>50</v>
      </c>
      <c r="E7094" s="4" t="s">
        <v>14</v>
      </c>
      <c r="F7094" s="4" t="s">
        <v>14</v>
      </c>
    </row>
    <row r="7095" spans="1:10">
      <c r="A7095" t="n">
        <v>61930</v>
      </c>
      <c r="B7095" s="37" t="n">
        <v>26</v>
      </c>
      <c r="C7095" s="7" t="n">
        <v>0</v>
      </c>
      <c r="D7095" s="7" t="s">
        <v>601</v>
      </c>
      <c r="E7095" s="7" t="n">
        <v>2</v>
      </c>
      <c r="F7095" s="7" t="n">
        <v>0</v>
      </c>
    </row>
    <row r="7096" spans="1:10">
      <c r="A7096" t="s">
        <v>4</v>
      </c>
      <c r="B7096" s="4" t="s">
        <v>5</v>
      </c>
    </row>
    <row r="7097" spans="1:10">
      <c r="A7097" t="n">
        <v>61975</v>
      </c>
      <c r="B7097" s="25" t="n">
        <v>28</v>
      </c>
    </row>
    <row r="7098" spans="1:10">
      <c r="A7098" t="s">
        <v>4</v>
      </c>
      <c r="B7098" s="4" t="s">
        <v>5</v>
      </c>
      <c r="C7098" s="4" t="s">
        <v>14</v>
      </c>
      <c r="D7098" s="41" t="s">
        <v>71</v>
      </c>
      <c r="E7098" s="4" t="s">
        <v>5</v>
      </c>
      <c r="F7098" s="4" t="s">
        <v>14</v>
      </c>
      <c r="G7098" s="4" t="s">
        <v>10</v>
      </c>
      <c r="H7098" s="41" t="s">
        <v>72</v>
      </c>
      <c r="I7098" s="4" t="s">
        <v>14</v>
      </c>
      <c r="J7098" s="4" t="s">
        <v>36</v>
      </c>
    </row>
    <row r="7099" spans="1:10">
      <c r="A7099" t="n">
        <v>61976</v>
      </c>
      <c r="B7099" s="16" t="n">
        <v>5</v>
      </c>
      <c r="C7099" s="7" t="n">
        <v>28</v>
      </c>
      <c r="D7099" s="41" t="s">
        <v>3</v>
      </c>
      <c r="E7099" s="63" t="n">
        <v>64</v>
      </c>
      <c r="F7099" s="7" t="n">
        <v>5</v>
      </c>
      <c r="G7099" s="7" t="n">
        <v>6</v>
      </c>
      <c r="H7099" s="41" t="s">
        <v>3</v>
      </c>
      <c r="I7099" s="7" t="n">
        <v>1</v>
      </c>
      <c r="J7099" s="17" t="n">
        <f t="normal" ca="1">A7109</f>
        <v>0</v>
      </c>
    </row>
    <row r="7100" spans="1:10">
      <c r="A7100" t="s">
        <v>4</v>
      </c>
      <c r="B7100" s="4" t="s">
        <v>5</v>
      </c>
      <c r="C7100" s="4" t="s">
        <v>14</v>
      </c>
      <c r="D7100" s="4" t="s">
        <v>10</v>
      </c>
      <c r="E7100" s="4" t="s">
        <v>6</v>
      </c>
    </row>
    <row r="7101" spans="1:10">
      <c r="A7101" t="n">
        <v>61987</v>
      </c>
      <c r="B7101" s="36" t="n">
        <v>51</v>
      </c>
      <c r="C7101" s="7" t="n">
        <v>4</v>
      </c>
      <c r="D7101" s="7" t="n">
        <v>6</v>
      </c>
      <c r="E7101" s="7" t="s">
        <v>316</v>
      </c>
    </row>
    <row r="7102" spans="1:10">
      <c r="A7102" t="s">
        <v>4</v>
      </c>
      <c r="B7102" s="4" t="s">
        <v>5</v>
      </c>
      <c r="C7102" s="4" t="s">
        <v>10</v>
      </c>
    </row>
    <row r="7103" spans="1:10">
      <c r="A7103" t="n">
        <v>62001</v>
      </c>
      <c r="B7103" s="27" t="n">
        <v>16</v>
      </c>
      <c r="C7103" s="7" t="n">
        <v>0</v>
      </c>
    </row>
    <row r="7104" spans="1:10">
      <c r="A7104" t="s">
        <v>4</v>
      </c>
      <c r="B7104" s="4" t="s">
        <v>5</v>
      </c>
      <c r="C7104" s="4" t="s">
        <v>10</v>
      </c>
      <c r="D7104" s="4" t="s">
        <v>50</v>
      </c>
      <c r="E7104" s="4" t="s">
        <v>14</v>
      </c>
      <c r="F7104" s="4" t="s">
        <v>14</v>
      </c>
    </row>
    <row r="7105" spans="1:10">
      <c r="A7105" t="n">
        <v>62004</v>
      </c>
      <c r="B7105" s="37" t="n">
        <v>26</v>
      </c>
      <c r="C7105" s="7" t="n">
        <v>6</v>
      </c>
      <c r="D7105" s="7" t="s">
        <v>602</v>
      </c>
      <c r="E7105" s="7" t="n">
        <v>2</v>
      </c>
      <c r="F7105" s="7" t="n">
        <v>0</v>
      </c>
    </row>
    <row r="7106" spans="1:10">
      <c r="A7106" t="s">
        <v>4</v>
      </c>
      <c r="B7106" s="4" t="s">
        <v>5</v>
      </c>
    </row>
    <row r="7107" spans="1:10">
      <c r="A7107" t="n">
        <v>62029</v>
      </c>
      <c r="B7107" s="25" t="n">
        <v>28</v>
      </c>
    </row>
    <row r="7108" spans="1:10">
      <c r="A7108" t="s">
        <v>4</v>
      </c>
      <c r="B7108" s="4" t="s">
        <v>5</v>
      </c>
      <c r="C7108" s="4" t="s">
        <v>10</v>
      </c>
      <c r="D7108" s="4" t="s">
        <v>25</v>
      </c>
      <c r="E7108" s="4" t="s">
        <v>25</v>
      </c>
      <c r="F7108" s="4" t="s">
        <v>25</v>
      </c>
      <c r="G7108" s="4" t="s">
        <v>10</v>
      </c>
      <c r="H7108" s="4" t="s">
        <v>10</v>
      </c>
    </row>
    <row r="7109" spans="1:10">
      <c r="A7109" t="n">
        <v>62030</v>
      </c>
      <c r="B7109" s="29" t="n">
        <v>60</v>
      </c>
      <c r="C7109" s="7" t="n">
        <v>116</v>
      </c>
      <c r="D7109" s="7" t="n">
        <v>0</v>
      </c>
      <c r="E7109" s="7" t="n">
        <v>20</v>
      </c>
      <c r="F7109" s="7" t="n">
        <v>0</v>
      </c>
      <c r="G7109" s="7" t="n">
        <v>900</v>
      </c>
      <c r="H7109" s="7" t="n">
        <v>0</v>
      </c>
    </row>
    <row r="7110" spans="1:10">
      <c r="A7110" t="s">
        <v>4</v>
      </c>
      <c r="B7110" s="4" t="s">
        <v>5</v>
      </c>
      <c r="C7110" s="4" t="s">
        <v>14</v>
      </c>
      <c r="D7110" s="41" t="s">
        <v>71</v>
      </c>
      <c r="E7110" s="4" t="s">
        <v>5</v>
      </c>
      <c r="F7110" s="4" t="s">
        <v>14</v>
      </c>
      <c r="G7110" s="4" t="s">
        <v>10</v>
      </c>
      <c r="H7110" s="41" t="s">
        <v>72</v>
      </c>
      <c r="I7110" s="4" t="s">
        <v>14</v>
      </c>
      <c r="J7110" s="4" t="s">
        <v>36</v>
      </c>
    </row>
    <row r="7111" spans="1:10">
      <c r="A7111" t="n">
        <v>62049</v>
      </c>
      <c r="B7111" s="16" t="n">
        <v>5</v>
      </c>
      <c r="C7111" s="7" t="n">
        <v>28</v>
      </c>
      <c r="D7111" s="41" t="s">
        <v>3</v>
      </c>
      <c r="E7111" s="63" t="n">
        <v>64</v>
      </c>
      <c r="F7111" s="7" t="n">
        <v>5</v>
      </c>
      <c r="G7111" s="7" t="n">
        <v>1</v>
      </c>
      <c r="H7111" s="41" t="s">
        <v>3</v>
      </c>
      <c r="I7111" s="7" t="n">
        <v>1</v>
      </c>
      <c r="J7111" s="17" t="n">
        <f t="normal" ca="1">A7151</f>
        <v>0</v>
      </c>
    </row>
    <row r="7112" spans="1:10">
      <c r="A7112" t="s">
        <v>4</v>
      </c>
      <c r="B7112" s="4" t="s">
        <v>5</v>
      </c>
      <c r="C7112" s="4" t="s">
        <v>14</v>
      </c>
      <c r="D7112" s="4" t="s">
        <v>10</v>
      </c>
      <c r="E7112" s="4" t="s">
        <v>6</v>
      </c>
    </row>
    <row r="7113" spans="1:10">
      <c r="A7113" t="n">
        <v>62060</v>
      </c>
      <c r="B7113" s="36" t="n">
        <v>51</v>
      </c>
      <c r="C7113" s="7" t="n">
        <v>4</v>
      </c>
      <c r="D7113" s="7" t="n">
        <v>116</v>
      </c>
      <c r="E7113" s="7" t="s">
        <v>497</v>
      </c>
    </row>
    <row r="7114" spans="1:10">
      <c r="A7114" t="s">
        <v>4</v>
      </c>
      <c r="B7114" s="4" t="s">
        <v>5</v>
      </c>
      <c r="C7114" s="4" t="s">
        <v>10</v>
      </c>
    </row>
    <row r="7115" spans="1:10">
      <c r="A7115" t="n">
        <v>62073</v>
      </c>
      <c r="B7115" s="27" t="n">
        <v>16</v>
      </c>
      <c r="C7115" s="7" t="n">
        <v>0</v>
      </c>
    </row>
    <row r="7116" spans="1:10">
      <c r="A7116" t="s">
        <v>4</v>
      </c>
      <c r="B7116" s="4" t="s">
        <v>5</v>
      </c>
      <c r="C7116" s="4" t="s">
        <v>10</v>
      </c>
      <c r="D7116" s="4" t="s">
        <v>50</v>
      </c>
      <c r="E7116" s="4" t="s">
        <v>14</v>
      </c>
      <c r="F7116" s="4" t="s">
        <v>14</v>
      </c>
    </row>
    <row r="7117" spans="1:10">
      <c r="A7117" t="n">
        <v>62076</v>
      </c>
      <c r="B7117" s="37" t="n">
        <v>26</v>
      </c>
      <c r="C7117" s="7" t="n">
        <v>116</v>
      </c>
      <c r="D7117" s="7" t="s">
        <v>603</v>
      </c>
      <c r="E7117" s="7" t="n">
        <v>2</v>
      </c>
      <c r="F7117" s="7" t="n">
        <v>0</v>
      </c>
    </row>
    <row r="7118" spans="1:10">
      <c r="A7118" t="s">
        <v>4</v>
      </c>
      <c r="B7118" s="4" t="s">
        <v>5</v>
      </c>
    </row>
    <row r="7119" spans="1:10">
      <c r="A7119" t="n">
        <v>62161</v>
      </c>
      <c r="B7119" s="25" t="n">
        <v>28</v>
      </c>
    </row>
    <row r="7120" spans="1:10">
      <c r="A7120" t="s">
        <v>4</v>
      </c>
      <c r="B7120" s="4" t="s">
        <v>5</v>
      </c>
      <c r="C7120" s="4" t="s">
        <v>10</v>
      </c>
      <c r="D7120" s="4" t="s">
        <v>10</v>
      </c>
      <c r="E7120" s="4" t="s">
        <v>10</v>
      </c>
    </row>
    <row r="7121" spans="1:10">
      <c r="A7121" t="n">
        <v>62162</v>
      </c>
      <c r="B7121" s="30" t="n">
        <v>61</v>
      </c>
      <c r="C7121" s="7" t="n">
        <v>1</v>
      </c>
      <c r="D7121" s="7" t="n">
        <v>116</v>
      </c>
      <c r="E7121" s="7" t="n">
        <v>1000</v>
      </c>
    </row>
    <row r="7122" spans="1:10">
      <c r="A7122" t="s">
        <v>4</v>
      </c>
      <c r="B7122" s="4" t="s">
        <v>5</v>
      </c>
      <c r="C7122" s="4" t="s">
        <v>14</v>
      </c>
      <c r="D7122" s="4" t="s">
        <v>10</v>
      </c>
      <c r="E7122" s="4" t="s">
        <v>10</v>
      </c>
      <c r="F7122" s="4" t="s">
        <v>14</v>
      </c>
    </row>
    <row r="7123" spans="1:10">
      <c r="A7123" t="n">
        <v>62169</v>
      </c>
      <c r="B7123" s="23" t="n">
        <v>25</v>
      </c>
      <c r="C7123" s="7" t="n">
        <v>1</v>
      </c>
      <c r="D7123" s="7" t="n">
        <v>65535</v>
      </c>
      <c r="E7123" s="7" t="n">
        <v>450</v>
      </c>
      <c r="F7123" s="7" t="n">
        <v>0</v>
      </c>
    </row>
    <row r="7124" spans="1:10">
      <c r="A7124" t="s">
        <v>4</v>
      </c>
      <c r="B7124" s="4" t="s">
        <v>5</v>
      </c>
      <c r="C7124" s="4" t="s">
        <v>14</v>
      </c>
      <c r="D7124" s="4" t="s">
        <v>10</v>
      </c>
      <c r="E7124" s="4" t="s">
        <v>6</v>
      </c>
    </row>
    <row r="7125" spans="1:10">
      <c r="A7125" t="n">
        <v>62176</v>
      </c>
      <c r="B7125" s="36" t="n">
        <v>51</v>
      </c>
      <c r="C7125" s="7" t="n">
        <v>4</v>
      </c>
      <c r="D7125" s="7" t="n">
        <v>1</v>
      </c>
      <c r="E7125" s="7" t="s">
        <v>502</v>
      </c>
    </row>
    <row r="7126" spans="1:10">
      <c r="A7126" t="s">
        <v>4</v>
      </c>
      <c r="B7126" s="4" t="s">
        <v>5</v>
      </c>
      <c r="C7126" s="4" t="s">
        <v>10</v>
      </c>
    </row>
    <row r="7127" spans="1:10">
      <c r="A7127" t="n">
        <v>62189</v>
      </c>
      <c r="B7127" s="27" t="n">
        <v>16</v>
      </c>
      <c r="C7127" s="7" t="n">
        <v>0</v>
      </c>
    </row>
    <row r="7128" spans="1:10">
      <c r="A7128" t="s">
        <v>4</v>
      </c>
      <c r="B7128" s="4" t="s">
        <v>5</v>
      </c>
      <c r="C7128" s="4" t="s">
        <v>10</v>
      </c>
      <c r="D7128" s="4" t="s">
        <v>50</v>
      </c>
      <c r="E7128" s="4" t="s">
        <v>14</v>
      </c>
      <c r="F7128" s="4" t="s">
        <v>14</v>
      </c>
    </row>
    <row r="7129" spans="1:10">
      <c r="A7129" t="n">
        <v>62192</v>
      </c>
      <c r="B7129" s="37" t="n">
        <v>26</v>
      </c>
      <c r="C7129" s="7" t="n">
        <v>1</v>
      </c>
      <c r="D7129" s="7" t="s">
        <v>604</v>
      </c>
      <c r="E7129" s="7" t="n">
        <v>2</v>
      </c>
      <c r="F7129" s="7" t="n">
        <v>0</v>
      </c>
    </row>
    <row r="7130" spans="1:10">
      <c r="A7130" t="s">
        <v>4</v>
      </c>
      <c r="B7130" s="4" t="s">
        <v>5</v>
      </c>
    </row>
    <row r="7131" spans="1:10">
      <c r="A7131" t="n">
        <v>62208</v>
      </c>
      <c r="B7131" s="25" t="n">
        <v>28</v>
      </c>
    </row>
    <row r="7132" spans="1:10">
      <c r="A7132" t="s">
        <v>4</v>
      </c>
      <c r="B7132" s="4" t="s">
        <v>5</v>
      </c>
      <c r="C7132" s="4" t="s">
        <v>10</v>
      </c>
      <c r="D7132" s="4" t="s">
        <v>14</v>
      </c>
    </row>
    <row r="7133" spans="1:10">
      <c r="A7133" t="n">
        <v>62209</v>
      </c>
      <c r="B7133" s="38" t="n">
        <v>89</v>
      </c>
      <c r="C7133" s="7" t="n">
        <v>65533</v>
      </c>
      <c r="D7133" s="7" t="n">
        <v>1</v>
      </c>
    </row>
    <row r="7134" spans="1:10">
      <c r="A7134" t="s">
        <v>4</v>
      </c>
      <c r="B7134" s="4" t="s">
        <v>5</v>
      </c>
      <c r="C7134" s="4" t="s">
        <v>14</v>
      </c>
      <c r="D7134" s="4" t="s">
        <v>10</v>
      </c>
      <c r="E7134" s="4" t="s">
        <v>10</v>
      </c>
      <c r="F7134" s="4" t="s">
        <v>14</v>
      </c>
    </row>
    <row r="7135" spans="1:10">
      <c r="A7135" t="n">
        <v>62213</v>
      </c>
      <c r="B7135" s="23" t="n">
        <v>25</v>
      </c>
      <c r="C7135" s="7" t="n">
        <v>1</v>
      </c>
      <c r="D7135" s="7" t="n">
        <v>65535</v>
      </c>
      <c r="E7135" s="7" t="n">
        <v>65535</v>
      </c>
      <c r="F7135" s="7" t="n">
        <v>0</v>
      </c>
    </row>
    <row r="7136" spans="1:10">
      <c r="A7136" t="s">
        <v>4</v>
      </c>
      <c r="B7136" s="4" t="s">
        <v>5</v>
      </c>
      <c r="C7136" s="4" t="s">
        <v>10</v>
      </c>
      <c r="D7136" s="4" t="s">
        <v>25</v>
      </c>
      <c r="E7136" s="4" t="s">
        <v>25</v>
      </c>
      <c r="F7136" s="4" t="s">
        <v>25</v>
      </c>
      <c r="G7136" s="4" t="s">
        <v>10</v>
      </c>
      <c r="H7136" s="4" t="s">
        <v>10</v>
      </c>
    </row>
    <row r="7137" spans="1:8">
      <c r="A7137" t="n">
        <v>62220</v>
      </c>
      <c r="B7137" s="29" t="n">
        <v>60</v>
      </c>
      <c r="C7137" s="7" t="n">
        <v>116</v>
      </c>
      <c r="D7137" s="7" t="n">
        <v>0</v>
      </c>
      <c r="E7137" s="7" t="n">
        <v>-10</v>
      </c>
      <c r="F7137" s="7" t="n">
        <v>0</v>
      </c>
      <c r="G7137" s="7" t="n">
        <v>1000</v>
      </c>
      <c r="H7137" s="7" t="n">
        <v>0</v>
      </c>
    </row>
    <row r="7138" spans="1:8">
      <c r="A7138" t="s">
        <v>4</v>
      </c>
      <c r="B7138" s="4" t="s">
        <v>5</v>
      </c>
      <c r="C7138" s="4" t="s">
        <v>10</v>
      </c>
    </row>
    <row r="7139" spans="1:8">
      <c r="A7139" t="n">
        <v>62239</v>
      </c>
      <c r="B7139" s="27" t="n">
        <v>16</v>
      </c>
      <c r="C7139" s="7" t="n">
        <v>1300</v>
      </c>
    </row>
    <row r="7140" spans="1:8">
      <c r="A7140" t="s">
        <v>4</v>
      </c>
      <c r="B7140" s="4" t="s">
        <v>5</v>
      </c>
      <c r="C7140" s="4" t="s">
        <v>14</v>
      </c>
      <c r="D7140" s="4" t="s">
        <v>10</v>
      </c>
      <c r="E7140" s="4" t="s">
        <v>6</v>
      </c>
    </row>
    <row r="7141" spans="1:8">
      <c r="A7141" t="n">
        <v>62242</v>
      </c>
      <c r="B7141" s="36" t="n">
        <v>51</v>
      </c>
      <c r="C7141" s="7" t="n">
        <v>4</v>
      </c>
      <c r="D7141" s="7" t="n">
        <v>116</v>
      </c>
      <c r="E7141" s="7" t="s">
        <v>605</v>
      </c>
    </row>
    <row r="7142" spans="1:8">
      <c r="A7142" t="s">
        <v>4</v>
      </c>
      <c r="B7142" s="4" t="s">
        <v>5</v>
      </c>
      <c r="C7142" s="4" t="s">
        <v>10</v>
      </c>
    </row>
    <row r="7143" spans="1:8">
      <c r="A7143" t="n">
        <v>62256</v>
      </c>
      <c r="B7143" s="27" t="n">
        <v>16</v>
      </c>
      <c r="C7143" s="7" t="n">
        <v>0</v>
      </c>
    </row>
    <row r="7144" spans="1:8">
      <c r="A7144" t="s">
        <v>4</v>
      </c>
      <c r="B7144" s="4" t="s">
        <v>5</v>
      </c>
      <c r="C7144" s="4" t="s">
        <v>10</v>
      </c>
      <c r="D7144" s="4" t="s">
        <v>50</v>
      </c>
      <c r="E7144" s="4" t="s">
        <v>14</v>
      </c>
      <c r="F7144" s="4" t="s">
        <v>14</v>
      </c>
      <c r="G7144" s="4" t="s">
        <v>50</v>
      </c>
      <c r="H7144" s="4" t="s">
        <v>14</v>
      </c>
      <c r="I7144" s="4" t="s">
        <v>14</v>
      </c>
    </row>
    <row r="7145" spans="1:8">
      <c r="A7145" t="n">
        <v>62259</v>
      </c>
      <c r="B7145" s="37" t="n">
        <v>26</v>
      </c>
      <c r="C7145" s="7" t="n">
        <v>116</v>
      </c>
      <c r="D7145" s="7" t="s">
        <v>606</v>
      </c>
      <c r="E7145" s="7" t="n">
        <v>2</v>
      </c>
      <c r="F7145" s="7" t="n">
        <v>3</v>
      </c>
      <c r="G7145" s="7" t="s">
        <v>607</v>
      </c>
      <c r="H7145" s="7" t="n">
        <v>2</v>
      </c>
      <c r="I7145" s="7" t="n">
        <v>0</v>
      </c>
    </row>
    <row r="7146" spans="1:8">
      <c r="A7146" t="s">
        <v>4</v>
      </c>
      <c r="B7146" s="4" t="s">
        <v>5</v>
      </c>
    </row>
    <row r="7147" spans="1:8">
      <c r="A7147" t="n">
        <v>62313</v>
      </c>
      <c r="B7147" s="25" t="n">
        <v>28</v>
      </c>
    </row>
    <row r="7148" spans="1:8">
      <c r="A7148" t="s">
        <v>4</v>
      </c>
      <c r="B7148" s="4" t="s">
        <v>5</v>
      </c>
      <c r="C7148" s="4" t="s">
        <v>36</v>
      </c>
    </row>
    <row r="7149" spans="1:8">
      <c r="A7149" t="n">
        <v>62314</v>
      </c>
      <c r="B7149" s="21" t="n">
        <v>3</v>
      </c>
      <c r="C7149" s="17" t="n">
        <f t="normal" ca="1">A7171</f>
        <v>0</v>
      </c>
    </row>
    <row r="7150" spans="1:8">
      <c r="A7150" t="s">
        <v>4</v>
      </c>
      <c r="B7150" s="4" t="s">
        <v>5</v>
      </c>
      <c r="C7150" s="4" t="s">
        <v>14</v>
      </c>
      <c r="D7150" s="4" t="s">
        <v>10</v>
      </c>
      <c r="E7150" s="4" t="s">
        <v>6</v>
      </c>
    </row>
    <row r="7151" spans="1:8">
      <c r="A7151" t="n">
        <v>62319</v>
      </c>
      <c r="B7151" s="36" t="n">
        <v>51</v>
      </c>
      <c r="C7151" s="7" t="n">
        <v>4</v>
      </c>
      <c r="D7151" s="7" t="n">
        <v>116</v>
      </c>
      <c r="E7151" s="7" t="s">
        <v>497</v>
      </c>
    </row>
    <row r="7152" spans="1:8">
      <c r="A7152" t="s">
        <v>4</v>
      </c>
      <c r="B7152" s="4" t="s">
        <v>5</v>
      </c>
      <c r="C7152" s="4" t="s">
        <v>10</v>
      </c>
    </row>
    <row r="7153" spans="1:9">
      <c r="A7153" t="n">
        <v>62332</v>
      </c>
      <c r="B7153" s="27" t="n">
        <v>16</v>
      </c>
      <c r="C7153" s="7" t="n">
        <v>0</v>
      </c>
    </row>
    <row r="7154" spans="1:9">
      <c r="A7154" t="s">
        <v>4</v>
      </c>
      <c r="B7154" s="4" t="s">
        <v>5</v>
      </c>
      <c r="C7154" s="4" t="s">
        <v>10</v>
      </c>
      <c r="D7154" s="4" t="s">
        <v>50</v>
      </c>
      <c r="E7154" s="4" t="s">
        <v>14</v>
      </c>
      <c r="F7154" s="4" t="s">
        <v>14</v>
      </c>
    </row>
    <row r="7155" spans="1:9">
      <c r="A7155" t="n">
        <v>62335</v>
      </c>
      <c r="B7155" s="37" t="n">
        <v>26</v>
      </c>
      <c r="C7155" s="7" t="n">
        <v>116</v>
      </c>
      <c r="D7155" s="7" t="s">
        <v>603</v>
      </c>
      <c r="E7155" s="7" t="n">
        <v>2</v>
      </c>
      <c r="F7155" s="7" t="n">
        <v>0</v>
      </c>
    </row>
    <row r="7156" spans="1:9">
      <c r="A7156" t="s">
        <v>4</v>
      </c>
      <c r="B7156" s="4" t="s">
        <v>5</v>
      </c>
    </row>
    <row r="7157" spans="1:9">
      <c r="A7157" t="n">
        <v>62420</v>
      </c>
      <c r="B7157" s="25" t="n">
        <v>28</v>
      </c>
    </row>
    <row r="7158" spans="1:9">
      <c r="A7158" t="s">
        <v>4</v>
      </c>
      <c r="B7158" s="4" t="s">
        <v>5</v>
      </c>
      <c r="C7158" s="4" t="s">
        <v>10</v>
      </c>
      <c r="D7158" s="4" t="s">
        <v>25</v>
      </c>
      <c r="E7158" s="4" t="s">
        <v>25</v>
      </c>
      <c r="F7158" s="4" t="s">
        <v>25</v>
      </c>
      <c r="G7158" s="4" t="s">
        <v>10</v>
      </c>
      <c r="H7158" s="4" t="s">
        <v>10</v>
      </c>
    </row>
    <row r="7159" spans="1:9">
      <c r="A7159" t="n">
        <v>62421</v>
      </c>
      <c r="B7159" s="29" t="n">
        <v>60</v>
      </c>
      <c r="C7159" s="7" t="n">
        <v>116</v>
      </c>
      <c r="D7159" s="7" t="n">
        <v>0</v>
      </c>
      <c r="E7159" s="7" t="n">
        <v>-10</v>
      </c>
      <c r="F7159" s="7" t="n">
        <v>0</v>
      </c>
      <c r="G7159" s="7" t="n">
        <v>1000</v>
      </c>
      <c r="H7159" s="7" t="n">
        <v>0</v>
      </c>
    </row>
    <row r="7160" spans="1:9">
      <c r="A7160" t="s">
        <v>4</v>
      </c>
      <c r="B7160" s="4" t="s">
        <v>5</v>
      </c>
      <c r="C7160" s="4" t="s">
        <v>10</v>
      </c>
    </row>
    <row r="7161" spans="1:9">
      <c r="A7161" t="n">
        <v>62440</v>
      </c>
      <c r="B7161" s="27" t="n">
        <v>16</v>
      </c>
      <c r="C7161" s="7" t="n">
        <v>1300</v>
      </c>
    </row>
    <row r="7162" spans="1:9">
      <c r="A7162" t="s">
        <v>4</v>
      </c>
      <c r="B7162" s="4" t="s">
        <v>5</v>
      </c>
      <c r="C7162" s="4" t="s">
        <v>14</v>
      </c>
      <c r="D7162" s="4" t="s">
        <v>10</v>
      </c>
      <c r="E7162" s="4" t="s">
        <v>6</v>
      </c>
    </row>
    <row r="7163" spans="1:9">
      <c r="A7163" t="n">
        <v>62443</v>
      </c>
      <c r="B7163" s="36" t="n">
        <v>51</v>
      </c>
      <c r="C7163" s="7" t="n">
        <v>4</v>
      </c>
      <c r="D7163" s="7" t="n">
        <v>116</v>
      </c>
      <c r="E7163" s="7" t="s">
        <v>605</v>
      </c>
    </row>
    <row r="7164" spans="1:9">
      <c r="A7164" t="s">
        <v>4</v>
      </c>
      <c r="B7164" s="4" t="s">
        <v>5</v>
      </c>
      <c r="C7164" s="4" t="s">
        <v>10</v>
      </c>
    </row>
    <row r="7165" spans="1:9">
      <c r="A7165" t="n">
        <v>62457</v>
      </c>
      <c r="B7165" s="27" t="n">
        <v>16</v>
      </c>
      <c r="C7165" s="7" t="n">
        <v>0</v>
      </c>
    </row>
    <row r="7166" spans="1:9">
      <c r="A7166" t="s">
        <v>4</v>
      </c>
      <c r="B7166" s="4" t="s">
        <v>5</v>
      </c>
      <c r="C7166" s="4" t="s">
        <v>10</v>
      </c>
      <c r="D7166" s="4" t="s">
        <v>50</v>
      </c>
      <c r="E7166" s="4" t="s">
        <v>14</v>
      </c>
      <c r="F7166" s="4" t="s">
        <v>14</v>
      </c>
      <c r="G7166" s="4" t="s">
        <v>50</v>
      </c>
      <c r="H7166" s="4" t="s">
        <v>14</v>
      </c>
      <c r="I7166" s="4" t="s">
        <v>14</v>
      </c>
    </row>
    <row r="7167" spans="1:9">
      <c r="A7167" t="n">
        <v>62460</v>
      </c>
      <c r="B7167" s="37" t="n">
        <v>26</v>
      </c>
      <c r="C7167" s="7" t="n">
        <v>116</v>
      </c>
      <c r="D7167" s="7" t="s">
        <v>606</v>
      </c>
      <c r="E7167" s="7" t="n">
        <v>2</v>
      </c>
      <c r="F7167" s="7" t="n">
        <v>3</v>
      </c>
      <c r="G7167" s="7" t="s">
        <v>607</v>
      </c>
      <c r="H7167" s="7" t="n">
        <v>2</v>
      </c>
      <c r="I7167" s="7" t="n">
        <v>0</v>
      </c>
    </row>
    <row r="7168" spans="1:9">
      <c r="A7168" t="s">
        <v>4</v>
      </c>
      <c r="B7168" s="4" t="s">
        <v>5</v>
      </c>
    </row>
    <row r="7169" spans="1:9">
      <c r="A7169" t="n">
        <v>62514</v>
      </c>
      <c r="B7169" s="25" t="n">
        <v>28</v>
      </c>
    </row>
    <row r="7170" spans="1:9">
      <c r="A7170" t="s">
        <v>4</v>
      </c>
      <c r="B7170" s="4" t="s">
        <v>5</v>
      </c>
      <c r="C7170" s="4" t="s">
        <v>14</v>
      </c>
      <c r="D7170" s="4" t="s">
        <v>10</v>
      </c>
      <c r="E7170" s="4" t="s">
        <v>25</v>
      </c>
    </row>
    <row r="7171" spans="1:9">
      <c r="A7171" t="n">
        <v>62515</v>
      </c>
      <c r="B7171" s="33" t="n">
        <v>58</v>
      </c>
      <c r="C7171" s="7" t="n">
        <v>0</v>
      </c>
      <c r="D7171" s="7" t="n">
        <v>1000</v>
      </c>
      <c r="E7171" s="7" t="n">
        <v>1</v>
      </c>
    </row>
    <row r="7172" spans="1:9">
      <c r="A7172" t="s">
        <v>4</v>
      </c>
      <c r="B7172" s="4" t="s">
        <v>5</v>
      </c>
      <c r="C7172" s="4" t="s">
        <v>14</v>
      </c>
      <c r="D7172" s="4" t="s">
        <v>10</v>
      </c>
    </row>
    <row r="7173" spans="1:9">
      <c r="A7173" t="n">
        <v>62523</v>
      </c>
      <c r="B7173" s="33" t="n">
        <v>58</v>
      </c>
      <c r="C7173" s="7" t="n">
        <v>255</v>
      </c>
      <c r="D7173" s="7" t="n">
        <v>0</v>
      </c>
    </row>
    <row r="7174" spans="1:9">
      <c r="A7174" t="s">
        <v>4</v>
      </c>
      <c r="B7174" s="4" t="s">
        <v>5</v>
      </c>
      <c r="C7174" s="4" t="s">
        <v>10</v>
      </c>
      <c r="D7174" s="4" t="s">
        <v>14</v>
      </c>
      <c r="E7174" s="4" t="s">
        <v>14</v>
      </c>
      <c r="F7174" s="4" t="s">
        <v>6</v>
      </c>
    </row>
    <row r="7175" spans="1:9">
      <c r="A7175" t="n">
        <v>62527</v>
      </c>
      <c r="B7175" s="51" t="n">
        <v>47</v>
      </c>
      <c r="C7175" s="7" t="n">
        <v>0</v>
      </c>
      <c r="D7175" s="7" t="n">
        <v>0</v>
      </c>
      <c r="E7175" s="7" t="n">
        <v>0</v>
      </c>
      <c r="F7175" s="7" t="s">
        <v>477</v>
      </c>
    </row>
    <row r="7176" spans="1:9">
      <c r="A7176" t="s">
        <v>4</v>
      </c>
      <c r="B7176" s="4" t="s">
        <v>5</v>
      </c>
      <c r="C7176" s="4" t="s">
        <v>10</v>
      </c>
      <c r="D7176" s="4" t="s">
        <v>14</v>
      </c>
      <c r="E7176" s="4" t="s">
        <v>14</v>
      </c>
      <c r="F7176" s="4" t="s">
        <v>6</v>
      </c>
    </row>
    <row r="7177" spans="1:9">
      <c r="A7177" t="n">
        <v>62549</v>
      </c>
      <c r="B7177" s="51" t="n">
        <v>47</v>
      </c>
      <c r="C7177" s="7" t="n">
        <v>61491</v>
      </c>
      <c r="D7177" s="7" t="n">
        <v>0</v>
      </c>
      <c r="E7177" s="7" t="n">
        <v>0</v>
      </c>
      <c r="F7177" s="7" t="s">
        <v>477</v>
      </c>
    </row>
    <row r="7178" spans="1:9">
      <c r="A7178" t="s">
        <v>4</v>
      </c>
      <c r="B7178" s="4" t="s">
        <v>5</v>
      </c>
      <c r="C7178" s="4" t="s">
        <v>10</v>
      </c>
      <c r="D7178" s="4" t="s">
        <v>14</v>
      </c>
      <c r="E7178" s="4" t="s">
        <v>14</v>
      </c>
      <c r="F7178" s="4" t="s">
        <v>6</v>
      </c>
    </row>
    <row r="7179" spans="1:9">
      <c r="A7179" t="n">
        <v>62571</v>
      </c>
      <c r="B7179" s="51" t="n">
        <v>47</v>
      </c>
      <c r="C7179" s="7" t="n">
        <v>61492</v>
      </c>
      <c r="D7179" s="7" t="n">
        <v>0</v>
      </c>
      <c r="E7179" s="7" t="n">
        <v>0</v>
      </c>
      <c r="F7179" s="7" t="s">
        <v>477</v>
      </c>
    </row>
    <row r="7180" spans="1:9">
      <c r="A7180" t="s">
        <v>4</v>
      </c>
      <c r="B7180" s="4" t="s">
        <v>5</v>
      </c>
      <c r="C7180" s="4" t="s">
        <v>10</v>
      </c>
      <c r="D7180" s="4" t="s">
        <v>14</v>
      </c>
      <c r="E7180" s="4" t="s">
        <v>14</v>
      </c>
      <c r="F7180" s="4" t="s">
        <v>6</v>
      </c>
    </row>
    <row r="7181" spans="1:9">
      <c r="A7181" t="n">
        <v>62593</v>
      </c>
      <c r="B7181" s="51" t="n">
        <v>47</v>
      </c>
      <c r="C7181" s="7" t="n">
        <v>116</v>
      </c>
      <c r="D7181" s="7" t="n">
        <v>0</v>
      </c>
      <c r="E7181" s="7" t="n">
        <v>0</v>
      </c>
      <c r="F7181" s="7" t="s">
        <v>477</v>
      </c>
    </row>
    <row r="7182" spans="1:9">
      <c r="A7182" t="s">
        <v>4</v>
      </c>
      <c r="B7182" s="4" t="s">
        <v>5</v>
      </c>
      <c r="C7182" s="4" t="s">
        <v>10</v>
      </c>
      <c r="D7182" s="4" t="s">
        <v>14</v>
      </c>
      <c r="E7182" s="4" t="s">
        <v>14</v>
      </c>
      <c r="F7182" s="4" t="s">
        <v>6</v>
      </c>
    </row>
    <row r="7183" spans="1:9">
      <c r="A7183" t="n">
        <v>62615</v>
      </c>
      <c r="B7183" s="51" t="n">
        <v>47</v>
      </c>
      <c r="C7183" s="7" t="n">
        <v>88</v>
      </c>
      <c r="D7183" s="7" t="n">
        <v>0</v>
      </c>
      <c r="E7183" s="7" t="n">
        <v>0</v>
      </c>
      <c r="F7183" s="7" t="s">
        <v>477</v>
      </c>
    </row>
    <row r="7184" spans="1:9">
      <c r="A7184" t="s">
        <v>4</v>
      </c>
      <c r="B7184" s="4" t="s">
        <v>5</v>
      </c>
      <c r="C7184" s="4" t="s">
        <v>10</v>
      </c>
      <c r="D7184" s="4" t="s">
        <v>14</v>
      </c>
      <c r="E7184" s="4" t="s">
        <v>14</v>
      </c>
      <c r="F7184" s="4" t="s">
        <v>6</v>
      </c>
    </row>
    <row r="7185" spans="1:6">
      <c r="A7185" t="n">
        <v>62637</v>
      </c>
      <c r="B7185" s="51" t="n">
        <v>47</v>
      </c>
      <c r="C7185" s="7" t="n">
        <v>100</v>
      </c>
      <c r="D7185" s="7" t="n">
        <v>0</v>
      </c>
      <c r="E7185" s="7" t="n">
        <v>0</v>
      </c>
      <c r="F7185" s="7" t="s">
        <v>477</v>
      </c>
    </row>
    <row r="7186" spans="1:6">
      <c r="A7186" t="s">
        <v>4</v>
      </c>
      <c r="B7186" s="4" t="s">
        <v>5</v>
      </c>
      <c r="C7186" s="4" t="s">
        <v>10</v>
      </c>
    </row>
    <row r="7187" spans="1:6">
      <c r="A7187" t="n">
        <v>62659</v>
      </c>
      <c r="B7187" s="27" t="n">
        <v>16</v>
      </c>
      <c r="C7187" s="7" t="n">
        <v>0</v>
      </c>
    </row>
    <row r="7188" spans="1:6">
      <c r="A7188" t="s">
        <v>4</v>
      </c>
      <c r="B7188" s="4" t="s">
        <v>5</v>
      </c>
      <c r="C7188" s="4" t="s">
        <v>10</v>
      </c>
      <c r="D7188" s="4" t="s">
        <v>14</v>
      </c>
      <c r="E7188" s="4" t="s">
        <v>14</v>
      </c>
      <c r="F7188" s="4" t="s">
        <v>6</v>
      </c>
    </row>
    <row r="7189" spans="1:6">
      <c r="A7189" t="n">
        <v>62662</v>
      </c>
      <c r="B7189" s="51" t="n">
        <v>47</v>
      </c>
      <c r="C7189" s="7" t="n">
        <v>0</v>
      </c>
      <c r="D7189" s="7" t="n">
        <v>0</v>
      </c>
      <c r="E7189" s="7" t="n">
        <v>0</v>
      </c>
      <c r="F7189" s="7" t="s">
        <v>222</v>
      </c>
    </row>
    <row r="7190" spans="1:6">
      <c r="A7190" t="s">
        <v>4</v>
      </c>
      <c r="B7190" s="4" t="s">
        <v>5</v>
      </c>
      <c r="C7190" s="4" t="s">
        <v>10</v>
      </c>
      <c r="D7190" s="4" t="s">
        <v>14</v>
      </c>
      <c r="E7190" s="4" t="s">
        <v>14</v>
      </c>
      <c r="F7190" s="4" t="s">
        <v>6</v>
      </c>
    </row>
    <row r="7191" spans="1:6">
      <c r="A7191" t="n">
        <v>62675</v>
      </c>
      <c r="B7191" s="51" t="n">
        <v>47</v>
      </c>
      <c r="C7191" s="7" t="n">
        <v>61491</v>
      </c>
      <c r="D7191" s="7" t="n">
        <v>0</v>
      </c>
      <c r="E7191" s="7" t="n">
        <v>0</v>
      </c>
      <c r="F7191" s="7" t="s">
        <v>222</v>
      </c>
    </row>
    <row r="7192" spans="1:6">
      <c r="A7192" t="s">
        <v>4</v>
      </c>
      <c r="B7192" s="4" t="s">
        <v>5</v>
      </c>
      <c r="C7192" s="4" t="s">
        <v>10</v>
      </c>
      <c r="D7192" s="4" t="s">
        <v>14</v>
      </c>
      <c r="E7192" s="4" t="s">
        <v>14</v>
      </c>
      <c r="F7192" s="4" t="s">
        <v>6</v>
      </c>
    </row>
    <row r="7193" spans="1:6">
      <c r="A7193" t="n">
        <v>62688</v>
      </c>
      <c r="B7193" s="51" t="n">
        <v>47</v>
      </c>
      <c r="C7193" s="7" t="n">
        <v>61492</v>
      </c>
      <c r="D7193" s="7" t="n">
        <v>0</v>
      </c>
      <c r="E7193" s="7" t="n">
        <v>0</v>
      </c>
      <c r="F7193" s="7" t="s">
        <v>222</v>
      </c>
    </row>
    <row r="7194" spans="1:6">
      <c r="A7194" t="s">
        <v>4</v>
      </c>
      <c r="B7194" s="4" t="s">
        <v>5</v>
      </c>
      <c r="C7194" s="4" t="s">
        <v>10</v>
      </c>
      <c r="D7194" s="4" t="s">
        <v>14</v>
      </c>
      <c r="E7194" s="4" t="s">
        <v>14</v>
      </c>
      <c r="F7194" s="4" t="s">
        <v>6</v>
      </c>
    </row>
    <row r="7195" spans="1:6">
      <c r="A7195" t="n">
        <v>62701</v>
      </c>
      <c r="B7195" s="51" t="n">
        <v>47</v>
      </c>
      <c r="C7195" s="7" t="n">
        <v>116</v>
      </c>
      <c r="D7195" s="7" t="n">
        <v>0</v>
      </c>
      <c r="E7195" s="7" t="n">
        <v>0</v>
      </c>
      <c r="F7195" s="7" t="s">
        <v>222</v>
      </c>
    </row>
    <row r="7196" spans="1:6">
      <c r="A7196" t="s">
        <v>4</v>
      </c>
      <c r="B7196" s="4" t="s">
        <v>5</v>
      </c>
      <c r="C7196" s="4" t="s">
        <v>10</v>
      </c>
      <c r="D7196" s="4" t="s">
        <v>14</v>
      </c>
      <c r="E7196" s="4" t="s">
        <v>14</v>
      </c>
      <c r="F7196" s="4" t="s">
        <v>6</v>
      </c>
    </row>
    <row r="7197" spans="1:6">
      <c r="A7197" t="n">
        <v>62714</v>
      </c>
      <c r="B7197" s="51" t="n">
        <v>47</v>
      </c>
      <c r="C7197" s="7" t="n">
        <v>88</v>
      </c>
      <c r="D7197" s="7" t="n">
        <v>0</v>
      </c>
      <c r="E7197" s="7" t="n">
        <v>0</v>
      </c>
      <c r="F7197" s="7" t="s">
        <v>222</v>
      </c>
    </row>
    <row r="7198" spans="1:6">
      <c r="A7198" t="s">
        <v>4</v>
      </c>
      <c r="B7198" s="4" t="s">
        <v>5</v>
      </c>
      <c r="C7198" s="4" t="s">
        <v>10</v>
      </c>
      <c r="D7198" s="4" t="s">
        <v>14</v>
      </c>
      <c r="E7198" s="4" t="s">
        <v>14</v>
      </c>
      <c r="F7198" s="4" t="s">
        <v>6</v>
      </c>
    </row>
    <row r="7199" spans="1:6">
      <c r="A7199" t="n">
        <v>62727</v>
      </c>
      <c r="B7199" s="51" t="n">
        <v>47</v>
      </c>
      <c r="C7199" s="7" t="n">
        <v>100</v>
      </c>
      <c r="D7199" s="7" t="n">
        <v>0</v>
      </c>
      <c r="E7199" s="7" t="n">
        <v>0</v>
      </c>
      <c r="F7199" s="7" t="s">
        <v>222</v>
      </c>
    </row>
    <row r="7200" spans="1:6">
      <c r="A7200" t="s">
        <v>4</v>
      </c>
      <c r="B7200" s="4" t="s">
        <v>5</v>
      </c>
      <c r="C7200" s="4" t="s">
        <v>14</v>
      </c>
      <c r="D7200" s="4" t="s">
        <v>14</v>
      </c>
      <c r="E7200" s="4" t="s">
        <v>25</v>
      </c>
      <c r="F7200" s="4" t="s">
        <v>25</v>
      </c>
      <c r="G7200" s="4" t="s">
        <v>25</v>
      </c>
      <c r="H7200" s="4" t="s">
        <v>10</v>
      </c>
    </row>
    <row r="7201" spans="1:8">
      <c r="A7201" t="n">
        <v>62740</v>
      </c>
      <c r="B7201" s="34" t="n">
        <v>45</v>
      </c>
      <c r="C7201" s="7" t="n">
        <v>2</v>
      </c>
      <c r="D7201" s="7" t="n">
        <v>3</v>
      </c>
      <c r="E7201" s="7" t="n">
        <v>-100.459999084473</v>
      </c>
      <c r="F7201" s="7" t="n">
        <v>-2.11999988555908</v>
      </c>
      <c r="G7201" s="7" t="n">
        <v>-52.4300003051758</v>
      </c>
      <c r="H7201" s="7" t="n">
        <v>0</v>
      </c>
    </row>
    <row r="7202" spans="1:8">
      <c r="A7202" t="s">
        <v>4</v>
      </c>
      <c r="B7202" s="4" t="s">
        <v>5</v>
      </c>
      <c r="C7202" s="4" t="s">
        <v>14</v>
      </c>
      <c r="D7202" s="4" t="s">
        <v>14</v>
      </c>
      <c r="E7202" s="4" t="s">
        <v>25</v>
      </c>
      <c r="F7202" s="4" t="s">
        <v>25</v>
      </c>
      <c r="G7202" s="4" t="s">
        <v>25</v>
      </c>
      <c r="H7202" s="4" t="s">
        <v>10</v>
      </c>
      <c r="I7202" s="4" t="s">
        <v>14</v>
      </c>
    </row>
    <row r="7203" spans="1:8">
      <c r="A7203" t="n">
        <v>62757</v>
      </c>
      <c r="B7203" s="34" t="n">
        <v>45</v>
      </c>
      <c r="C7203" s="7" t="n">
        <v>4</v>
      </c>
      <c r="D7203" s="7" t="n">
        <v>3</v>
      </c>
      <c r="E7203" s="7" t="n">
        <v>10.9499998092651</v>
      </c>
      <c r="F7203" s="7" t="n">
        <v>120.480003356934</v>
      </c>
      <c r="G7203" s="7" t="n">
        <v>0</v>
      </c>
      <c r="H7203" s="7" t="n">
        <v>0</v>
      </c>
      <c r="I7203" s="7" t="n">
        <v>0</v>
      </c>
    </row>
    <row r="7204" spans="1:8">
      <c r="A7204" t="s">
        <v>4</v>
      </c>
      <c r="B7204" s="4" t="s">
        <v>5</v>
      </c>
      <c r="C7204" s="4" t="s">
        <v>14</v>
      </c>
      <c r="D7204" s="4" t="s">
        <v>14</v>
      </c>
      <c r="E7204" s="4" t="s">
        <v>25</v>
      </c>
      <c r="F7204" s="4" t="s">
        <v>10</v>
      </c>
    </row>
    <row r="7205" spans="1:8">
      <c r="A7205" t="n">
        <v>62775</v>
      </c>
      <c r="B7205" s="34" t="n">
        <v>45</v>
      </c>
      <c r="C7205" s="7" t="n">
        <v>5</v>
      </c>
      <c r="D7205" s="7" t="n">
        <v>3</v>
      </c>
      <c r="E7205" s="7" t="n">
        <v>5.80000019073486</v>
      </c>
      <c r="F7205" s="7" t="n">
        <v>0</v>
      </c>
    </row>
    <row r="7206" spans="1:8">
      <c r="A7206" t="s">
        <v>4</v>
      </c>
      <c r="B7206" s="4" t="s">
        <v>5</v>
      </c>
      <c r="C7206" s="4" t="s">
        <v>14</v>
      </c>
      <c r="D7206" s="4" t="s">
        <v>14</v>
      </c>
      <c r="E7206" s="4" t="s">
        <v>25</v>
      </c>
      <c r="F7206" s="4" t="s">
        <v>10</v>
      </c>
    </row>
    <row r="7207" spans="1:8">
      <c r="A7207" t="n">
        <v>62784</v>
      </c>
      <c r="B7207" s="34" t="n">
        <v>45</v>
      </c>
      <c r="C7207" s="7" t="n">
        <v>11</v>
      </c>
      <c r="D7207" s="7" t="n">
        <v>3</v>
      </c>
      <c r="E7207" s="7" t="n">
        <v>38</v>
      </c>
      <c r="F7207" s="7" t="n">
        <v>0</v>
      </c>
    </row>
    <row r="7208" spans="1:8">
      <c r="A7208" t="s">
        <v>4</v>
      </c>
      <c r="B7208" s="4" t="s">
        <v>5</v>
      </c>
      <c r="C7208" s="4" t="s">
        <v>10</v>
      </c>
      <c r="D7208" s="4" t="s">
        <v>25</v>
      </c>
      <c r="E7208" s="4" t="s">
        <v>25</v>
      </c>
      <c r="F7208" s="4" t="s">
        <v>25</v>
      </c>
      <c r="G7208" s="4" t="s">
        <v>10</v>
      </c>
      <c r="H7208" s="4" t="s">
        <v>10</v>
      </c>
    </row>
    <row r="7209" spans="1:8">
      <c r="A7209" t="n">
        <v>62793</v>
      </c>
      <c r="B7209" s="29" t="n">
        <v>60</v>
      </c>
      <c r="C7209" s="7" t="n">
        <v>116</v>
      </c>
      <c r="D7209" s="7" t="n">
        <v>0</v>
      </c>
      <c r="E7209" s="7" t="n">
        <v>0</v>
      </c>
      <c r="F7209" s="7" t="n">
        <v>0</v>
      </c>
      <c r="G7209" s="7" t="n">
        <v>0</v>
      </c>
      <c r="H7209" s="7" t="n">
        <v>1</v>
      </c>
    </row>
    <row r="7210" spans="1:8">
      <c r="A7210" t="s">
        <v>4</v>
      </c>
      <c r="B7210" s="4" t="s">
        <v>5</v>
      </c>
      <c r="C7210" s="4" t="s">
        <v>10</v>
      </c>
      <c r="D7210" s="4" t="s">
        <v>25</v>
      </c>
      <c r="E7210" s="4" t="s">
        <v>25</v>
      </c>
      <c r="F7210" s="4" t="s">
        <v>25</v>
      </c>
      <c r="G7210" s="4" t="s">
        <v>10</v>
      </c>
      <c r="H7210" s="4" t="s">
        <v>10</v>
      </c>
    </row>
    <row r="7211" spans="1:8">
      <c r="A7211" t="n">
        <v>62812</v>
      </c>
      <c r="B7211" s="29" t="n">
        <v>60</v>
      </c>
      <c r="C7211" s="7" t="n">
        <v>116</v>
      </c>
      <c r="D7211" s="7" t="n">
        <v>0</v>
      </c>
      <c r="E7211" s="7" t="n">
        <v>0</v>
      </c>
      <c r="F7211" s="7" t="n">
        <v>0</v>
      </c>
      <c r="G7211" s="7" t="n">
        <v>0</v>
      </c>
      <c r="H7211" s="7" t="n">
        <v>0</v>
      </c>
    </row>
    <row r="7212" spans="1:8">
      <c r="A7212" t="s">
        <v>4</v>
      </c>
      <c r="B7212" s="4" t="s">
        <v>5</v>
      </c>
      <c r="C7212" s="4" t="s">
        <v>10</v>
      </c>
      <c r="D7212" s="4" t="s">
        <v>10</v>
      </c>
      <c r="E7212" s="4" t="s">
        <v>10</v>
      </c>
    </row>
    <row r="7213" spans="1:8">
      <c r="A7213" t="n">
        <v>62831</v>
      </c>
      <c r="B7213" s="30" t="n">
        <v>61</v>
      </c>
      <c r="C7213" s="7" t="n">
        <v>116</v>
      </c>
      <c r="D7213" s="7" t="n">
        <v>65533</v>
      </c>
      <c r="E7213" s="7" t="n">
        <v>0</v>
      </c>
    </row>
    <row r="7214" spans="1:8">
      <c r="A7214" t="s">
        <v>4</v>
      </c>
      <c r="B7214" s="4" t="s">
        <v>5</v>
      </c>
      <c r="C7214" s="4" t="s">
        <v>10</v>
      </c>
      <c r="D7214" s="4" t="s">
        <v>25</v>
      </c>
      <c r="E7214" s="4" t="s">
        <v>25</v>
      </c>
      <c r="F7214" s="4" t="s">
        <v>25</v>
      </c>
      <c r="G7214" s="4" t="s">
        <v>10</v>
      </c>
      <c r="H7214" s="4" t="s">
        <v>10</v>
      </c>
    </row>
    <row r="7215" spans="1:8">
      <c r="A7215" t="n">
        <v>62838</v>
      </c>
      <c r="B7215" s="29" t="n">
        <v>60</v>
      </c>
      <c r="C7215" s="7" t="n">
        <v>88</v>
      </c>
      <c r="D7215" s="7" t="n">
        <v>0</v>
      </c>
      <c r="E7215" s="7" t="n">
        <v>0</v>
      </c>
      <c r="F7215" s="7" t="n">
        <v>0</v>
      </c>
      <c r="G7215" s="7" t="n">
        <v>0</v>
      </c>
      <c r="H7215" s="7" t="n">
        <v>1</v>
      </c>
    </row>
    <row r="7216" spans="1:8">
      <c r="A7216" t="s">
        <v>4</v>
      </c>
      <c r="B7216" s="4" t="s">
        <v>5</v>
      </c>
      <c r="C7216" s="4" t="s">
        <v>10</v>
      </c>
      <c r="D7216" s="4" t="s">
        <v>25</v>
      </c>
      <c r="E7216" s="4" t="s">
        <v>25</v>
      </c>
      <c r="F7216" s="4" t="s">
        <v>25</v>
      </c>
      <c r="G7216" s="4" t="s">
        <v>10</v>
      </c>
      <c r="H7216" s="4" t="s">
        <v>10</v>
      </c>
    </row>
    <row r="7217" spans="1:9">
      <c r="A7217" t="n">
        <v>62857</v>
      </c>
      <c r="B7217" s="29" t="n">
        <v>60</v>
      </c>
      <c r="C7217" s="7" t="n">
        <v>88</v>
      </c>
      <c r="D7217" s="7" t="n">
        <v>0</v>
      </c>
      <c r="E7217" s="7" t="n">
        <v>0</v>
      </c>
      <c r="F7217" s="7" t="n">
        <v>0</v>
      </c>
      <c r="G7217" s="7" t="n">
        <v>0</v>
      </c>
      <c r="H7217" s="7" t="n">
        <v>0</v>
      </c>
    </row>
    <row r="7218" spans="1:9">
      <c r="A7218" t="s">
        <v>4</v>
      </c>
      <c r="B7218" s="4" t="s">
        <v>5</v>
      </c>
      <c r="C7218" s="4" t="s">
        <v>10</v>
      </c>
      <c r="D7218" s="4" t="s">
        <v>10</v>
      </c>
      <c r="E7218" s="4" t="s">
        <v>10</v>
      </c>
    </row>
    <row r="7219" spans="1:9">
      <c r="A7219" t="n">
        <v>62876</v>
      </c>
      <c r="B7219" s="30" t="n">
        <v>61</v>
      </c>
      <c r="C7219" s="7" t="n">
        <v>88</v>
      </c>
      <c r="D7219" s="7" t="n">
        <v>65533</v>
      </c>
      <c r="E7219" s="7" t="n">
        <v>0</v>
      </c>
    </row>
    <row r="7220" spans="1:9">
      <c r="A7220" t="s">
        <v>4</v>
      </c>
      <c r="B7220" s="4" t="s">
        <v>5</v>
      </c>
      <c r="C7220" s="4" t="s">
        <v>10</v>
      </c>
      <c r="D7220" s="4" t="s">
        <v>25</v>
      </c>
      <c r="E7220" s="4" t="s">
        <v>25</v>
      </c>
      <c r="F7220" s="4" t="s">
        <v>25</v>
      </c>
      <c r="G7220" s="4" t="s">
        <v>10</v>
      </c>
      <c r="H7220" s="4" t="s">
        <v>10</v>
      </c>
    </row>
    <row r="7221" spans="1:9">
      <c r="A7221" t="n">
        <v>62883</v>
      </c>
      <c r="B7221" s="29" t="n">
        <v>60</v>
      </c>
      <c r="C7221" s="7" t="n">
        <v>100</v>
      </c>
      <c r="D7221" s="7" t="n">
        <v>0</v>
      </c>
      <c r="E7221" s="7" t="n">
        <v>0</v>
      </c>
      <c r="F7221" s="7" t="n">
        <v>0</v>
      </c>
      <c r="G7221" s="7" t="n">
        <v>0</v>
      </c>
      <c r="H7221" s="7" t="n">
        <v>1</v>
      </c>
    </row>
    <row r="7222" spans="1:9">
      <c r="A7222" t="s">
        <v>4</v>
      </c>
      <c r="B7222" s="4" t="s">
        <v>5</v>
      </c>
      <c r="C7222" s="4" t="s">
        <v>10</v>
      </c>
      <c r="D7222" s="4" t="s">
        <v>25</v>
      </c>
      <c r="E7222" s="4" t="s">
        <v>25</v>
      </c>
      <c r="F7222" s="4" t="s">
        <v>25</v>
      </c>
      <c r="G7222" s="4" t="s">
        <v>10</v>
      </c>
      <c r="H7222" s="4" t="s">
        <v>10</v>
      </c>
    </row>
    <row r="7223" spans="1:9">
      <c r="A7223" t="n">
        <v>62902</v>
      </c>
      <c r="B7223" s="29" t="n">
        <v>60</v>
      </c>
      <c r="C7223" s="7" t="n">
        <v>100</v>
      </c>
      <c r="D7223" s="7" t="n">
        <v>0</v>
      </c>
      <c r="E7223" s="7" t="n">
        <v>0</v>
      </c>
      <c r="F7223" s="7" t="n">
        <v>0</v>
      </c>
      <c r="G7223" s="7" t="n">
        <v>0</v>
      </c>
      <c r="H7223" s="7" t="n">
        <v>0</v>
      </c>
    </row>
    <row r="7224" spans="1:9">
      <c r="A7224" t="s">
        <v>4</v>
      </c>
      <c r="B7224" s="4" t="s">
        <v>5</v>
      </c>
      <c r="C7224" s="4" t="s">
        <v>10</v>
      </c>
      <c r="D7224" s="4" t="s">
        <v>10</v>
      </c>
      <c r="E7224" s="4" t="s">
        <v>10</v>
      </c>
    </row>
    <row r="7225" spans="1:9">
      <c r="A7225" t="n">
        <v>62921</v>
      </c>
      <c r="B7225" s="30" t="n">
        <v>61</v>
      </c>
      <c r="C7225" s="7" t="n">
        <v>100</v>
      </c>
      <c r="D7225" s="7" t="n">
        <v>65533</v>
      </c>
      <c r="E7225" s="7" t="n">
        <v>0</v>
      </c>
    </row>
    <row r="7226" spans="1:9">
      <c r="A7226" t="s">
        <v>4</v>
      </c>
      <c r="B7226" s="4" t="s">
        <v>5</v>
      </c>
      <c r="C7226" s="4" t="s">
        <v>10</v>
      </c>
      <c r="D7226" s="4" t="s">
        <v>25</v>
      </c>
      <c r="E7226" s="4" t="s">
        <v>25</v>
      </c>
      <c r="F7226" s="4" t="s">
        <v>25</v>
      </c>
      <c r="G7226" s="4" t="s">
        <v>10</v>
      </c>
      <c r="H7226" s="4" t="s">
        <v>10</v>
      </c>
    </row>
    <row r="7227" spans="1:9">
      <c r="A7227" t="n">
        <v>62928</v>
      </c>
      <c r="B7227" s="29" t="n">
        <v>60</v>
      </c>
      <c r="C7227" s="7" t="n">
        <v>61491</v>
      </c>
      <c r="D7227" s="7" t="n">
        <v>0</v>
      </c>
      <c r="E7227" s="7" t="n">
        <v>0</v>
      </c>
      <c r="F7227" s="7" t="n">
        <v>0</v>
      </c>
      <c r="G7227" s="7" t="n">
        <v>0</v>
      </c>
      <c r="H7227" s="7" t="n">
        <v>1</v>
      </c>
    </row>
    <row r="7228" spans="1:9">
      <c r="A7228" t="s">
        <v>4</v>
      </c>
      <c r="B7228" s="4" t="s">
        <v>5</v>
      </c>
      <c r="C7228" s="4" t="s">
        <v>10</v>
      </c>
      <c r="D7228" s="4" t="s">
        <v>25</v>
      </c>
      <c r="E7228" s="4" t="s">
        <v>25</v>
      </c>
      <c r="F7228" s="4" t="s">
        <v>25</v>
      </c>
      <c r="G7228" s="4" t="s">
        <v>10</v>
      </c>
      <c r="H7228" s="4" t="s">
        <v>10</v>
      </c>
    </row>
    <row r="7229" spans="1:9">
      <c r="A7229" t="n">
        <v>62947</v>
      </c>
      <c r="B7229" s="29" t="n">
        <v>60</v>
      </c>
      <c r="C7229" s="7" t="n">
        <v>61491</v>
      </c>
      <c r="D7229" s="7" t="n">
        <v>0</v>
      </c>
      <c r="E7229" s="7" t="n">
        <v>0</v>
      </c>
      <c r="F7229" s="7" t="n">
        <v>0</v>
      </c>
      <c r="G7229" s="7" t="n">
        <v>0</v>
      </c>
      <c r="H7229" s="7" t="n">
        <v>0</v>
      </c>
    </row>
    <row r="7230" spans="1:9">
      <c r="A7230" t="s">
        <v>4</v>
      </c>
      <c r="B7230" s="4" t="s">
        <v>5</v>
      </c>
      <c r="C7230" s="4" t="s">
        <v>10</v>
      </c>
      <c r="D7230" s="4" t="s">
        <v>10</v>
      </c>
      <c r="E7230" s="4" t="s">
        <v>10</v>
      </c>
    </row>
    <row r="7231" spans="1:9">
      <c r="A7231" t="n">
        <v>62966</v>
      </c>
      <c r="B7231" s="30" t="n">
        <v>61</v>
      </c>
      <c r="C7231" s="7" t="n">
        <v>61491</v>
      </c>
      <c r="D7231" s="7" t="n">
        <v>65533</v>
      </c>
      <c r="E7231" s="7" t="n">
        <v>0</v>
      </c>
    </row>
    <row r="7232" spans="1:9">
      <c r="A7232" t="s">
        <v>4</v>
      </c>
      <c r="B7232" s="4" t="s">
        <v>5</v>
      </c>
      <c r="C7232" s="4" t="s">
        <v>10</v>
      </c>
      <c r="D7232" s="4" t="s">
        <v>25</v>
      </c>
      <c r="E7232" s="4" t="s">
        <v>25</v>
      </c>
      <c r="F7232" s="4" t="s">
        <v>25</v>
      </c>
      <c r="G7232" s="4" t="s">
        <v>10</v>
      </c>
      <c r="H7232" s="4" t="s">
        <v>10</v>
      </c>
    </row>
    <row r="7233" spans="1:8">
      <c r="A7233" t="n">
        <v>62973</v>
      </c>
      <c r="B7233" s="29" t="n">
        <v>60</v>
      </c>
      <c r="C7233" s="7" t="n">
        <v>61492</v>
      </c>
      <c r="D7233" s="7" t="n">
        <v>0</v>
      </c>
      <c r="E7233" s="7" t="n">
        <v>0</v>
      </c>
      <c r="F7233" s="7" t="n">
        <v>0</v>
      </c>
      <c r="G7233" s="7" t="n">
        <v>0</v>
      </c>
      <c r="H7233" s="7" t="n">
        <v>1</v>
      </c>
    </row>
    <row r="7234" spans="1:8">
      <c r="A7234" t="s">
        <v>4</v>
      </c>
      <c r="B7234" s="4" t="s">
        <v>5</v>
      </c>
      <c r="C7234" s="4" t="s">
        <v>10</v>
      </c>
      <c r="D7234" s="4" t="s">
        <v>25</v>
      </c>
      <c r="E7234" s="4" t="s">
        <v>25</v>
      </c>
      <c r="F7234" s="4" t="s">
        <v>25</v>
      </c>
      <c r="G7234" s="4" t="s">
        <v>10</v>
      </c>
      <c r="H7234" s="4" t="s">
        <v>10</v>
      </c>
    </row>
    <row r="7235" spans="1:8">
      <c r="A7235" t="n">
        <v>62992</v>
      </c>
      <c r="B7235" s="29" t="n">
        <v>60</v>
      </c>
      <c r="C7235" s="7" t="n">
        <v>61492</v>
      </c>
      <c r="D7235" s="7" t="n">
        <v>0</v>
      </c>
      <c r="E7235" s="7" t="n">
        <v>0</v>
      </c>
      <c r="F7235" s="7" t="n">
        <v>0</v>
      </c>
      <c r="G7235" s="7" t="n">
        <v>0</v>
      </c>
      <c r="H7235" s="7" t="n">
        <v>0</v>
      </c>
    </row>
    <row r="7236" spans="1:8">
      <c r="A7236" t="s">
        <v>4</v>
      </c>
      <c r="B7236" s="4" t="s">
        <v>5</v>
      </c>
      <c r="C7236" s="4" t="s">
        <v>10</v>
      </c>
      <c r="D7236" s="4" t="s">
        <v>10</v>
      </c>
      <c r="E7236" s="4" t="s">
        <v>10</v>
      </c>
    </row>
    <row r="7237" spans="1:8">
      <c r="A7237" t="n">
        <v>63011</v>
      </c>
      <c r="B7237" s="30" t="n">
        <v>61</v>
      </c>
      <c r="C7237" s="7" t="n">
        <v>61492</v>
      </c>
      <c r="D7237" s="7" t="n">
        <v>65533</v>
      </c>
      <c r="E7237" s="7" t="n">
        <v>0</v>
      </c>
    </row>
    <row r="7238" spans="1:8">
      <c r="A7238" t="s">
        <v>4</v>
      </c>
      <c r="B7238" s="4" t="s">
        <v>5</v>
      </c>
      <c r="C7238" s="4" t="s">
        <v>10</v>
      </c>
      <c r="D7238" s="4" t="s">
        <v>25</v>
      </c>
      <c r="E7238" s="4" t="s">
        <v>25</v>
      </c>
      <c r="F7238" s="4" t="s">
        <v>25</v>
      </c>
      <c r="G7238" s="4" t="s">
        <v>10</v>
      </c>
      <c r="H7238" s="4" t="s">
        <v>10</v>
      </c>
    </row>
    <row r="7239" spans="1:8">
      <c r="A7239" t="n">
        <v>63018</v>
      </c>
      <c r="B7239" s="29" t="n">
        <v>60</v>
      </c>
      <c r="C7239" s="7" t="n">
        <v>0</v>
      </c>
      <c r="D7239" s="7" t="n">
        <v>0</v>
      </c>
      <c r="E7239" s="7" t="n">
        <v>0</v>
      </c>
      <c r="F7239" s="7" t="n">
        <v>0</v>
      </c>
      <c r="G7239" s="7" t="n">
        <v>0</v>
      </c>
      <c r="H7239" s="7" t="n">
        <v>1</v>
      </c>
    </row>
    <row r="7240" spans="1:8">
      <c r="A7240" t="s">
        <v>4</v>
      </c>
      <c r="B7240" s="4" t="s">
        <v>5</v>
      </c>
      <c r="C7240" s="4" t="s">
        <v>10</v>
      </c>
      <c r="D7240" s="4" t="s">
        <v>25</v>
      </c>
      <c r="E7240" s="4" t="s">
        <v>25</v>
      </c>
      <c r="F7240" s="4" t="s">
        <v>25</v>
      </c>
      <c r="G7240" s="4" t="s">
        <v>10</v>
      </c>
      <c r="H7240" s="4" t="s">
        <v>10</v>
      </c>
    </row>
    <row r="7241" spans="1:8">
      <c r="A7241" t="n">
        <v>63037</v>
      </c>
      <c r="B7241" s="29" t="n">
        <v>60</v>
      </c>
      <c r="C7241" s="7" t="n">
        <v>0</v>
      </c>
      <c r="D7241" s="7" t="n">
        <v>0</v>
      </c>
      <c r="E7241" s="7" t="n">
        <v>0</v>
      </c>
      <c r="F7241" s="7" t="n">
        <v>0</v>
      </c>
      <c r="G7241" s="7" t="n">
        <v>0</v>
      </c>
      <c r="H7241" s="7" t="n">
        <v>0</v>
      </c>
    </row>
    <row r="7242" spans="1:8">
      <c r="A7242" t="s">
        <v>4</v>
      </c>
      <c r="B7242" s="4" t="s">
        <v>5</v>
      </c>
      <c r="C7242" s="4" t="s">
        <v>10</v>
      </c>
      <c r="D7242" s="4" t="s">
        <v>10</v>
      </c>
      <c r="E7242" s="4" t="s">
        <v>10</v>
      </c>
    </row>
    <row r="7243" spans="1:8">
      <c r="A7243" t="n">
        <v>63056</v>
      </c>
      <c r="B7243" s="30" t="n">
        <v>61</v>
      </c>
      <c r="C7243" s="7" t="n">
        <v>0</v>
      </c>
      <c r="D7243" s="7" t="n">
        <v>65533</v>
      </c>
      <c r="E7243" s="7" t="n">
        <v>0</v>
      </c>
    </row>
    <row r="7244" spans="1:8">
      <c r="A7244" t="s">
        <v>4</v>
      </c>
      <c r="B7244" s="4" t="s">
        <v>5</v>
      </c>
      <c r="C7244" s="4" t="s">
        <v>14</v>
      </c>
      <c r="D7244" s="4" t="s">
        <v>10</v>
      </c>
      <c r="E7244" s="4" t="s">
        <v>6</v>
      </c>
      <c r="F7244" s="4" t="s">
        <v>6</v>
      </c>
      <c r="G7244" s="4" t="s">
        <v>6</v>
      </c>
      <c r="H7244" s="4" t="s">
        <v>6</v>
      </c>
    </row>
    <row r="7245" spans="1:8">
      <c r="A7245" t="n">
        <v>63063</v>
      </c>
      <c r="B7245" s="36" t="n">
        <v>51</v>
      </c>
      <c r="C7245" s="7" t="n">
        <v>3</v>
      </c>
      <c r="D7245" s="7" t="n">
        <v>0</v>
      </c>
      <c r="E7245" s="7" t="s">
        <v>345</v>
      </c>
      <c r="F7245" s="7" t="s">
        <v>129</v>
      </c>
      <c r="G7245" s="7" t="s">
        <v>130</v>
      </c>
      <c r="H7245" s="7" t="s">
        <v>131</v>
      </c>
    </row>
    <row r="7246" spans="1:8">
      <c r="A7246" t="s">
        <v>4</v>
      </c>
      <c r="B7246" s="4" t="s">
        <v>5</v>
      </c>
      <c r="C7246" s="4" t="s">
        <v>14</v>
      </c>
      <c r="D7246" s="4" t="s">
        <v>10</v>
      </c>
      <c r="E7246" s="4" t="s">
        <v>6</v>
      </c>
      <c r="F7246" s="4" t="s">
        <v>6</v>
      </c>
      <c r="G7246" s="4" t="s">
        <v>6</v>
      </c>
      <c r="H7246" s="4" t="s">
        <v>6</v>
      </c>
    </row>
    <row r="7247" spans="1:8">
      <c r="A7247" t="n">
        <v>63092</v>
      </c>
      <c r="B7247" s="36" t="n">
        <v>51</v>
      </c>
      <c r="C7247" s="7" t="n">
        <v>3</v>
      </c>
      <c r="D7247" s="7" t="n">
        <v>61491</v>
      </c>
      <c r="E7247" s="7" t="s">
        <v>345</v>
      </c>
      <c r="F7247" s="7" t="s">
        <v>129</v>
      </c>
      <c r="G7247" s="7" t="s">
        <v>130</v>
      </c>
      <c r="H7247" s="7" t="s">
        <v>131</v>
      </c>
    </row>
    <row r="7248" spans="1:8">
      <c r="A7248" t="s">
        <v>4</v>
      </c>
      <c r="B7248" s="4" t="s">
        <v>5</v>
      </c>
      <c r="C7248" s="4" t="s">
        <v>14</v>
      </c>
      <c r="D7248" s="4" t="s">
        <v>10</v>
      </c>
      <c r="E7248" s="4" t="s">
        <v>6</v>
      </c>
      <c r="F7248" s="4" t="s">
        <v>6</v>
      </c>
      <c r="G7248" s="4" t="s">
        <v>6</v>
      </c>
      <c r="H7248" s="4" t="s">
        <v>6</v>
      </c>
    </row>
    <row r="7249" spans="1:8">
      <c r="A7249" t="n">
        <v>63121</v>
      </c>
      <c r="B7249" s="36" t="n">
        <v>51</v>
      </c>
      <c r="C7249" s="7" t="n">
        <v>3</v>
      </c>
      <c r="D7249" s="7" t="n">
        <v>61492</v>
      </c>
      <c r="E7249" s="7" t="s">
        <v>345</v>
      </c>
      <c r="F7249" s="7" t="s">
        <v>129</v>
      </c>
      <c r="G7249" s="7" t="s">
        <v>130</v>
      </c>
      <c r="H7249" s="7" t="s">
        <v>131</v>
      </c>
    </row>
    <row r="7250" spans="1:8">
      <c r="A7250" t="s">
        <v>4</v>
      </c>
      <c r="B7250" s="4" t="s">
        <v>5</v>
      </c>
      <c r="C7250" s="4" t="s">
        <v>14</v>
      </c>
      <c r="D7250" s="4" t="s">
        <v>10</v>
      </c>
      <c r="E7250" s="4" t="s">
        <v>6</v>
      </c>
      <c r="F7250" s="4" t="s">
        <v>6</v>
      </c>
      <c r="G7250" s="4" t="s">
        <v>6</v>
      </c>
      <c r="H7250" s="4" t="s">
        <v>6</v>
      </c>
    </row>
    <row r="7251" spans="1:8">
      <c r="A7251" t="n">
        <v>63150</v>
      </c>
      <c r="B7251" s="36" t="n">
        <v>51</v>
      </c>
      <c r="C7251" s="7" t="n">
        <v>3</v>
      </c>
      <c r="D7251" s="7" t="n">
        <v>116</v>
      </c>
      <c r="E7251" s="7" t="s">
        <v>345</v>
      </c>
      <c r="F7251" s="7" t="s">
        <v>129</v>
      </c>
      <c r="G7251" s="7" t="s">
        <v>130</v>
      </c>
      <c r="H7251" s="7" t="s">
        <v>131</v>
      </c>
    </row>
    <row r="7252" spans="1:8">
      <c r="A7252" t="s">
        <v>4</v>
      </c>
      <c r="B7252" s="4" t="s">
        <v>5</v>
      </c>
      <c r="C7252" s="4" t="s">
        <v>14</v>
      </c>
      <c r="D7252" s="4" t="s">
        <v>10</v>
      </c>
      <c r="E7252" s="4" t="s">
        <v>6</v>
      </c>
      <c r="F7252" s="4" t="s">
        <v>6</v>
      </c>
      <c r="G7252" s="4" t="s">
        <v>6</v>
      </c>
      <c r="H7252" s="4" t="s">
        <v>6</v>
      </c>
    </row>
    <row r="7253" spans="1:8">
      <c r="A7253" t="n">
        <v>63179</v>
      </c>
      <c r="B7253" s="36" t="n">
        <v>51</v>
      </c>
      <c r="C7253" s="7" t="n">
        <v>3</v>
      </c>
      <c r="D7253" s="7" t="n">
        <v>88</v>
      </c>
      <c r="E7253" s="7" t="s">
        <v>345</v>
      </c>
      <c r="F7253" s="7" t="s">
        <v>129</v>
      </c>
      <c r="G7253" s="7" t="s">
        <v>130</v>
      </c>
      <c r="H7253" s="7" t="s">
        <v>131</v>
      </c>
    </row>
    <row r="7254" spans="1:8">
      <c r="A7254" t="s">
        <v>4</v>
      </c>
      <c r="B7254" s="4" t="s">
        <v>5</v>
      </c>
      <c r="C7254" s="4" t="s">
        <v>14</v>
      </c>
      <c r="D7254" s="4" t="s">
        <v>10</v>
      </c>
      <c r="E7254" s="4" t="s">
        <v>6</v>
      </c>
      <c r="F7254" s="4" t="s">
        <v>6</v>
      </c>
      <c r="G7254" s="4" t="s">
        <v>6</v>
      </c>
      <c r="H7254" s="4" t="s">
        <v>6</v>
      </c>
    </row>
    <row r="7255" spans="1:8">
      <c r="A7255" t="n">
        <v>63208</v>
      </c>
      <c r="B7255" s="36" t="n">
        <v>51</v>
      </c>
      <c r="C7255" s="7" t="n">
        <v>3</v>
      </c>
      <c r="D7255" s="7" t="n">
        <v>100</v>
      </c>
      <c r="E7255" s="7" t="s">
        <v>345</v>
      </c>
      <c r="F7255" s="7" t="s">
        <v>129</v>
      </c>
      <c r="G7255" s="7" t="s">
        <v>130</v>
      </c>
      <c r="H7255" s="7" t="s">
        <v>131</v>
      </c>
    </row>
    <row r="7256" spans="1:8">
      <c r="A7256" t="s">
        <v>4</v>
      </c>
      <c r="B7256" s="4" t="s">
        <v>5</v>
      </c>
      <c r="C7256" s="4" t="s">
        <v>14</v>
      </c>
      <c r="D7256" s="4" t="s">
        <v>10</v>
      </c>
      <c r="E7256" s="4" t="s">
        <v>6</v>
      </c>
      <c r="F7256" s="4" t="s">
        <v>6</v>
      </c>
      <c r="G7256" s="4" t="s">
        <v>6</v>
      </c>
      <c r="H7256" s="4" t="s">
        <v>6</v>
      </c>
    </row>
    <row r="7257" spans="1:8">
      <c r="A7257" t="n">
        <v>63237</v>
      </c>
      <c r="B7257" s="36" t="n">
        <v>51</v>
      </c>
      <c r="C7257" s="7" t="n">
        <v>3</v>
      </c>
      <c r="D7257" s="7" t="n">
        <v>100</v>
      </c>
      <c r="E7257" s="7" t="s">
        <v>478</v>
      </c>
      <c r="F7257" s="7" t="s">
        <v>478</v>
      </c>
      <c r="G7257" s="7" t="s">
        <v>130</v>
      </c>
      <c r="H7257" s="7" t="s">
        <v>131</v>
      </c>
    </row>
    <row r="7258" spans="1:8">
      <c r="A7258" t="s">
        <v>4</v>
      </c>
      <c r="B7258" s="4" t="s">
        <v>5</v>
      </c>
      <c r="C7258" s="4" t="s">
        <v>14</v>
      </c>
      <c r="D7258" s="4" t="s">
        <v>10</v>
      </c>
      <c r="E7258" s="4" t="s">
        <v>6</v>
      </c>
      <c r="F7258" s="4" t="s">
        <v>6</v>
      </c>
      <c r="G7258" s="4" t="s">
        <v>6</v>
      </c>
      <c r="H7258" s="4" t="s">
        <v>6</v>
      </c>
    </row>
    <row r="7259" spans="1:8">
      <c r="A7259" t="n">
        <v>63250</v>
      </c>
      <c r="B7259" s="36" t="n">
        <v>51</v>
      </c>
      <c r="C7259" s="7" t="n">
        <v>3</v>
      </c>
      <c r="D7259" s="7" t="n">
        <v>88</v>
      </c>
      <c r="E7259" s="7" t="s">
        <v>478</v>
      </c>
      <c r="F7259" s="7" t="s">
        <v>478</v>
      </c>
      <c r="G7259" s="7" t="s">
        <v>130</v>
      </c>
      <c r="H7259" s="7" t="s">
        <v>131</v>
      </c>
    </row>
    <row r="7260" spans="1:8">
      <c r="A7260" t="s">
        <v>4</v>
      </c>
      <c r="B7260" s="4" t="s">
        <v>5</v>
      </c>
      <c r="C7260" s="4" t="s">
        <v>14</v>
      </c>
      <c r="D7260" s="4" t="s">
        <v>10</v>
      </c>
      <c r="E7260" s="4" t="s">
        <v>6</v>
      </c>
      <c r="F7260" s="4" t="s">
        <v>6</v>
      </c>
      <c r="G7260" s="4" t="s">
        <v>6</v>
      </c>
      <c r="H7260" s="4" t="s">
        <v>6</v>
      </c>
    </row>
    <row r="7261" spans="1:8">
      <c r="A7261" t="n">
        <v>63263</v>
      </c>
      <c r="B7261" s="36" t="n">
        <v>51</v>
      </c>
      <c r="C7261" s="7" t="n">
        <v>3</v>
      </c>
      <c r="D7261" s="7" t="n">
        <v>116</v>
      </c>
      <c r="E7261" s="7" t="s">
        <v>131</v>
      </c>
      <c r="F7261" s="7" t="s">
        <v>478</v>
      </c>
      <c r="G7261" s="7" t="s">
        <v>130</v>
      </c>
      <c r="H7261" s="7" t="s">
        <v>131</v>
      </c>
    </row>
    <row r="7262" spans="1:8">
      <c r="A7262" t="s">
        <v>4</v>
      </c>
      <c r="B7262" s="4" t="s">
        <v>5</v>
      </c>
      <c r="C7262" s="4" t="s">
        <v>14</v>
      </c>
      <c r="D7262" s="4" t="s">
        <v>14</v>
      </c>
      <c r="E7262" s="4" t="s">
        <v>9</v>
      </c>
      <c r="F7262" s="4" t="s">
        <v>14</v>
      </c>
      <c r="G7262" s="4" t="s">
        <v>14</v>
      </c>
    </row>
    <row r="7263" spans="1:8">
      <c r="A7263" t="n">
        <v>63276</v>
      </c>
      <c r="B7263" s="35" t="n">
        <v>18</v>
      </c>
      <c r="C7263" s="7" t="n">
        <v>0</v>
      </c>
      <c r="D7263" s="7" t="n">
        <v>0</v>
      </c>
      <c r="E7263" s="7" t="n">
        <v>0</v>
      </c>
      <c r="F7263" s="7" t="n">
        <v>19</v>
      </c>
      <c r="G7263" s="7" t="n">
        <v>1</v>
      </c>
    </row>
    <row r="7264" spans="1:8">
      <c r="A7264" t="s">
        <v>4</v>
      </c>
      <c r="B7264" s="4" t="s">
        <v>5</v>
      </c>
      <c r="C7264" s="4" t="s">
        <v>14</v>
      </c>
      <c r="D7264" s="4" t="s">
        <v>14</v>
      </c>
      <c r="E7264" s="4" t="s">
        <v>9</v>
      </c>
      <c r="F7264" s="4" t="s">
        <v>14</v>
      </c>
      <c r="G7264" s="4" t="s">
        <v>14</v>
      </c>
    </row>
    <row r="7265" spans="1:8">
      <c r="A7265" t="n">
        <v>63285</v>
      </c>
      <c r="B7265" s="35" t="n">
        <v>18</v>
      </c>
      <c r="C7265" s="7" t="n">
        <v>1</v>
      </c>
      <c r="D7265" s="7" t="n">
        <v>0</v>
      </c>
      <c r="E7265" s="7" t="n">
        <v>0</v>
      </c>
      <c r="F7265" s="7" t="n">
        <v>19</v>
      </c>
      <c r="G7265" s="7" t="n">
        <v>1</v>
      </c>
    </row>
    <row r="7266" spans="1:8">
      <c r="A7266" t="s">
        <v>4</v>
      </c>
      <c r="B7266" s="4" t="s">
        <v>5</v>
      </c>
      <c r="C7266" s="4" t="s">
        <v>10</v>
      </c>
      <c r="D7266" s="4" t="s">
        <v>14</v>
      </c>
      <c r="E7266" s="4" t="s">
        <v>14</v>
      </c>
      <c r="F7266" s="4" t="s">
        <v>6</v>
      </c>
    </row>
    <row r="7267" spans="1:8">
      <c r="A7267" t="n">
        <v>63294</v>
      </c>
      <c r="B7267" s="58" t="n">
        <v>20</v>
      </c>
      <c r="C7267" s="7" t="n">
        <v>61440</v>
      </c>
      <c r="D7267" s="7" t="n">
        <v>3</v>
      </c>
      <c r="E7267" s="7" t="n">
        <v>11</v>
      </c>
      <c r="F7267" s="7" t="s">
        <v>608</v>
      </c>
    </row>
    <row r="7268" spans="1:8">
      <c r="A7268" t="s">
        <v>4</v>
      </c>
      <c r="B7268" s="4" t="s">
        <v>5</v>
      </c>
      <c r="C7268" s="4" t="s">
        <v>10</v>
      </c>
      <c r="D7268" s="4" t="s">
        <v>14</v>
      </c>
    </row>
    <row r="7269" spans="1:8">
      <c r="A7269" t="n">
        <v>63316</v>
      </c>
      <c r="B7269" s="89" t="n">
        <v>67</v>
      </c>
      <c r="C7269" s="7" t="n">
        <v>61440</v>
      </c>
      <c r="D7269" s="7" t="n">
        <v>3</v>
      </c>
    </row>
    <row r="7270" spans="1:8">
      <c r="A7270" t="s">
        <v>4</v>
      </c>
      <c r="B7270" s="4" t="s">
        <v>5</v>
      </c>
      <c r="C7270" s="4" t="s">
        <v>10</v>
      </c>
      <c r="D7270" s="4" t="s">
        <v>14</v>
      </c>
      <c r="E7270" s="4" t="s">
        <v>14</v>
      </c>
      <c r="F7270" s="4" t="s">
        <v>6</v>
      </c>
    </row>
    <row r="7271" spans="1:8">
      <c r="A7271" t="n">
        <v>63320</v>
      </c>
      <c r="B7271" s="58" t="n">
        <v>20</v>
      </c>
      <c r="C7271" s="7" t="n">
        <v>61441</v>
      </c>
      <c r="D7271" s="7" t="n">
        <v>3</v>
      </c>
      <c r="E7271" s="7" t="n">
        <v>11</v>
      </c>
      <c r="F7271" s="7" t="s">
        <v>608</v>
      </c>
    </row>
    <row r="7272" spans="1:8">
      <c r="A7272" t="s">
        <v>4</v>
      </c>
      <c r="B7272" s="4" t="s">
        <v>5</v>
      </c>
      <c r="C7272" s="4" t="s">
        <v>10</v>
      </c>
      <c r="D7272" s="4" t="s">
        <v>14</v>
      </c>
    </row>
    <row r="7273" spans="1:8">
      <c r="A7273" t="n">
        <v>63342</v>
      </c>
      <c r="B7273" s="89" t="n">
        <v>67</v>
      </c>
      <c r="C7273" s="7" t="n">
        <v>61441</v>
      </c>
      <c r="D7273" s="7" t="n">
        <v>3</v>
      </c>
    </row>
    <row r="7274" spans="1:8">
      <c r="A7274" t="s">
        <v>4</v>
      </c>
      <c r="B7274" s="4" t="s">
        <v>5</v>
      </c>
      <c r="C7274" s="4" t="s">
        <v>10</v>
      </c>
      <c r="D7274" s="4" t="s">
        <v>14</v>
      </c>
      <c r="E7274" s="4" t="s">
        <v>14</v>
      </c>
      <c r="F7274" s="4" t="s">
        <v>6</v>
      </c>
    </row>
    <row r="7275" spans="1:8">
      <c r="A7275" t="n">
        <v>63346</v>
      </c>
      <c r="B7275" s="58" t="n">
        <v>20</v>
      </c>
      <c r="C7275" s="7" t="n">
        <v>61442</v>
      </c>
      <c r="D7275" s="7" t="n">
        <v>3</v>
      </c>
      <c r="E7275" s="7" t="n">
        <v>11</v>
      </c>
      <c r="F7275" s="7" t="s">
        <v>608</v>
      </c>
    </row>
    <row r="7276" spans="1:8">
      <c r="A7276" t="s">
        <v>4</v>
      </c>
      <c r="B7276" s="4" t="s">
        <v>5</v>
      </c>
      <c r="C7276" s="4" t="s">
        <v>10</v>
      </c>
      <c r="D7276" s="4" t="s">
        <v>14</v>
      </c>
    </row>
    <row r="7277" spans="1:8">
      <c r="A7277" t="n">
        <v>63368</v>
      </c>
      <c r="B7277" s="89" t="n">
        <v>67</v>
      </c>
      <c r="C7277" s="7" t="n">
        <v>61442</v>
      </c>
      <c r="D7277" s="7" t="n">
        <v>3</v>
      </c>
    </row>
    <row r="7278" spans="1:8">
      <c r="A7278" t="s">
        <v>4</v>
      </c>
      <c r="B7278" s="4" t="s">
        <v>5</v>
      </c>
      <c r="C7278" s="4" t="s">
        <v>10</v>
      </c>
      <c r="D7278" s="4" t="s">
        <v>25</v>
      </c>
      <c r="E7278" s="4" t="s">
        <v>25</v>
      </c>
      <c r="F7278" s="4" t="s">
        <v>25</v>
      </c>
      <c r="G7278" s="4" t="s">
        <v>25</v>
      </c>
    </row>
    <row r="7279" spans="1:8">
      <c r="A7279" t="n">
        <v>63372</v>
      </c>
      <c r="B7279" s="45" t="n">
        <v>46</v>
      </c>
      <c r="C7279" s="7" t="n">
        <v>0</v>
      </c>
      <c r="D7279" s="7" t="n">
        <v>-99.0400009155273</v>
      </c>
      <c r="E7279" s="7" t="n">
        <v>-3</v>
      </c>
      <c r="F7279" s="7" t="n">
        <v>-53.4300003051758</v>
      </c>
      <c r="G7279" s="7" t="n">
        <v>350.600006103516</v>
      </c>
    </row>
    <row r="7280" spans="1:8">
      <c r="A7280" t="s">
        <v>4</v>
      </c>
      <c r="B7280" s="4" t="s">
        <v>5</v>
      </c>
      <c r="C7280" s="4" t="s">
        <v>10</v>
      </c>
      <c r="D7280" s="4" t="s">
        <v>25</v>
      </c>
      <c r="E7280" s="4" t="s">
        <v>25</v>
      </c>
      <c r="F7280" s="4" t="s">
        <v>25</v>
      </c>
      <c r="G7280" s="4" t="s">
        <v>25</v>
      </c>
    </row>
    <row r="7281" spans="1:7">
      <c r="A7281" t="n">
        <v>63391</v>
      </c>
      <c r="B7281" s="45" t="n">
        <v>46</v>
      </c>
      <c r="C7281" s="7" t="n">
        <v>30</v>
      </c>
      <c r="D7281" s="7" t="n">
        <v>-101.910003662109</v>
      </c>
      <c r="E7281" s="7" t="n">
        <v>-3</v>
      </c>
      <c r="F7281" s="7" t="n">
        <v>-52.0800018310547</v>
      </c>
      <c r="G7281" s="7" t="n">
        <v>107.699996948242</v>
      </c>
    </row>
    <row r="7282" spans="1:7">
      <c r="A7282" t="s">
        <v>4</v>
      </c>
      <c r="B7282" s="4" t="s">
        <v>5</v>
      </c>
      <c r="C7282" s="4" t="s">
        <v>10</v>
      </c>
      <c r="D7282" s="4" t="s">
        <v>25</v>
      </c>
      <c r="E7282" s="4" t="s">
        <v>25</v>
      </c>
      <c r="F7282" s="4" t="s">
        <v>25</v>
      </c>
      <c r="G7282" s="4" t="s">
        <v>25</v>
      </c>
    </row>
    <row r="7283" spans="1:7">
      <c r="A7283" t="n">
        <v>63410</v>
      </c>
      <c r="B7283" s="45" t="n">
        <v>46</v>
      </c>
      <c r="C7283" s="7" t="n">
        <v>89</v>
      </c>
      <c r="D7283" s="7" t="n">
        <v>-101.970001220703</v>
      </c>
      <c r="E7283" s="7" t="n">
        <v>-3</v>
      </c>
      <c r="F7283" s="7" t="n">
        <v>-52.8800010681152</v>
      </c>
      <c r="G7283" s="7" t="n">
        <v>90.9000015258789</v>
      </c>
    </row>
    <row r="7284" spans="1:7">
      <c r="A7284" t="s">
        <v>4</v>
      </c>
      <c r="B7284" s="4" t="s">
        <v>5</v>
      </c>
      <c r="C7284" s="4" t="s">
        <v>10</v>
      </c>
      <c r="D7284" s="4" t="s">
        <v>25</v>
      </c>
      <c r="E7284" s="4" t="s">
        <v>25</v>
      </c>
      <c r="F7284" s="4" t="s">
        <v>25</v>
      </c>
      <c r="G7284" s="4" t="s">
        <v>25</v>
      </c>
    </row>
    <row r="7285" spans="1:7">
      <c r="A7285" t="n">
        <v>63429</v>
      </c>
      <c r="B7285" s="45" t="n">
        <v>46</v>
      </c>
      <c r="C7285" s="7" t="n">
        <v>100</v>
      </c>
      <c r="D7285" s="7" t="n">
        <v>-98.6999969482422</v>
      </c>
      <c r="E7285" s="7" t="n">
        <v>-3</v>
      </c>
      <c r="F7285" s="7" t="n">
        <v>-51.439998626709</v>
      </c>
      <c r="G7285" s="7" t="n">
        <v>182.600006103516</v>
      </c>
    </row>
    <row r="7286" spans="1:7">
      <c r="A7286" t="s">
        <v>4</v>
      </c>
      <c r="B7286" s="4" t="s">
        <v>5</v>
      </c>
      <c r="C7286" s="4" t="s">
        <v>10</v>
      </c>
      <c r="D7286" s="4" t="s">
        <v>25</v>
      </c>
      <c r="E7286" s="4" t="s">
        <v>25</v>
      </c>
      <c r="F7286" s="4" t="s">
        <v>25</v>
      </c>
      <c r="G7286" s="4" t="s">
        <v>25</v>
      </c>
    </row>
    <row r="7287" spans="1:7">
      <c r="A7287" t="n">
        <v>63448</v>
      </c>
      <c r="B7287" s="45" t="n">
        <v>46</v>
      </c>
      <c r="C7287" s="7" t="n">
        <v>88</v>
      </c>
      <c r="D7287" s="7" t="n">
        <v>-100.220001220703</v>
      </c>
      <c r="E7287" s="7" t="n">
        <v>-3</v>
      </c>
      <c r="F7287" s="7" t="n">
        <v>-51.7000007629395</v>
      </c>
      <c r="G7287" s="7" t="n">
        <v>162.5</v>
      </c>
    </row>
    <row r="7288" spans="1:7">
      <c r="A7288" t="s">
        <v>4</v>
      </c>
      <c r="B7288" s="4" t="s">
        <v>5</v>
      </c>
      <c r="C7288" s="4" t="s">
        <v>10</v>
      </c>
      <c r="D7288" s="4" t="s">
        <v>25</v>
      </c>
      <c r="E7288" s="4" t="s">
        <v>25</v>
      </c>
      <c r="F7288" s="4" t="s">
        <v>25</v>
      </c>
      <c r="G7288" s="4" t="s">
        <v>25</v>
      </c>
    </row>
    <row r="7289" spans="1:7">
      <c r="A7289" t="n">
        <v>63467</v>
      </c>
      <c r="B7289" s="45" t="n">
        <v>46</v>
      </c>
      <c r="C7289" s="7" t="n">
        <v>116</v>
      </c>
      <c r="D7289" s="7" t="n">
        <v>-99.3399963378906</v>
      </c>
      <c r="E7289" s="7" t="n">
        <v>-3</v>
      </c>
      <c r="F7289" s="7" t="n">
        <v>-51.7900009155273</v>
      </c>
      <c r="G7289" s="7" t="n">
        <v>168.899993896484</v>
      </c>
    </row>
    <row r="7290" spans="1:7">
      <c r="A7290" t="s">
        <v>4</v>
      </c>
      <c r="B7290" s="4" t="s">
        <v>5</v>
      </c>
      <c r="C7290" s="4" t="s">
        <v>10</v>
      </c>
      <c r="D7290" s="4" t="s">
        <v>14</v>
      </c>
      <c r="E7290" s="4" t="s">
        <v>6</v>
      </c>
      <c r="F7290" s="4" t="s">
        <v>25</v>
      </c>
      <c r="G7290" s="4" t="s">
        <v>25</v>
      </c>
      <c r="H7290" s="4" t="s">
        <v>25</v>
      </c>
    </row>
    <row r="7291" spans="1:7">
      <c r="A7291" t="n">
        <v>63486</v>
      </c>
      <c r="B7291" s="52" t="n">
        <v>48</v>
      </c>
      <c r="C7291" s="7" t="n">
        <v>30</v>
      </c>
      <c r="D7291" s="7" t="n">
        <v>0</v>
      </c>
      <c r="E7291" s="7" t="s">
        <v>87</v>
      </c>
      <c r="F7291" s="7" t="n">
        <v>0</v>
      </c>
      <c r="G7291" s="7" t="n">
        <v>1</v>
      </c>
      <c r="H7291" s="7" t="n">
        <v>1.40129846432482e-45</v>
      </c>
    </row>
    <row r="7292" spans="1:7">
      <c r="A7292" t="s">
        <v>4</v>
      </c>
      <c r="B7292" s="4" t="s">
        <v>5</v>
      </c>
      <c r="C7292" s="4" t="s">
        <v>10</v>
      </c>
    </row>
    <row r="7293" spans="1:7">
      <c r="A7293" t="n">
        <v>63514</v>
      </c>
      <c r="B7293" s="27" t="n">
        <v>16</v>
      </c>
      <c r="C7293" s="7" t="n">
        <v>1000</v>
      </c>
    </row>
    <row r="7294" spans="1:7">
      <c r="A7294" t="s">
        <v>4</v>
      </c>
      <c r="B7294" s="4" t="s">
        <v>5</v>
      </c>
      <c r="C7294" s="4" t="s">
        <v>14</v>
      </c>
      <c r="D7294" s="4" t="s">
        <v>14</v>
      </c>
      <c r="E7294" s="4" t="s">
        <v>25</v>
      </c>
      <c r="F7294" s="4" t="s">
        <v>25</v>
      </c>
      <c r="G7294" s="4" t="s">
        <v>25</v>
      </c>
      <c r="H7294" s="4" t="s">
        <v>10</v>
      </c>
    </row>
    <row r="7295" spans="1:7">
      <c r="A7295" t="n">
        <v>63517</v>
      </c>
      <c r="B7295" s="34" t="n">
        <v>45</v>
      </c>
      <c r="C7295" s="7" t="n">
        <v>2</v>
      </c>
      <c r="D7295" s="7" t="n">
        <v>3</v>
      </c>
      <c r="E7295" s="7" t="n">
        <v>-99.129997253418</v>
      </c>
      <c r="F7295" s="7" t="n">
        <v>-1.66999995708466</v>
      </c>
      <c r="G7295" s="7" t="n">
        <v>-53.0099983215332</v>
      </c>
      <c r="H7295" s="7" t="n">
        <v>0</v>
      </c>
    </row>
    <row r="7296" spans="1:7">
      <c r="A7296" t="s">
        <v>4</v>
      </c>
      <c r="B7296" s="4" t="s">
        <v>5</v>
      </c>
      <c r="C7296" s="4" t="s">
        <v>14</v>
      </c>
      <c r="D7296" s="4" t="s">
        <v>14</v>
      </c>
      <c r="E7296" s="4" t="s">
        <v>25</v>
      </c>
      <c r="F7296" s="4" t="s">
        <v>25</v>
      </c>
      <c r="G7296" s="4" t="s">
        <v>25</v>
      </c>
      <c r="H7296" s="4" t="s">
        <v>10</v>
      </c>
      <c r="I7296" s="4" t="s">
        <v>14</v>
      </c>
    </row>
    <row r="7297" spans="1:9">
      <c r="A7297" t="n">
        <v>63534</v>
      </c>
      <c r="B7297" s="34" t="n">
        <v>45</v>
      </c>
      <c r="C7297" s="7" t="n">
        <v>4</v>
      </c>
      <c r="D7297" s="7" t="n">
        <v>3</v>
      </c>
      <c r="E7297" s="7" t="n">
        <v>3.25999999046326</v>
      </c>
      <c r="F7297" s="7" t="n">
        <v>110.300003051758</v>
      </c>
      <c r="G7297" s="7" t="n">
        <v>2</v>
      </c>
      <c r="H7297" s="7" t="n">
        <v>0</v>
      </c>
      <c r="I7297" s="7" t="n">
        <v>0</v>
      </c>
    </row>
    <row r="7298" spans="1:9">
      <c r="A7298" t="s">
        <v>4</v>
      </c>
      <c r="B7298" s="4" t="s">
        <v>5</v>
      </c>
      <c r="C7298" s="4" t="s">
        <v>14</v>
      </c>
      <c r="D7298" s="4" t="s">
        <v>14</v>
      </c>
      <c r="E7298" s="4" t="s">
        <v>25</v>
      </c>
      <c r="F7298" s="4" t="s">
        <v>25</v>
      </c>
      <c r="G7298" s="4" t="s">
        <v>25</v>
      </c>
      <c r="H7298" s="4" t="s">
        <v>10</v>
      </c>
      <c r="I7298" s="4" t="s">
        <v>14</v>
      </c>
    </row>
    <row r="7299" spans="1:9">
      <c r="A7299" t="n">
        <v>63552</v>
      </c>
      <c r="B7299" s="34" t="n">
        <v>45</v>
      </c>
      <c r="C7299" s="7" t="n">
        <v>4</v>
      </c>
      <c r="D7299" s="7" t="n">
        <v>3</v>
      </c>
      <c r="E7299" s="7" t="n">
        <v>3.35999989509583</v>
      </c>
      <c r="F7299" s="7" t="n">
        <v>133.020004272461</v>
      </c>
      <c r="G7299" s="7" t="n">
        <v>2</v>
      </c>
      <c r="H7299" s="7" t="n">
        <v>6000</v>
      </c>
      <c r="I7299" s="7" t="n">
        <v>0</v>
      </c>
    </row>
    <row r="7300" spans="1:9">
      <c r="A7300" t="s">
        <v>4</v>
      </c>
      <c r="B7300" s="4" t="s">
        <v>5</v>
      </c>
      <c r="C7300" s="4" t="s">
        <v>14</v>
      </c>
      <c r="D7300" s="4" t="s">
        <v>14</v>
      </c>
      <c r="E7300" s="4" t="s">
        <v>25</v>
      </c>
      <c r="F7300" s="4" t="s">
        <v>10</v>
      </c>
    </row>
    <row r="7301" spans="1:9">
      <c r="A7301" t="n">
        <v>63570</v>
      </c>
      <c r="B7301" s="34" t="n">
        <v>45</v>
      </c>
      <c r="C7301" s="7" t="n">
        <v>5</v>
      </c>
      <c r="D7301" s="7" t="n">
        <v>3</v>
      </c>
      <c r="E7301" s="7" t="n">
        <v>1.79999995231628</v>
      </c>
      <c r="F7301" s="7" t="n">
        <v>0</v>
      </c>
    </row>
    <row r="7302" spans="1:9">
      <c r="A7302" t="s">
        <v>4</v>
      </c>
      <c r="B7302" s="4" t="s">
        <v>5</v>
      </c>
      <c r="C7302" s="4" t="s">
        <v>14</v>
      </c>
      <c r="D7302" s="4" t="s">
        <v>14</v>
      </c>
      <c r="E7302" s="4" t="s">
        <v>25</v>
      </c>
      <c r="F7302" s="4" t="s">
        <v>10</v>
      </c>
    </row>
    <row r="7303" spans="1:9">
      <c r="A7303" t="n">
        <v>63579</v>
      </c>
      <c r="B7303" s="34" t="n">
        <v>45</v>
      </c>
      <c r="C7303" s="7" t="n">
        <v>11</v>
      </c>
      <c r="D7303" s="7" t="n">
        <v>3</v>
      </c>
      <c r="E7303" s="7" t="n">
        <v>38</v>
      </c>
      <c r="F7303" s="7" t="n">
        <v>0</v>
      </c>
    </row>
    <row r="7304" spans="1:9">
      <c r="A7304" t="s">
        <v>4</v>
      </c>
      <c r="B7304" s="4" t="s">
        <v>5</v>
      </c>
      <c r="C7304" s="4" t="s">
        <v>10</v>
      </c>
      <c r="D7304" s="4" t="s">
        <v>10</v>
      </c>
      <c r="E7304" s="4" t="s">
        <v>25</v>
      </c>
      <c r="F7304" s="4" t="s">
        <v>25</v>
      </c>
      <c r="G7304" s="4" t="s">
        <v>25</v>
      </c>
      <c r="H7304" s="4" t="s">
        <v>25</v>
      </c>
      <c r="I7304" s="4" t="s">
        <v>14</v>
      </c>
      <c r="J7304" s="4" t="s">
        <v>10</v>
      </c>
    </row>
    <row r="7305" spans="1:9">
      <c r="A7305" t="n">
        <v>63588</v>
      </c>
      <c r="B7305" s="68" t="n">
        <v>55</v>
      </c>
      <c r="C7305" s="7" t="n">
        <v>116</v>
      </c>
      <c r="D7305" s="7" t="n">
        <v>65533</v>
      </c>
      <c r="E7305" s="7" t="n">
        <v>-99.1699981689453</v>
      </c>
      <c r="F7305" s="7" t="n">
        <v>-3</v>
      </c>
      <c r="G7305" s="7" t="n">
        <v>-52.6399993896484</v>
      </c>
      <c r="H7305" s="7" t="n">
        <v>0.800000011920929</v>
      </c>
      <c r="I7305" s="7" t="n">
        <v>1</v>
      </c>
      <c r="J7305" s="7" t="n">
        <v>0</v>
      </c>
    </row>
    <row r="7306" spans="1:9">
      <c r="A7306" t="s">
        <v>4</v>
      </c>
      <c r="B7306" s="4" t="s">
        <v>5</v>
      </c>
      <c r="C7306" s="4" t="s">
        <v>14</v>
      </c>
      <c r="D7306" s="4" t="s">
        <v>10</v>
      </c>
      <c r="E7306" s="4" t="s">
        <v>25</v>
      </c>
    </row>
    <row r="7307" spans="1:9">
      <c r="A7307" t="n">
        <v>63612</v>
      </c>
      <c r="B7307" s="33" t="n">
        <v>58</v>
      </c>
      <c r="C7307" s="7" t="n">
        <v>100</v>
      </c>
      <c r="D7307" s="7" t="n">
        <v>1000</v>
      </c>
      <c r="E7307" s="7" t="n">
        <v>1</v>
      </c>
    </row>
    <row r="7308" spans="1:9">
      <c r="A7308" t="s">
        <v>4</v>
      </c>
      <c r="B7308" s="4" t="s">
        <v>5</v>
      </c>
      <c r="C7308" s="4" t="s">
        <v>14</v>
      </c>
      <c r="D7308" s="4" t="s">
        <v>10</v>
      </c>
    </row>
    <row r="7309" spans="1:9">
      <c r="A7309" t="n">
        <v>63620</v>
      </c>
      <c r="B7309" s="33" t="n">
        <v>58</v>
      </c>
      <c r="C7309" s="7" t="n">
        <v>255</v>
      </c>
      <c r="D7309" s="7" t="n">
        <v>0</v>
      </c>
    </row>
    <row r="7310" spans="1:9">
      <c r="A7310" t="s">
        <v>4</v>
      </c>
      <c r="B7310" s="4" t="s">
        <v>5</v>
      </c>
      <c r="C7310" s="4" t="s">
        <v>10</v>
      </c>
      <c r="D7310" s="4" t="s">
        <v>14</v>
      </c>
    </row>
    <row r="7311" spans="1:9">
      <c r="A7311" t="n">
        <v>63624</v>
      </c>
      <c r="B7311" s="56" t="n">
        <v>56</v>
      </c>
      <c r="C7311" s="7" t="n">
        <v>116</v>
      </c>
      <c r="D7311" s="7" t="n">
        <v>0</v>
      </c>
    </row>
    <row r="7312" spans="1:9">
      <c r="A7312" t="s">
        <v>4</v>
      </c>
      <c r="B7312" s="4" t="s">
        <v>5</v>
      </c>
      <c r="C7312" s="4" t="s">
        <v>10</v>
      </c>
    </row>
    <row r="7313" spans="1:10">
      <c r="A7313" t="n">
        <v>63628</v>
      </c>
      <c r="B7313" s="27" t="n">
        <v>16</v>
      </c>
      <c r="C7313" s="7" t="n">
        <v>300</v>
      </c>
    </row>
    <row r="7314" spans="1:10">
      <c r="A7314" t="s">
        <v>4</v>
      </c>
      <c r="B7314" s="4" t="s">
        <v>5</v>
      </c>
      <c r="C7314" s="4" t="s">
        <v>10</v>
      </c>
      <c r="D7314" s="4" t="s">
        <v>14</v>
      </c>
      <c r="E7314" s="4" t="s">
        <v>14</v>
      </c>
      <c r="F7314" s="4" t="s">
        <v>6</v>
      </c>
    </row>
    <row r="7315" spans="1:10">
      <c r="A7315" t="n">
        <v>63631</v>
      </c>
      <c r="B7315" s="58" t="n">
        <v>20</v>
      </c>
      <c r="C7315" s="7" t="n">
        <v>116</v>
      </c>
      <c r="D7315" s="7" t="n">
        <v>2</v>
      </c>
      <c r="E7315" s="7" t="n">
        <v>10</v>
      </c>
      <c r="F7315" s="7" t="s">
        <v>319</v>
      </c>
    </row>
    <row r="7316" spans="1:10">
      <c r="A7316" t="s">
        <v>4</v>
      </c>
      <c r="B7316" s="4" t="s">
        <v>5</v>
      </c>
      <c r="C7316" s="4" t="s">
        <v>14</v>
      </c>
      <c r="D7316" s="4" t="s">
        <v>10</v>
      </c>
      <c r="E7316" s="4" t="s">
        <v>6</v>
      </c>
    </row>
    <row r="7317" spans="1:10">
      <c r="A7317" t="n">
        <v>63651</v>
      </c>
      <c r="B7317" s="36" t="n">
        <v>51</v>
      </c>
      <c r="C7317" s="7" t="n">
        <v>4</v>
      </c>
      <c r="D7317" s="7" t="n">
        <v>116</v>
      </c>
      <c r="E7317" s="7" t="s">
        <v>605</v>
      </c>
    </row>
    <row r="7318" spans="1:10">
      <c r="A7318" t="s">
        <v>4</v>
      </c>
      <c r="B7318" s="4" t="s">
        <v>5</v>
      </c>
      <c r="C7318" s="4" t="s">
        <v>10</v>
      </c>
    </row>
    <row r="7319" spans="1:10">
      <c r="A7319" t="n">
        <v>63665</v>
      </c>
      <c r="B7319" s="27" t="n">
        <v>16</v>
      </c>
      <c r="C7319" s="7" t="n">
        <v>0</v>
      </c>
    </row>
    <row r="7320" spans="1:10">
      <c r="A7320" t="s">
        <v>4</v>
      </c>
      <c r="B7320" s="4" t="s">
        <v>5</v>
      </c>
      <c r="C7320" s="4" t="s">
        <v>10</v>
      </c>
      <c r="D7320" s="4" t="s">
        <v>50</v>
      </c>
      <c r="E7320" s="4" t="s">
        <v>14</v>
      </c>
      <c r="F7320" s="4" t="s">
        <v>14</v>
      </c>
    </row>
    <row r="7321" spans="1:10">
      <c r="A7321" t="n">
        <v>63668</v>
      </c>
      <c r="B7321" s="37" t="n">
        <v>26</v>
      </c>
      <c r="C7321" s="7" t="n">
        <v>116</v>
      </c>
      <c r="D7321" s="7" t="s">
        <v>609</v>
      </c>
      <c r="E7321" s="7" t="n">
        <v>2</v>
      </c>
      <c r="F7321" s="7" t="n">
        <v>0</v>
      </c>
    </row>
    <row r="7322" spans="1:10">
      <c r="A7322" t="s">
        <v>4</v>
      </c>
      <c r="B7322" s="4" t="s">
        <v>5</v>
      </c>
    </row>
    <row r="7323" spans="1:10">
      <c r="A7323" t="n">
        <v>63698</v>
      </c>
      <c r="B7323" s="25" t="n">
        <v>28</v>
      </c>
    </row>
    <row r="7324" spans="1:10">
      <c r="A7324" t="s">
        <v>4</v>
      </c>
      <c r="B7324" s="4" t="s">
        <v>5</v>
      </c>
      <c r="C7324" s="4" t="s">
        <v>14</v>
      </c>
      <c r="D7324" s="4" t="s">
        <v>10</v>
      </c>
      <c r="E7324" s="4" t="s">
        <v>10</v>
      </c>
      <c r="F7324" s="4" t="s">
        <v>14</v>
      </c>
    </row>
    <row r="7325" spans="1:10">
      <c r="A7325" t="n">
        <v>63699</v>
      </c>
      <c r="B7325" s="23" t="n">
        <v>25</v>
      </c>
      <c r="C7325" s="7" t="n">
        <v>1</v>
      </c>
      <c r="D7325" s="7" t="n">
        <v>65535</v>
      </c>
      <c r="E7325" s="7" t="n">
        <v>450</v>
      </c>
      <c r="F7325" s="7" t="n">
        <v>0</v>
      </c>
    </row>
    <row r="7326" spans="1:10">
      <c r="A7326" t="s">
        <v>4</v>
      </c>
      <c r="B7326" s="4" t="s">
        <v>5</v>
      </c>
      <c r="C7326" s="4" t="s">
        <v>10</v>
      </c>
      <c r="D7326" s="4" t="s">
        <v>14</v>
      </c>
      <c r="E7326" s="4" t="s">
        <v>14</v>
      </c>
      <c r="F7326" s="4" t="s">
        <v>6</v>
      </c>
    </row>
    <row r="7327" spans="1:10">
      <c r="A7327" t="n">
        <v>63706</v>
      </c>
      <c r="B7327" s="51" t="n">
        <v>47</v>
      </c>
      <c r="C7327" s="7" t="n">
        <v>0</v>
      </c>
      <c r="D7327" s="7" t="n">
        <v>0</v>
      </c>
      <c r="E7327" s="7" t="n">
        <v>0</v>
      </c>
      <c r="F7327" s="7" t="s">
        <v>245</v>
      </c>
    </row>
    <row r="7328" spans="1:10">
      <c r="A7328" t="s">
        <v>4</v>
      </c>
      <c r="B7328" s="4" t="s">
        <v>5</v>
      </c>
      <c r="C7328" s="4" t="s">
        <v>14</v>
      </c>
      <c r="D7328" s="4" t="s">
        <v>10</v>
      </c>
      <c r="E7328" s="4" t="s">
        <v>6</v>
      </c>
    </row>
    <row r="7329" spans="1:6">
      <c r="A7329" t="n">
        <v>63723</v>
      </c>
      <c r="B7329" s="36" t="n">
        <v>51</v>
      </c>
      <c r="C7329" s="7" t="n">
        <v>4</v>
      </c>
      <c r="D7329" s="7" t="n">
        <v>0</v>
      </c>
      <c r="E7329" s="7" t="s">
        <v>253</v>
      </c>
    </row>
    <row r="7330" spans="1:6">
      <c r="A7330" t="s">
        <v>4</v>
      </c>
      <c r="B7330" s="4" t="s">
        <v>5</v>
      </c>
      <c r="C7330" s="4" t="s">
        <v>10</v>
      </c>
    </row>
    <row r="7331" spans="1:6">
      <c r="A7331" t="n">
        <v>63736</v>
      </c>
      <c r="B7331" s="27" t="n">
        <v>16</v>
      </c>
      <c r="C7331" s="7" t="n">
        <v>0</v>
      </c>
    </row>
    <row r="7332" spans="1:6">
      <c r="A7332" t="s">
        <v>4</v>
      </c>
      <c r="B7332" s="4" t="s">
        <v>5</v>
      </c>
      <c r="C7332" s="4" t="s">
        <v>10</v>
      </c>
      <c r="D7332" s="4" t="s">
        <v>50</v>
      </c>
      <c r="E7332" s="4" t="s">
        <v>14</v>
      </c>
      <c r="F7332" s="4" t="s">
        <v>14</v>
      </c>
    </row>
    <row r="7333" spans="1:6">
      <c r="A7333" t="n">
        <v>63739</v>
      </c>
      <c r="B7333" s="37" t="n">
        <v>26</v>
      </c>
      <c r="C7333" s="7" t="n">
        <v>0</v>
      </c>
      <c r="D7333" s="7" t="s">
        <v>610</v>
      </c>
      <c r="E7333" s="7" t="n">
        <v>2</v>
      </c>
      <c r="F7333" s="7" t="n">
        <v>0</v>
      </c>
    </row>
    <row r="7334" spans="1:6">
      <c r="A7334" t="s">
        <v>4</v>
      </c>
      <c r="B7334" s="4" t="s">
        <v>5</v>
      </c>
    </row>
    <row r="7335" spans="1:6">
      <c r="A7335" t="n">
        <v>63814</v>
      </c>
      <c r="B7335" s="25" t="n">
        <v>28</v>
      </c>
    </row>
    <row r="7336" spans="1:6">
      <c r="A7336" t="s">
        <v>4</v>
      </c>
      <c r="B7336" s="4" t="s">
        <v>5</v>
      </c>
      <c r="C7336" s="4" t="s">
        <v>14</v>
      </c>
      <c r="D7336" s="4" t="s">
        <v>10</v>
      </c>
      <c r="E7336" s="4" t="s">
        <v>10</v>
      </c>
      <c r="F7336" s="4" t="s">
        <v>14</v>
      </c>
    </row>
    <row r="7337" spans="1:6">
      <c r="A7337" t="n">
        <v>63815</v>
      </c>
      <c r="B7337" s="23" t="n">
        <v>25</v>
      </c>
      <c r="C7337" s="7" t="n">
        <v>1</v>
      </c>
      <c r="D7337" s="7" t="n">
        <v>65535</v>
      </c>
      <c r="E7337" s="7" t="n">
        <v>500</v>
      </c>
      <c r="F7337" s="7" t="n">
        <v>0</v>
      </c>
    </row>
    <row r="7338" spans="1:6">
      <c r="A7338" t="s">
        <v>4</v>
      </c>
      <c r="B7338" s="4" t="s">
        <v>5</v>
      </c>
      <c r="C7338" s="4" t="s">
        <v>14</v>
      </c>
      <c r="D7338" s="41" t="s">
        <v>71</v>
      </c>
      <c r="E7338" s="4" t="s">
        <v>5</v>
      </c>
      <c r="F7338" s="4" t="s">
        <v>14</v>
      </c>
      <c r="G7338" s="4" t="s">
        <v>10</v>
      </c>
      <c r="H7338" s="41" t="s">
        <v>72</v>
      </c>
      <c r="I7338" s="4" t="s">
        <v>14</v>
      </c>
      <c r="J7338" s="4" t="s">
        <v>36</v>
      </c>
    </row>
    <row r="7339" spans="1:6">
      <c r="A7339" t="n">
        <v>63822</v>
      </c>
      <c r="B7339" s="16" t="n">
        <v>5</v>
      </c>
      <c r="C7339" s="7" t="n">
        <v>28</v>
      </c>
      <c r="D7339" s="41" t="s">
        <v>3</v>
      </c>
      <c r="E7339" s="63" t="n">
        <v>64</v>
      </c>
      <c r="F7339" s="7" t="n">
        <v>5</v>
      </c>
      <c r="G7339" s="7" t="n">
        <v>5</v>
      </c>
      <c r="H7339" s="41" t="s">
        <v>3</v>
      </c>
      <c r="I7339" s="7" t="n">
        <v>1</v>
      </c>
      <c r="J7339" s="17" t="n">
        <f t="normal" ca="1">A7349</f>
        <v>0</v>
      </c>
    </row>
    <row r="7340" spans="1:6">
      <c r="A7340" t="s">
        <v>4</v>
      </c>
      <c r="B7340" s="4" t="s">
        <v>5</v>
      </c>
      <c r="C7340" s="4" t="s">
        <v>14</v>
      </c>
      <c r="D7340" s="4" t="s">
        <v>10</v>
      </c>
      <c r="E7340" s="4" t="s">
        <v>6</v>
      </c>
    </row>
    <row r="7341" spans="1:6">
      <c r="A7341" t="n">
        <v>63833</v>
      </c>
      <c r="B7341" s="36" t="n">
        <v>51</v>
      </c>
      <c r="C7341" s="7" t="n">
        <v>4</v>
      </c>
      <c r="D7341" s="7" t="n">
        <v>5</v>
      </c>
      <c r="E7341" s="7" t="s">
        <v>453</v>
      </c>
    </row>
    <row r="7342" spans="1:6">
      <c r="A7342" t="s">
        <v>4</v>
      </c>
      <c r="B7342" s="4" t="s">
        <v>5</v>
      </c>
      <c r="C7342" s="4" t="s">
        <v>10</v>
      </c>
    </row>
    <row r="7343" spans="1:6">
      <c r="A7343" t="n">
        <v>63846</v>
      </c>
      <c r="B7343" s="27" t="n">
        <v>16</v>
      </c>
      <c r="C7343" s="7" t="n">
        <v>0</v>
      </c>
    </row>
    <row r="7344" spans="1:6">
      <c r="A7344" t="s">
        <v>4</v>
      </c>
      <c r="B7344" s="4" t="s">
        <v>5</v>
      </c>
      <c r="C7344" s="4" t="s">
        <v>10</v>
      </c>
      <c r="D7344" s="4" t="s">
        <v>50</v>
      </c>
      <c r="E7344" s="4" t="s">
        <v>14</v>
      </c>
      <c r="F7344" s="4" t="s">
        <v>14</v>
      </c>
    </row>
    <row r="7345" spans="1:10">
      <c r="A7345" t="n">
        <v>63849</v>
      </c>
      <c r="B7345" s="37" t="n">
        <v>26</v>
      </c>
      <c r="C7345" s="7" t="n">
        <v>5</v>
      </c>
      <c r="D7345" s="7" t="s">
        <v>611</v>
      </c>
      <c r="E7345" s="7" t="n">
        <v>2</v>
      </c>
      <c r="F7345" s="7" t="n">
        <v>0</v>
      </c>
    </row>
    <row r="7346" spans="1:10">
      <c r="A7346" t="s">
        <v>4</v>
      </c>
      <c r="B7346" s="4" t="s">
        <v>5</v>
      </c>
    </row>
    <row r="7347" spans="1:10">
      <c r="A7347" t="n">
        <v>63892</v>
      </c>
      <c r="B7347" s="25" t="n">
        <v>28</v>
      </c>
    </row>
    <row r="7348" spans="1:10">
      <c r="A7348" t="s">
        <v>4</v>
      </c>
      <c r="B7348" s="4" t="s">
        <v>5</v>
      </c>
      <c r="C7348" s="4" t="s">
        <v>14</v>
      </c>
      <c r="D7348" s="41" t="s">
        <v>71</v>
      </c>
      <c r="E7348" s="4" t="s">
        <v>5</v>
      </c>
      <c r="F7348" s="4" t="s">
        <v>14</v>
      </c>
      <c r="G7348" s="4" t="s">
        <v>10</v>
      </c>
      <c r="H7348" s="41" t="s">
        <v>72</v>
      </c>
      <c r="I7348" s="4" t="s">
        <v>14</v>
      </c>
      <c r="J7348" s="4" t="s">
        <v>36</v>
      </c>
    </row>
    <row r="7349" spans="1:10">
      <c r="A7349" t="n">
        <v>63893</v>
      </c>
      <c r="B7349" s="16" t="n">
        <v>5</v>
      </c>
      <c r="C7349" s="7" t="n">
        <v>28</v>
      </c>
      <c r="D7349" s="41" t="s">
        <v>3</v>
      </c>
      <c r="E7349" s="63" t="n">
        <v>64</v>
      </c>
      <c r="F7349" s="7" t="n">
        <v>5</v>
      </c>
      <c r="G7349" s="7" t="n">
        <v>8</v>
      </c>
      <c r="H7349" s="41" t="s">
        <v>3</v>
      </c>
      <c r="I7349" s="7" t="n">
        <v>1</v>
      </c>
      <c r="J7349" s="17" t="n">
        <f t="normal" ca="1">A7361</f>
        <v>0</v>
      </c>
    </row>
    <row r="7350" spans="1:10">
      <c r="A7350" t="s">
        <v>4</v>
      </c>
      <c r="B7350" s="4" t="s">
        <v>5</v>
      </c>
      <c r="C7350" s="4" t="s">
        <v>14</v>
      </c>
      <c r="D7350" s="4" t="s">
        <v>10</v>
      </c>
      <c r="E7350" s="4" t="s">
        <v>6</v>
      </c>
    </row>
    <row r="7351" spans="1:10">
      <c r="A7351" t="n">
        <v>63904</v>
      </c>
      <c r="B7351" s="36" t="n">
        <v>51</v>
      </c>
      <c r="C7351" s="7" t="n">
        <v>4</v>
      </c>
      <c r="D7351" s="7" t="n">
        <v>8</v>
      </c>
      <c r="E7351" s="7" t="s">
        <v>292</v>
      </c>
    </row>
    <row r="7352" spans="1:10">
      <c r="A7352" t="s">
        <v>4</v>
      </c>
      <c r="B7352" s="4" t="s">
        <v>5</v>
      </c>
      <c r="C7352" s="4" t="s">
        <v>10</v>
      </c>
    </row>
    <row r="7353" spans="1:10">
      <c r="A7353" t="n">
        <v>63918</v>
      </c>
      <c r="B7353" s="27" t="n">
        <v>16</v>
      </c>
      <c r="C7353" s="7" t="n">
        <v>0</v>
      </c>
    </row>
    <row r="7354" spans="1:10">
      <c r="A7354" t="s">
        <v>4</v>
      </c>
      <c r="B7354" s="4" t="s">
        <v>5</v>
      </c>
      <c r="C7354" s="4" t="s">
        <v>10</v>
      </c>
      <c r="D7354" s="4" t="s">
        <v>50</v>
      </c>
      <c r="E7354" s="4" t="s">
        <v>14</v>
      </c>
      <c r="F7354" s="4" t="s">
        <v>14</v>
      </c>
    </row>
    <row r="7355" spans="1:10">
      <c r="A7355" t="n">
        <v>63921</v>
      </c>
      <c r="B7355" s="37" t="n">
        <v>26</v>
      </c>
      <c r="C7355" s="7" t="n">
        <v>8</v>
      </c>
      <c r="D7355" s="7" t="s">
        <v>612</v>
      </c>
      <c r="E7355" s="7" t="n">
        <v>2</v>
      </c>
      <c r="F7355" s="7" t="n">
        <v>0</v>
      </c>
    </row>
    <row r="7356" spans="1:10">
      <c r="A7356" t="s">
        <v>4</v>
      </c>
      <c r="B7356" s="4" t="s">
        <v>5</v>
      </c>
    </row>
    <row r="7357" spans="1:10">
      <c r="A7357" t="n">
        <v>63993</v>
      </c>
      <c r="B7357" s="25" t="n">
        <v>28</v>
      </c>
    </row>
    <row r="7358" spans="1:10">
      <c r="A7358" t="s">
        <v>4</v>
      </c>
      <c r="B7358" s="4" t="s">
        <v>5</v>
      </c>
      <c r="C7358" s="4" t="s">
        <v>36</v>
      </c>
    </row>
    <row r="7359" spans="1:10">
      <c r="A7359" t="n">
        <v>63994</v>
      </c>
      <c r="B7359" s="21" t="n">
        <v>3</v>
      </c>
      <c r="C7359" s="17" t="n">
        <f t="normal" ca="1">A7371</f>
        <v>0</v>
      </c>
    </row>
    <row r="7360" spans="1:10">
      <c r="A7360" t="s">
        <v>4</v>
      </c>
      <c r="B7360" s="4" t="s">
        <v>5</v>
      </c>
      <c r="C7360" s="4" t="s">
        <v>14</v>
      </c>
      <c r="D7360" s="41" t="s">
        <v>71</v>
      </c>
      <c r="E7360" s="4" t="s">
        <v>5</v>
      </c>
      <c r="F7360" s="4" t="s">
        <v>14</v>
      </c>
      <c r="G7360" s="4" t="s">
        <v>10</v>
      </c>
      <c r="H7360" s="41" t="s">
        <v>72</v>
      </c>
      <c r="I7360" s="4" t="s">
        <v>14</v>
      </c>
      <c r="J7360" s="4" t="s">
        <v>36</v>
      </c>
    </row>
    <row r="7361" spans="1:10">
      <c r="A7361" t="n">
        <v>63999</v>
      </c>
      <c r="B7361" s="16" t="n">
        <v>5</v>
      </c>
      <c r="C7361" s="7" t="n">
        <v>28</v>
      </c>
      <c r="D7361" s="41" t="s">
        <v>3</v>
      </c>
      <c r="E7361" s="63" t="n">
        <v>64</v>
      </c>
      <c r="F7361" s="7" t="n">
        <v>5</v>
      </c>
      <c r="G7361" s="7" t="n">
        <v>7</v>
      </c>
      <c r="H7361" s="41" t="s">
        <v>3</v>
      </c>
      <c r="I7361" s="7" t="n">
        <v>1</v>
      </c>
      <c r="J7361" s="17" t="n">
        <f t="normal" ca="1">A7371</f>
        <v>0</v>
      </c>
    </row>
    <row r="7362" spans="1:10">
      <c r="A7362" t="s">
        <v>4</v>
      </c>
      <c r="B7362" s="4" t="s">
        <v>5</v>
      </c>
      <c r="C7362" s="4" t="s">
        <v>14</v>
      </c>
      <c r="D7362" s="4" t="s">
        <v>10</v>
      </c>
      <c r="E7362" s="4" t="s">
        <v>6</v>
      </c>
    </row>
    <row r="7363" spans="1:10">
      <c r="A7363" t="n">
        <v>64010</v>
      </c>
      <c r="B7363" s="36" t="n">
        <v>51</v>
      </c>
      <c r="C7363" s="7" t="n">
        <v>4</v>
      </c>
      <c r="D7363" s="7" t="n">
        <v>7</v>
      </c>
      <c r="E7363" s="7" t="s">
        <v>304</v>
      </c>
    </row>
    <row r="7364" spans="1:10">
      <c r="A7364" t="s">
        <v>4</v>
      </c>
      <c r="B7364" s="4" t="s">
        <v>5</v>
      </c>
      <c r="C7364" s="4" t="s">
        <v>10</v>
      </c>
    </row>
    <row r="7365" spans="1:10">
      <c r="A7365" t="n">
        <v>64024</v>
      </c>
      <c r="B7365" s="27" t="n">
        <v>16</v>
      </c>
      <c r="C7365" s="7" t="n">
        <v>0</v>
      </c>
    </row>
    <row r="7366" spans="1:10">
      <c r="A7366" t="s">
        <v>4</v>
      </c>
      <c r="B7366" s="4" t="s">
        <v>5</v>
      </c>
      <c r="C7366" s="4" t="s">
        <v>10</v>
      </c>
      <c r="D7366" s="4" t="s">
        <v>50</v>
      </c>
      <c r="E7366" s="4" t="s">
        <v>14</v>
      </c>
      <c r="F7366" s="4" t="s">
        <v>14</v>
      </c>
    </row>
    <row r="7367" spans="1:10">
      <c r="A7367" t="n">
        <v>64027</v>
      </c>
      <c r="B7367" s="37" t="n">
        <v>26</v>
      </c>
      <c r="C7367" s="7" t="n">
        <v>7</v>
      </c>
      <c r="D7367" s="7" t="s">
        <v>613</v>
      </c>
      <c r="E7367" s="7" t="n">
        <v>2</v>
      </c>
      <c r="F7367" s="7" t="n">
        <v>0</v>
      </c>
    </row>
    <row r="7368" spans="1:10">
      <c r="A7368" t="s">
        <v>4</v>
      </c>
      <c r="B7368" s="4" t="s">
        <v>5</v>
      </c>
    </row>
    <row r="7369" spans="1:10">
      <c r="A7369" t="n">
        <v>64083</v>
      </c>
      <c r="B7369" s="25" t="n">
        <v>28</v>
      </c>
    </row>
    <row r="7370" spans="1:10">
      <c r="A7370" t="s">
        <v>4</v>
      </c>
      <c r="B7370" s="4" t="s">
        <v>5</v>
      </c>
      <c r="C7370" s="4" t="s">
        <v>14</v>
      </c>
      <c r="D7370" s="41" t="s">
        <v>71</v>
      </c>
      <c r="E7370" s="4" t="s">
        <v>5</v>
      </c>
      <c r="F7370" s="4" t="s">
        <v>14</v>
      </c>
      <c r="G7370" s="4" t="s">
        <v>10</v>
      </c>
      <c r="H7370" s="41" t="s">
        <v>72</v>
      </c>
      <c r="I7370" s="4" t="s">
        <v>14</v>
      </c>
      <c r="J7370" s="4" t="s">
        <v>36</v>
      </c>
    </row>
    <row r="7371" spans="1:10">
      <c r="A7371" t="n">
        <v>64084</v>
      </c>
      <c r="B7371" s="16" t="n">
        <v>5</v>
      </c>
      <c r="C7371" s="7" t="n">
        <v>28</v>
      </c>
      <c r="D7371" s="41" t="s">
        <v>3</v>
      </c>
      <c r="E7371" s="63" t="n">
        <v>64</v>
      </c>
      <c r="F7371" s="7" t="n">
        <v>5</v>
      </c>
      <c r="G7371" s="7" t="n">
        <v>2</v>
      </c>
      <c r="H7371" s="41" t="s">
        <v>3</v>
      </c>
      <c r="I7371" s="7" t="n">
        <v>1</v>
      </c>
      <c r="J7371" s="17" t="n">
        <f t="normal" ca="1">A7381</f>
        <v>0</v>
      </c>
    </row>
    <row r="7372" spans="1:10">
      <c r="A7372" t="s">
        <v>4</v>
      </c>
      <c r="B7372" s="4" t="s">
        <v>5</v>
      </c>
      <c r="C7372" s="4" t="s">
        <v>14</v>
      </c>
      <c r="D7372" s="4" t="s">
        <v>10</v>
      </c>
      <c r="E7372" s="4" t="s">
        <v>6</v>
      </c>
    </row>
    <row r="7373" spans="1:10">
      <c r="A7373" t="n">
        <v>64095</v>
      </c>
      <c r="B7373" s="36" t="n">
        <v>51</v>
      </c>
      <c r="C7373" s="7" t="n">
        <v>4</v>
      </c>
      <c r="D7373" s="7" t="n">
        <v>2</v>
      </c>
      <c r="E7373" s="7" t="s">
        <v>502</v>
      </c>
    </row>
    <row r="7374" spans="1:10">
      <c r="A7374" t="s">
        <v>4</v>
      </c>
      <c r="B7374" s="4" t="s">
        <v>5</v>
      </c>
      <c r="C7374" s="4" t="s">
        <v>10</v>
      </c>
    </row>
    <row r="7375" spans="1:10">
      <c r="A7375" t="n">
        <v>64108</v>
      </c>
      <c r="B7375" s="27" t="n">
        <v>16</v>
      </c>
      <c r="C7375" s="7" t="n">
        <v>0</v>
      </c>
    </row>
    <row r="7376" spans="1:10">
      <c r="A7376" t="s">
        <v>4</v>
      </c>
      <c r="B7376" s="4" t="s">
        <v>5</v>
      </c>
      <c r="C7376" s="4" t="s">
        <v>10</v>
      </c>
      <c r="D7376" s="4" t="s">
        <v>50</v>
      </c>
      <c r="E7376" s="4" t="s">
        <v>14</v>
      </c>
      <c r="F7376" s="4" t="s">
        <v>14</v>
      </c>
    </row>
    <row r="7377" spans="1:10">
      <c r="A7377" t="n">
        <v>64111</v>
      </c>
      <c r="B7377" s="37" t="n">
        <v>26</v>
      </c>
      <c r="C7377" s="7" t="n">
        <v>2</v>
      </c>
      <c r="D7377" s="7" t="s">
        <v>614</v>
      </c>
      <c r="E7377" s="7" t="n">
        <v>2</v>
      </c>
      <c r="F7377" s="7" t="n">
        <v>0</v>
      </c>
    </row>
    <row r="7378" spans="1:10">
      <c r="A7378" t="s">
        <v>4</v>
      </c>
      <c r="B7378" s="4" t="s">
        <v>5</v>
      </c>
    </row>
    <row r="7379" spans="1:10">
      <c r="A7379" t="n">
        <v>64190</v>
      </c>
      <c r="B7379" s="25" t="n">
        <v>28</v>
      </c>
    </row>
    <row r="7380" spans="1:10">
      <c r="A7380" t="s">
        <v>4</v>
      </c>
      <c r="B7380" s="4" t="s">
        <v>5</v>
      </c>
      <c r="C7380" s="4" t="s">
        <v>14</v>
      </c>
      <c r="D7380" s="41" t="s">
        <v>71</v>
      </c>
      <c r="E7380" s="4" t="s">
        <v>5</v>
      </c>
      <c r="F7380" s="4" t="s">
        <v>14</v>
      </c>
      <c r="G7380" s="4" t="s">
        <v>10</v>
      </c>
      <c r="H7380" s="41" t="s">
        <v>72</v>
      </c>
      <c r="I7380" s="4" t="s">
        <v>14</v>
      </c>
      <c r="J7380" s="4" t="s">
        <v>36</v>
      </c>
    </row>
    <row r="7381" spans="1:10">
      <c r="A7381" t="n">
        <v>64191</v>
      </c>
      <c r="B7381" s="16" t="n">
        <v>5</v>
      </c>
      <c r="C7381" s="7" t="n">
        <v>28</v>
      </c>
      <c r="D7381" s="41" t="s">
        <v>3</v>
      </c>
      <c r="E7381" s="63" t="n">
        <v>64</v>
      </c>
      <c r="F7381" s="7" t="n">
        <v>5</v>
      </c>
      <c r="G7381" s="7" t="n">
        <v>9</v>
      </c>
      <c r="H7381" s="41" t="s">
        <v>3</v>
      </c>
      <c r="I7381" s="7" t="n">
        <v>1</v>
      </c>
      <c r="J7381" s="17" t="n">
        <f t="normal" ca="1">A7391</f>
        <v>0</v>
      </c>
    </row>
    <row r="7382" spans="1:10">
      <c r="A7382" t="s">
        <v>4</v>
      </c>
      <c r="B7382" s="4" t="s">
        <v>5</v>
      </c>
      <c r="C7382" s="4" t="s">
        <v>14</v>
      </c>
      <c r="D7382" s="4" t="s">
        <v>10</v>
      </c>
      <c r="E7382" s="4" t="s">
        <v>6</v>
      </c>
    </row>
    <row r="7383" spans="1:10">
      <c r="A7383" t="n">
        <v>64202</v>
      </c>
      <c r="B7383" s="36" t="n">
        <v>51</v>
      </c>
      <c r="C7383" s="7" t="n">
        <v>4</v>
      </c>
      <c r="D7383" s="7" t="n">
        <v>9</v>
      </c>
      <c r="E7383" s="7" t="s">
        <v>251</v>
      </c>
    </row>
    <row r="7384" spans="1:10">
      <c r="A7384" t="s">
        <v>4</v>
      </c>
      <c r="B7384" s="4" t="s">
        <v>5</v>
      </c>
      <c r="C7384" s="4" t="s">
        <v>10</v>
      </c>
    </row>
    <row r="7385" spans="1:10">
      <c r="A7385" t="n">
        <v>64216</v>
      </c>
      <c r="B7385" s="27" t="n">
        <v>16</v>
      </c>
      <c r="C7385" s="7" t="n">
        <v>0</v>
      </c>
    </row>
    <row r="7386" spans="1:10">
      <c r="A7386" t="s">
        <v>4</v>
      </c>
      <c r="B7386" s="4" t="s">
        <v>5</v>
      </c>
      <c r="C7386" s="4" t="s">
        <v>10</v>
      </c>
      <c r="D7386" s="4" t="s">
        <v>50</v>
      </c>
      <c r="E7386" s="4" t="s">
        <v>14</v>
      </c>
      <c r="F7386" s="4" t="s">
        <v>14</v>
      </c>
    </row>
    <row r="7387" spans="1:10">
      <c r="A7387" t="n">
        <v>64219</v>
      </c>
      <c r="B7387" s="37" t="n">
        <v>26</v>
      </c>
      <c r="C7387" s="7" t="n">
        <v>9</v>
      </c>
      <c r="D7387" s="7" t="s">
        <v>615</v>
      </c>
      <c r="E7387" s="7" t="n">
        <v>2</v>
      </c>
      <c r="F7387" s="7" t="n">
        <v>0</v>
      </c>
    </row>
    <row r="7388" spans="1:10">
      <c r="A7388" t="s">
        <v>4</v>
      </c>
      <c r="B7388" s="4" t="s">
        <v>5</v>
      </c>
    </row>
    <row r="7389" spans="1:10">
      <c r="A7389" t="n">
        <v>64254</v>
      </c>
      <c r="B7389" s="25" t="n">
        <v>28</v>
      </c>
    </row>
    <row r="7390" spans="1:10">
      <c r="A7390" t="s">
        <v>4</v>
      </c>
      <c r="B7390" s="4" t="s">
        <v>5</v>
      </c>
      <c r="C7390" s="4" t="s">
        <v>14</v>
      </c>
      <c r="D7390" s="41" t="s">
        <v>71</v>
      </c>
      <c r="E7390" s="4" t="s">
        <v>5</v>
      </c>
      <c r="F7390" s="4" t="s">
        <v>14</v>
      </c>
      <c r="G7390" s="4" t="s">
        <v>10</v>
      </c>
      <c r="H7390" s="41" t="s">
        <v>72</v>
      </c>
      <c r="I7390" s="4" t="s">
        <v>14</v>
      </c>
      <c r="J7390" s="4" t="s">
        <v>36</v>
      </c>
    </row>
    <row r="7391" spans="1:10">
      <c r="A7391" t="n">
        <v>64255</v>
      </c>
      <c r="B7391" s="16" t="n">
        <v>5</v>
      </c>
      <c r="C7391" s="7" t="n">
        <v>28</v>
      </c>
      <c r="D7391" s="41" t="s">
        <v>3</v>
      </c>
      <c r="E7391" s="63" t="n">
        <v>64</v>
      </c>
      <c r="F7391" s="7" t="n">
        <v>5</v>
      </c>
      <c r="G7391" s="7" t="n">
        <v>3</v>
      </c>
      <c r="H7391" s="41" t="s">
        <v>3</v>
      </c>
      <c r="I7391" s="7" t="n">
        <v>1</v>
      </c>
      <c r="J7391" s="17" t="n">
        <f t="normal" ca="1">A7401</f>
        <v>0</v>
      </c>
    </row>
    <row r="7392" spans="1:10">
      <c r="A7392" t="s">
        <v>4</v>
      </c>
      <c r="B7392" s="4" t="s">
        <v>5</v>
      </c>
      <c r="C7392" s="4" t="s">
        <v>14</v>
      </c>
      <c r="D7392" s="4" t="s">
        <v>10</v>
      </c>
      <c r="E7392" s="4" t="s">
        <v>6</v>
      </c>
    </row>
    <row r="7393" spans="1:10">
      <c r="A7393" t="n">
        <v>64266</v>
      </c>
      <c r="B7393" s="36" t="n">
        <v>51</v>
      </c>
      <c r="C7393" s="7" t="n">
        <v>4</v>
      </c>
      <c r="D7393" s="7" t="n">
        <v>3</v>
      </c>
      <c r="E7393" s="7" t="s">
        <v>376</v>
      </c>
    </row>
    <row r="7394" spans="1:10">
      <c r="A7394" t="s">
        <v>4</v>
      </c>
      <c r="B7394" s="4" t="s">
        <v>5</v>
      </c>
      <c r="C7394" s="4" t="s">
        <v>10</v>
      </c>
    </row>
    <row r="7395" spans="1:10">
      <c r="A7395" t="n">
        <v>64279</v>
      </c>
      <c r="B7395" s="27" t="n">
        <v>16</v>
      </c>
      <c r="C7395" s="7" t="n">
        <v>0</v>
      </c>
    </row>
    <row r="7396" spans="1:10">
      <c r="A7396" t="s">
        <v>4</v>
      </c>
      <c r="B7396" s="4" t="s">
        <v>5</v>
      </c>
      <c r="C7396" s="4" t="s">
        <v>10</v>
      </c>
      <c r="D7396" s="4" t="s">
        <v>50</v>
      </c>
      <c r="E7396" s="4" t="s">
        <v>14</v>
      </c>
      <c r="F7396" s="4" t="s">
        <v>14</v>
      </c>
    </row>
    <row r="7397" spans="1:10">
      <c r="A7397" t="n">
        <v>64282</v>
      </c>
      <c r="B7397" s="37" t="n">
        <v>26</v>
      </c>
      <c r="C7397" s="7" t="n">
        <v>3</v>
      </c>
      <c r="D7397" s="7" t="s">
        <v>616</v>
      </c>
      <c r="E7397" s="7" t="n">
        <v>2</v>
      </c>
      <c r="F7397" s="7" t="n">
        <v>0</v>
      </c>
    </row>
    <row r="7398" spans="1:10">
      <c r="A7398" t="s">
        <v>4</v>
      </c>
      <c r="B7398" s="4" t="s">
        <v>5</v>
      </c>
    </row>
    <row r="7399" spans="1:10">
      <c r="A7399" t="n">
        <v>64364</v>
      </c>
      <c r="B7399" s="25" t="n">
        <v>28</v>
      </c>
    </row>
    <row r="7400" spans="1:10">
      <c r="A7400" t="s">
        <v>4</v>
      </c>
      <c r="B7400" s="4" t="s">
        <v>5</v>
      </c>
      <c r="C7400" s="4" t="s">
        <v>14</v>
      </c>
      <c r="D7400" s="41" t="s">
        <v>71</v>
      </c>
      <c r="E7400" s="4" t="s">
        <v>5</v>
      </c>
      <c r="F7400" s="4" t="s">
        <v>14</v>
      </c>
      <c r="G7400" s="4" t="s">
        <v>10</v>
      </c>
      <c r="H7400" s="41" t="s">
        <v>72</v>
      </c>
      <c r="I7400" s="4" t="s">
        <v>14</v>
      </c>
      <c r="J7400" s="4" t="s">
        <v>36</v>
      </c>
    </row>
    <row r="7401" spans="1:10">
      <c r="A7401" t="n">
        <v>64365</v>
      </c>
      <c r="B7401" s="16" t="n">
        <v>5</v>
      </c>
      <c r="C7401" s="7" t="n">
        <v>28</v>
      </c>
      <c r="D7401" s="41" t="s">
        <v>3</v>
      </c>
      <c r="E7401" s="63" t="n">
        <v>64</v>
      </c>
      <c r="F7401" s="7" t="n">
        <v>5</v>
      </c>
      <c r="G7401" s="7" t="n">
        <v>1</v>
      </c>
      <c r="H7401" s="41" t="s">
        <v>3</v>
      </c>
      <c r="I7401" s="7" t="n">
        <v>1</v>
      </c>
      <c r="J7401" s="17" t="n">
        <f t="normal" ca="1">A7411</f>
        <v>0</v>
      </c>
    </row>
    <row r="7402" spans="1:10">
      <c r="A7402" t="s">
        <v>4</v>
      </c>
      <c r="B7402" s="4" t="s">
        <v>5</v>
      </c>
      <c r="C7402" s="4" t="s">
        <v>14</v>
      </c>
      <c r="D7402" s="4" t="s">
        <v>10</v>
      </c>
      <c r="E7402" s="4" t="s">
        <v>6</v>
      </c>
    </row>
    <row r="7403" spans="1:10">
      <c r="A7403" t="n">
        <v>64376</v>
      </c>
      <c r="B7403" s="36" t="n">
        <v>51</v>
      </c>
      <c r="C7403" s="7" t="n">
        <v>4</v>
      </c>
      <c r="D7403" s="7" t="n">
        <v>1</v>
      </c>
      <c r="E7403" s="7" t="s">
        <v>395</v>
      </c>
    </row>
    <row r="7404" spans="1:10">
      <c r="A7404" t="s">
        <v>4</v>
      </c>
      <c r="B7404" s="4" t="s">
        <v>5</v>
      </c>
      <c r="C7404" s="4" t="s">
        <v>10</v>
      </c>
    </row>
    <row r="7405" spans="1:10">
      <c r="A7405" t="n">
        <v>64389</v>
      </c>
      <c r="B7405" s="27" t="n">
        <v>16</v>
      </c>
      <c r="C7405" s="7" t="n">
        <v>0</v>
      </c>
    </row>
    <row r="7406" spans="1:10">
      <c r="A7406" t="s">
        <v>4</v>
      </c>
      <c r="B7406" s="4" t="s">
        <v>5</v>
      </c>
      <c r="C7406" s="4" t="s">
        <v>10</v>
      </c>
      <c r="D7406" s="4" t="s">
        <v>50</v>
      </c>
      <c r="E7406" s="4" t="s">
        <v>14</v>
      </c>
      <c r="F7406" s="4" t="s">
        <v>14</v>
      </c>
    </row>
    <row r="7407" spans="1:10">
      <c r="A7407" t="n">
        <v>64392</v>
      </c>
      <c r="B7407" s="37" t="n">
        <v>26</v>
      </c>
      <c r="C7407" s="7" t="n">
        <v>1</v>
      </c>
      <c r="D7407" s="7" t="s">
        <v>617</v>
      </c>
      <c r="E7407" s="7" t="n">
        <v>2</v>
      </c>
      <c r="F7407" s="7" t="n">
        <v>0</v>
      </c>
    </row>
    <row r="7408" spans="1:10">
      <c r="A7408" t="s">
        <v>4</v>
      </c>
      <c r="B7408" s="4" t="s">
        <v>5</v>
      </c>
    </row>
    <row r="7409" spans="1:10">
      <c r="A7409" t="n">
        <v>64475</v>
      </c>
      <c r="B7409" s="25" t="n">
        <v>28</v>
      </c>
    </row>
    <row r="7410" spans="1:10">
      <c r="A7410" t="s">
        <v>4</v>
      </c>
      <c r="B7410" s="4" t="s">
        <v>5</v>
      </c>
      <c r="C7410" s="4" t="s">
        <v>10</v>
      </c>
      <c r="D7410" s="4" t="s">
        <v>14</v>
      </c>
    </row>
    <row r="7411" spans="1:10">
      <c r="A7411" t="n">
        <v>64476</v>
      </c>
      <c r="B7411" s="38" t="n">
        <v>89</v>
      </c>
      <c r="C7411" s="7" t="n">
        <v>65533</v>
      </c>
      <c r="D7411" s="7" t="n">
        <v>1</v>
      </c>
    </row>
    <row r="7412" spans="1:10">
      <c r="A7412" t="s">
        <v>4</v>
      </c>
      <c r="B7412" s="4" t="s">
        <v>5</v>
      </c>
      <c r="C7412" s="4" t="s">
        <v>14</v>
      </c>
      <c r="D7412" s="4" t="s">
        <v>10</v>
      </c>
      <c r="E7412" s="4" t="s">
        <v>10</v>
      </c>
      <c r="F7412" s="4" t="s">
        <v>14</v>
      </c>
    </row>
    <row r="7413" spans="1:10">
      <c r="A7413" t="n">
        <v>64480</v>
      </c>
      <c r="B7413" s="23" t="n">
        <v>25</v>
      </c>
      <c r="C7413" s="7" t="n">
        <v>1</v>
      </c>
      <c r="D7413" s="7" t="n">
        <v>65535</v>
      </c>
      <c r="E7413" s="7" t="n">
        <v>65535</v>
      </c>
      <c r="F7413" s="7" t="n">
        <v>0</v>
      </c>
    </row>
    <row r="7414" spans="1:10">
      <c r="A7414" t="s">
        <v>4</v>
      </c>
      <c r="B7414" s="4" t="s">
        <v>5</v>
      </c>
      <c r="C7414" s="4" t="s">
        <v>14</v>
      </c>
      <c r="D7414" s="4" t="s">
        <v>10</v>
      </c>
      <c r="E7414" s="4" t="s">
        <v>6</v>
      </c>
    </row>
    <row r="7415" spans="1:10">
      <c r="A7415" t="n">
        <v>64487</v>
      </c>
      <c r="B7415" s="36" t="n">
        <v>51</v>
      </c>
      <c r="C7415" s="7" t="n">
        <v>4</v>
      </c>
      <c r="D7415" s="7" t="n">
        <v>116</v>
      </c>
      <c r="E7415" s="7" t="s">
        <v>618</v>
      </c>
    </row>
    <row r="7416" spans="1:10">
      <c r="A7416" t="s">
        <v>4</v>
      </c>
      <c r="B7416" s="4" t="s">
        <v>5</v>
      </c>
      <c r="C7416" s="4" t="s">
        <v>10</v>
      </c>
    </row>
    <row r="7417" spans="1:10">
      <c r="A7417" t="n">
        <v>64501</v>
      </c>
      <c r="B7417" s="27" t="n">
        <v>16</v>
      </c>
      <c r="C7417" s="7" t="n">
        <v>0</v>
      </c>
    </row>
    <row r="7418" spans="1:10">
      <c r="A7418" t="s">
        <v>4</v>
      </c>
      <c r="B7418" s="4" t="s">
        <v>5</v>
      </c>
      <c r="C7418" s="4" t="s">
        <v>10</v>
      </c>
      <c r="D7418" s="4" t="s">
        <v>50</v>
      </c>
      <c r="E7418" s="4" t="s">
        <v>14</v>
      </c>
      <c r="F7418" s="4" t="s">
        <v>14</v>
      </c>
    </row>
    <row r="7419" spans="1:10">
      <c r="A7419" t="n">
        <v>64504</v>
      </c>
      <c r="B7419" s="37" t="n">
        <v>26</v>
      </c>
      <c r="C7419" s="7" t="n">
        <v>116</v>
      </c>
      <c r="D7419" s="7" t="s">
        <v>619</v>
      </c>
      <c r="E7419" s="7" t="n">
        <v>2</v>
      </c>
      <c r="F7419" s="7" t="n">
        <v>0</v>
      </c>
    </row>
    <row r="7420" spans="1:10">
      <c r="A7420" t="s">
        <v>4</v>
      </c>
      <c r="B7420" s="4" t="s">
        <v>5</v>
      </c>
    </row>
    <row r="7421" spans="1:10">
      <c r="A7421" t="n">
        <v>64527</v>
      </c>
      <c r="B7421" s="25" t="n">
        <v>28</v>
      </c>
    </row>
    <row r="7422" spans="1:10">
      <c r="A7422" t="s">
        <v>4</v>
      </c>
      <c r="B7422" s="4" t="s">
        <v>5</v>
      </c>
      <c r="C7422" s="4" t="s">
        <v>10</v>
      </c>
    </row>
    <row r="7423" spans="1:10">
      <c r="A7423" t="n">
        <v>64528</v>
      </c>
      <c r="B7423" s="27" t="n">
        <v>16</v>
      </c>
      <c r="C7423" s="7" t="n">
        <v>400</v>
      </c>
    </row>
    <row r="7424" spans="1:10">
      <c r="A7424" t="s">
        <v>4</v>
      </c>
      <c r="B7424" s="4" t="s">
        <v>5</v>
      </c>
      <c r="C7424" s="4" t="s">
        <v>14</v>
      </c>
      <c r="D7424" s="4" t="s">
        <v>10</v>
      </c>
      <c r="E7424" s="4" t="s">
        <v>6</v>
      </c>
    </row>
    <row r="7425" spans="1:6">
      <c r="A7425" t="n">
        <v>64531</v>
      </c>
      <c r="B7425" s="36" t="n">
        <v>51</v>
      </c>
      <c r="C7425" s="7" t="n">
        <v>4</v>
      </c>
      <c r="D7425" s="7" t="n">
        <v>116</v>
      </c>
      <c r="E7425" s="7" t="s">
        <v>529</v>
      </c>
    </row>
    <row r="7426" spans="1:6">
      <c r="A7426" t="s">
        <v>4</v>
      </c>
      <c r="B7426" s="4" t="s">
        <v>5</v>
      </c>
      <c r="C7426" s="4" t="s">
        <v>10</v>
      </c>
    </row>
    <row r="7427" spans="1:6">
      <c r="A7427" t="n">
        <v>64545</v>
      </c>
      <c r="B7427" s="27" t="n">
        <v>16</v>
      </c>
      <c r="C7427" s="7" t="n">
        <v>0</v>
      </c>
    </row>
    <row r="7428" spans="1:6">
      <c r="A7428" t="s">
        <v>4</v>
      </c>
      <c r="B7428" s="4" t="s">
        <v>5</v>
      </c>
      <c r="C7428" s="4" t="s">
        <v>10</v>
      </c>
      <c r="D7428" s="4" t="s">
        <v>50</v>
      </c>
      <c r="E7428" s="4" t="s">
        <v>14</v>
      </c>
      <c r="F7428" s="4" t="s">
        <v>14</v>
      </c>
    </row>
    <row r="7429" spans="1:6">
      <c r="A7429" t="n">
        <v>64548</v>
      </c>
      <c r="B7429" s="37" t="n">
        <v>26</v>
      </c>
      <c r="C7429" s="7" t="n">
        <v>116</v>
      </c>
      <c r="D7429" s="7" t="s">
        <v>620</v>
      </c>
      <c r="E7429" s="7" t="n">
        <v>2</v>
      </c>
      <c r="F7429" s="7" t="n">
        <v>0</v>
      </c>
    </row>
    <row r="7430" spans="1:6">
      <c r="A7430" t="s">
        <v>4</v>
      </c>
      <c r="B7430" s="4" t="s">
        <v>5</v>
      </c>
    </row>
    <row r="7431" spans="1:6">
      <c r="A7431" t="n">
        <v>64679</v>
      </c>
      <c r="B7431" s="25" t="n">
        <v>28</v>
      </c>
    </row>
    <row r="7432" spans="1:6">
      <c r="A7432" t="s">
        <v>4</v>
      </c>
      <c r="B7432" s="4" t="s">
        <v>5</v>
      </c>
      <c r="C7432" s="4" t="s">
        <v>10</v>
      </c>
      <c r="D7432" s="4" t="s">
        <v>14</v>
      </c>
    </row>
    <row r="7433" spans="1:6">
      <c r="A7433" t="n">
        <v>64680</v>
      </c>
      <c r="B7433" s="38" t="n">
        <v>89</v>
      </c>
      <c r="C7433" s="7" t="n">
        <v>65533</v>
      </c>
      <c r="D7433" s="7" t="n">
        <v>1</v>
      </c>
    </row>
    <row r="7434" spans="1:6">
      <c r="A7434" t="s">
        <v>4</v>
      </c>
      <c r="B7434" s="4" t="s">
        <v>5</v>
      </c>
      <c r="C7434" s="4" t="s">
        <v>10</v>
      </c>
      <c r="D7434" s="4" t="s">
        <v>14</v>
      </c>
      <c r="E7434" s="4" t="s">
        <v>6</v>
      </c>
      <c r="F7434" s="4" t="s">
        <v>25</v>
      </c>
      <c r="G7434" s="4" t="s">
        <v>25</v>
      </c>
      <c r="H7434" s="4" t="s">
        <v>25</v>
      </c>
    </row>
    <row r="7435" spans="1:6">
      <c r="A7435" t="n">
        <v>64684</v>
      </c>
      <c r="B7435" s="52" t="n">
        <v>48</v>
      </c>
      <c r="C7435" s="7" t="n">
        <v>116</v>
      </c>
      <c r="D7435" s="7" t="n">
        <v>0</v>
      </c>
      <c r="E7435" s="7" t="s">
        <v>441</v>
      </c>
      <c r="F7435" s="7" t="n">
        <v>0.400000005960464</v>
      </c>
      <c r="G7435" s="7" t="n">
        <v>0.800000011920929</v>
      </c>
      <c r="H7435" s="7" t="n">
        <v>0</v>
      </c>
    </row>
    <row r="7436" spans="1:6">
      <c r="A7436" t="s">
        <v>4</v>
      </c>
      <c r="B7436" s="4" t="s">
        <v>5</v>
      </c>
      <c r="C7436" s="4" t="s">
        <v>10</v>
      </c>
    </row>
    <row r="7437" spans="1:6">
      <c r="A7437" t="n">
        <v>64710</v>
      </c>
      <c r="B7437" s="27" t="n">
        <v>16</v>
      </c>
      <c r="C7437" s="7" t="n">
        <v>1000</v>
      </c>
    </row>
    <row r="7438" spans="1:6">
      <c r="A7438" t="s">
        <v>4</v>
      </c>
      <c r="B7438" s="4" t="s">
        <v>5</v>
      </c>
      <c r="C7438" s="4" t="s">
        <v>14</v>
      </c>
      <c r="D7438" s="4" t="s">
        <v>10</v>
      </c>
      <c r="E7438" s="4" t="s">
        <v>10</v>
      </c>
      <c r="F7438" s="4" t="s">
        <v>14</v>
      </c>
    </row>
    <row r="7439" spans="1:6">
      <c r="A7439" t="n">
        <v>64713</v>
      </c>
      <c r="B7439" s="23" t="n">
        <v>25</v>
      </c>
      <c r="C7439" s="7" t="n">
        <v>1</v>
      </c>
      <c r="D7439" s="7" t="n">
        <v>65535</v>
      </c>
      <c r="E7439" s="7" t="n">
        <v>450</v>
      </c>
      <c r="F7439" s="7" t="n">
        <v>0</v>
      </c>
    </row>
    <row r="7440" spans="1:6">
      <c r="A7440" t="s">
        <v>4</v>
      </c>
      <c r="B7440" s="4" t="s">
        <v>5</v>
      </c>
      <c r="C7440" s="4" t="s">
        <v>14</v>
      </c>
      <c r="D7440" s="4" t="s">
        <v>10</v>
      </c>
      <c r="E7440" s="4" t="s">
        <v>6</v>
      </c>
    </row>
    <row r="7441" spans="1:8">
      <c r="A7441" t="n">
        <v>64720</v>
      </c>
      <c r="B7441" s="36" t="n">
        <v>51</v>
      </c>
      <c r="C7441" s="7" t="n">
        <v>4</v>
      </c>
      <c r="D7441" s="7" t="n">
        <v>0</v>
      </c>
      <c r="E7441" s="7" t="s">
        <v>249</v>
      </c>
    </row>
    <row r="7442" spans="1:8">
      <c r="A7442" t="s">
        <v>4</v>
      </c>
      <c r="B7442" s="4" t="s">
        <v>5</v>
      </c>
      <c r="C7442" s="4" t="s">
        <v>10</v>
      </c>
    </row>
    <row r="7443" spans="1:8">
      <c r="A7443" t="n">
        <v>64733</v>
      </c>
      <c r="B7443" s="27" t="n">
        <v>16</v>
      </c>
      <c r="C7443" s="7" t="n">
        <v>0</v>
      </c>
    </row>
    <row r="7444" spans="1:8">
      <c r="A7444" t="s">
        <v>4</v>
      </c>
      <c r="B7444" s="4" t="s">
        <v>5</v>
      </c>
      <c r="C7444" s="4" t="s">
        <v>10</v>
      </c>
      <c r="D7444" s="4" t="s">
        <v>50</v>
      </c>
      <c r="E7444" s="4" t="s">
        <v>14</v>
      </c>
      <c r="F7444" s="4" t="s">
        <v>14</v>
      </c>
      <c r="G7444" s="4" t="s">
        <v>50</v>
      </c>
      <c r="H7444" s="4" t="s">
        <v>14</v>
      </c>
      <c r="I7444" s="4" t="s">
        <v>14</v>
      </c>
    </row>
    <row r="7445" spans="1:8">
      <c r="A7445" t="n">
        <v>64736</v>
      </c>
      <c r="B7445" s="37" t="n">
        <v>26</v>
      </c>
      <c r="C7445" s="7" t="n">
        <v>0</v>
      </c>
      <c r="D7445" s="7" t="s">
        <v>621</v>
      </c>
      <c r="E7445" s="7" t="n">
        <v>2</v>
      </c>
      <c r="F7445" s="7" t="n">
        <v>3</v>
      </c>
      <c r="G7445" s="7" t="s">
        <v>622</v>
      </c>
      <c r="H7445" s="7" t="n">
        <v>2</v>
      </c>
      <c r="I7445" s="7" t="n">
        <v>0</v>
      </c>
    </row>
    <row r="7446" spans="1:8">
      <c r="A7446" t="s">
        <v>4</v>
      </c>
      <c r="B7446" s="4" t="s">
        <v>5</v>
      </c>
    </row>
    <row r="7447" spans="1:8">
      <c r="A7447" t="n">
        <v>64823</v>
      </c>
      <c r="B7447" s="25" t="n">
        <v>28</v>
      </c>
    </row>
    <row r="7448" spans="1:8">
      <c r="A7448" t="s">
        <v>4</v>
      </c>
      <c r="B7448" s="4" t="s">
        <v>5</v>
      </c>
      <c r="C7448" s="4" t="s">
        <v>10</v>
      </c>
      <c r="D7448" s="4" t="s">
        <v>14</v>
      </c>
      <c r="E7448" s="4" t="s">
        <v>6</v>
      </c>
      <c r="F7448" s="4" t="s">
        <v>25</v>
      </c>
      <c r="G7448" s="4" t="s">
        <v>25</v>
      </c>
      <c r="H7448" s="4" t="s">
        <v>25</v>
      </c>
    </row>
    <row r="7449" spans="1:8">
      <c r="A7449" t="n">
        <v>64824</v>
      </c>
      <c r="B7449" s="52" t="n">
        <v>48</v>
      </c>
      <c r="C7449" s="7" t="n">
        <v>0</v>
      </c>
      <c r="D7449" s="7" t="n">
        <v>0</v>
      </c>
      <c r="E7449" s="7" t="s">
        <v>441</v>
      </c>
      <c r="F7449" s="7" t="n">
        <v>1</v>
      </c>
      <c r="G7449" s="7" t="n">
        <v>0.300000011920929</v>
      </c>
      <c r="H7449" s="7" t="n">
        <v>0</v>
      </c>
    </row>
    <row r="7450" spans="1:8">
      <c r="A7450" t="s">
        <v>4</v>
      </c>
      <c r="B7450" s="4" t="s">
        <v>5</v>
      </c>
      <c r="C7450" s="4" t="s">
        <v>10</v>
      </c>
    </row>
    <row r="7451" spans="1:8">
      <c r="A7451" t="n">
        <v>64850</v>
      </c>
      <c r="B7451" s="27" t="n">
        <v>16</v>
      </c>
      <c r="C7451" s="7" t="n">
        <v>320</v>
      </c>
    </row>
    <row r="7452" spans="1:8">
      <c r="A7452" t="s">
        <v>4</v>
      </c>
      <c r="B7452" s="4" t="s">
        <v>5</v>
      </c>
      <c r="C7452" s="4" t="s">
        <v>10</v>
      </c>
    </row>
    <row r="7453" spans="1:8">
      <c r="A7453" t="n">
        <v>64853</v>
      </c>
      <c r="B7453" s="27" t="n">
        <v>16</v>
      </c>
      <c r="C7453" s="7" t="n">
        <v>600</v>
      </c>
    </row>
    <row r="7454" spans="1:8">
      <c r="A7454" t="s">
        <v>4</v>
      </c>
      <c r="B7454" s="4" t="s">
        <v>5</v>
      </c>
      <c r="C7454" s="4" t="s">
        <v>10</v>
      </c>
      <c r="D7454" s="4" t="s">
        <v>6</v>
      </c>
      <c r="E7454" s="4" t="s">
        <v>14</v>
      </c>
      <c r="F7454" s="4" t="s">
        <v>14</v>
      </c>
      <c r="G7454" s="4" t="s">
        <v>14</v>
      </c>
      <c r="H7454" s="4" t="s">
        <v>14</v>
      </c>
      <c r="I7454" s="4" t="s">
        <v>14</v>
      </c>
      <c r="J7454" s="4" t="s">
        <v>25</v>
      </c>
      <c r="K7454" s="4" t="s">
        <v>25</v>
      </c>
      <c r="L7454" s="4" t="s">
        <v>25</v>
      </c>
      <c r="M7454" s="4" t="s">
        <v>25</v>
      </c>
      <c r="N7454" s="4" t="s">
        <v>14</v>
      </c>
    </row>
    <row r="7455" spans="1:8">
      <c r="A7455" t="n">
        <v>64856</v>
      </c>
      <c r="B7455" s="88" t="n">
        <v>34</v>
      </c>
      <c r="C7455" s="7" t="n">
        <v>0</v>
      </c>
      <c r="D7455" s="7" t="s">
        <v>486</v>
      </c>
      <c r="E7455" s="7" t="n">
        <v>0</v>
      </c>
      <c r="F7455" s="7" t="n">
        <v>0</v>
      </c>
      <c r="G7455" s="7" t="n">
        <v>0</v>
      </c>
      <c r="H7455" s="7" t="n">
        <v>0</v>
      </c>
      <c r="I7455" s="7" t="n">
        <v>0</v>
      </c>
      <c r="J7455" s="7" t="n">
        <v>0</v>
      </c>
      <c r="K7455" s="7" t="n">
        <v>-1</v>
      </c>
      <c r="L7455" s="7" t="n">
        <v>-1</v>
      </c>
      <c r="M7455" s="7" t="n">
        <v>-1</v>
      </c>
      <c r="N7455" s="7" t="n">
        <v>0</v>
      </c>
    </row>
    <row r="7456" spans="1:8">
      <c r="A7456" t="s">
        <v>4</v>
      </c>
      <c r="B7456" s="4" t="s">
        <v>5</v>
      </c>
      <c r="C7456" s="4" t="s">
        <v>14</v>
      </c>
      <c r="D7456" s="4" t="s">
        <v>10</v>
      </c>
      <c r="E7456" s="4" t="s">
        <v>10</v>
      </c>
      <c r="F7456" s="4" t="s">
        <v>14</v>
      </c>
    </row>
    <row r="7457" spans="1:14">
      <c r="A7457" t="n">
        <v>64888</v>
      </c>
      <c r="B7457" s="23" t="n">
        <v>25</v>
      </c>
      <c r="C7457" s="7" t="n">
        <v>1</v>
      </c>
      <c r="D7457" s="7" t="n">
        <v>65535</v>
      </c>
      <c r="E7457" s="7" t="n">
        <v>65535</v>
      </c>
      <c r="F7457" s="7" t="n">
        <v>0</v>
      </c>
    </row>
    <row r="7458" spans="1:14">
      <c r="A7458" t="s">
        <v>4</v>
      </c>
      <c r="B7458" s="4" t="s">
        <v>5</v>
      </c>
      <c r="C7458" s="4" t="s">
        <v>14</v>
      </c>
      <c r="D7458" s="4" t="s">
        <v>10</v>
      </c>
      <c r="E7458" s="4" t="s">
        <v>14</v>
      </c>
    </row>
    <row r="7459" spans="1:14">
      <c r="A7459" t="n">
        <v>64895</v>
      </c>
      <c r="B7459" s="72" t="n">
        <v>49</v>
      </c>
      <c r="C7459" s="7" t="n">
        <v>1</v>
      </c>
      <c r="D7459" s="7" t="n">
        <v>3000</v>
      </c>
      <c r="E7459" s="7" t="n">
        <v>0</v>
      </c>
    </row>
    <row r="7460" spans="1:14">
      <c r="A7460" t="s">
        <v>4</v>
      </c>
      <c r="B7460" s="4" t="s">
        <v>5</v>
      </c>
      <c r="C7460" s="4" t="s">
        <v>14</v>
      </c>
      <c r="D7460" s="4" t="s">
        <v>10</v>
      </c>
      <c r="E7460" s="4" t="s">
        <v>10</v>
      </c>
      <c r="F7460" s="4" t="s">
        <v>14</v>
      </c>
    </row>
    <row r="7461" spans="1:14">
      <c r="A7461" t="n">
        <v>64900</v>
      </c>
      <c r="B7461" s="23" t="n">
        <v>25</v>
      </c>
      <c r="C7461" s="7" t="n">
        <v>1</v>
      </c>
      <c r="D7461" s="7" t="n">
        <v>50</v>
      </c>
      <c r="E7461" s="7" t="n">
        <v>100</v>
      </c>
      <c r="F7461" s="7" t="n">
        <v>5</v>
      </c>
    </row>
    <row r="7462" spans="1:14">
      <c r="A7462" t="s">
        <v>4</v>
      </c>
      <c r="B7462" s="4" t="s">
        <v>5</v>
      </c>
      <c r="C7462" s="4" t="s">
        <v>6</v>
      </c>
      <c r="D7462" s="4" t="s">
        <v>10</v>
      </c>
    </row>
    <row r="7463" spans="1:14">
      <c r="A7463" t="n">
        <v>64907</v>
      </c>
      <c r="B7463" s="57" t="n">
        <v>29</v>
      </c>
      <c r="C7463" s="7" t="s">
        <v>623</v>
      </c>
      <c r="D7463" s="7" t="n">
        <v>65533</v>
      </c>
    </row>
    <row r="7464" spans="1:14">
      <c r="A7464" t="s">
        <v>4</v>
      </c>
      <c r="B7464" s="4" t="s">
        <v>5</v>
      </c>
      <c r="C7464" s="4" t="s">
        <v>14</v>
      </c>
      <c r="D7464" s="4" t="s">
        <v>10</v>
      </c>
      <c r="E7464" s="4" t="s">
        <v>6</v>
      </c>
    </row>
    <row r="7465" spans="1:14">
      <c r="A7465" t="n">
        <v>64930</v>
      </c>
      <c r="B7465" s="36" t="n">
        <v>51</v>
      </c>
      <c r="C7465" s="7" t="n">
        <v>4</v>
      </c>
      <c r="D7465" s="7" t="n">
        <v>81</v>
      </c>
      <c r="E7465" s="7" t="s">
        <v>139</v>
      </c>
    </row>
    <row r="7466" spans="1:14">
      <c r="A7466" t="s">
        <v>4</v>
      </c>
      <c r="B7466" s="4" t="s">
        <v>5</v>
      </c>
      <c r="C7466" s="4" t="s">
        <v>10</v>
      </c>
    </row>
    <row r="7467" spans="1:14">
      <c r="A7467" t="n">
        <v>64943</v>
      </c>
      <c r="B7467" s="27" t="n">
        <v>16</v>
      </c>
      <c r="C7467" s="7" t="n">
        <v>0</v>
      </c>
    </row>
    <row r="7468" spans="1:14">
      <c r="A7468" t="s">
        <v>4</v>
      </c>
      <c r="B7468" s="4" t="s">
        <v>5</v>
      </c>
      <c r="C7468" s="4" t="s">
        <v>10</v>
      </c>
      <c r="D7468" s="4" t="s">
        <v>50</v>
      </c>
      <c r="E7468" s="4" t="s">
        <v>14</v>
      </c>
      <c r="F7468" s="4" t="s">
        <v>14</v>
      </c>
    </row>
    <row r="7469" spans="1:14">
      <c r="A7469" t="n">
        <v>64946</v>
      </c>
      <c r="B7469" s="37" t="n">
        <v>26</v>
      </c>
      <c r="C7469" s="7" t="n">
        <v>81</v>
      </c>
      <c r="D7469" s="7" t="s">
        <v>624</v>
      </c>
      <c r="E7469" s="7" t="n">
        <v>2</v>
      </c>
      <c r="F7469" s="7" t="n">
        <v>0</v>
      </c>
    </row>
    <row r="7470" spans="1:14">
      <c r="A7470" t="s">
        <v>4</v>
      </c>
      <c r="B7470" s="4" t="s">
        <v>5</v>
      </c>
    </row>
    <row r="7471" spans="1:14">
      <c r="A7471" t="n">
        <v>65004</v>
      </c>
      <c r="B7471" s="25" t="n">
        <v>28</v>
      </c>
    </row>
    <row r="7472" spans="1:14">
      <c r="A7472" t="s">
        <v>4</v>
      </c>
      <c r="B7472" s="4" t="s">
        <v>5</v>
      </c>
      <c r="C7472" s="4" t="s">
        <v>10</v>
      </c>
      <c r="D7472" s="4" t="s">
        <v>14</v>
      </c>
    </row>
    <row r="7473" spans="1:6">
      <c r="A7473" t="n">
        <v>65005</v>
      </c>
      <c r="B7473" s="38" t="n">
        <v>89</v>
      </c>
      <c r="C7473" s="7" t="n">
        <v>65533</v>
      </c>
      <c r="D7473" s="7" t="n">
        <v>1</v>
      </c>
    </row>
    <row r="7474" spans="1:6">
      <c r="A7474" t="s">
        <v>4</v>
      </c>
      <c r="B7474" s="4" t="s">
        <v>5</v>
      </c>
      <c r="C7474" s="4" t="s">
        <v>14</v>
      </c>
      <c r="D7474" s="4" t="s">
        <v>10</v>
      </c>
      <c r="E7474" s="4" t="s">
        <v>10</v>
      </c>
      <c r="F7474" s="4" t="s">
        <v>14</v>
      </c>
    </row>
    <row r="7475" spans="1:6">
      <c r="A7475" t="n">
        <v>65009</v>
      </c>
      <c r="B7475" s="23" t="n">
        <v>25</v>
      </c>
      <c r="C7475" s="7" t="n">
        <v>1</v>
      </c>
      <c r="D7475" s="7" t="n">
        <v>65535</v>
      </c>
      <c r="E7475" s="7" t="n">
        <v>65535</v>
      </c>
      <c r="F7475" s="7" t="n">
        <v>0</v>
      </c>
    </row>
    <row r="7476" spans="1:6">
      <c r="A7476" t="s">
        <v>4</v>
      </c>
      <c r="B7476" s="4" t="s">
        <v>5</v>
      </c>
      <c r="C7476" s="4" t="s">
        <v>6</v>
      </c>
      <c r="D7476" s="4" t="s">
        <v>10</v>
      </c>
    </row>
    <row r="7477" spans="1:6">
      <c r="A7477" t="n">
        <v>65016</v>
      </c>
      <c r="B7477" s="57" t="n">
        <v>29</v>
      </c>
      <c r="C7477" s="7" t="s">
        <v>13</v>
      </c>
      <c r="D7477" s="7" t="n">
        <v>65533</v>
      </c>
    </row>
    <row r="7478" spans="1:6">
      <c r="A7478" t="s">
        <v>4</v>
      </c>
      <c r="B7478" s="4" t="s">
        <v>5</v>
      </c>
      <c r="C7478" s="4" t="s">
        <v>14</v>
      </c>
      <c r="D7478" s="4" t="s">
        <v>10</v>
      </c>
      <c r="E7478" s="4" t="s">
        <v>6</v>
      </c>
      <c r="F7478" s="4" t="s">
        <v>6</v>
      </c>
      <c r="G7478" s="4" t="s">
        <v>6</v>
      </c>
      <c r="H7478" s="4" t="s">
        <v>6</v>
      </c>
    </row>
    <row r="7479" spans="1:6">
      <c r="A7479" t="n">
        <v>65020</v>
      </c>
      <c r="B7479" s="36" t="n">
        <v>51</v>
      </c>
      <c r="C7479" s="7" t="n">
        <v>3</v>
      </c>
      <c r="D7479" s="7" t="n">
        <v>116</v>
      </c>
      <c r="E7479" s="7" t="s">
        <v>478</v>
      </c>
      <c r="F7479" s="7" t="s">
        <v>267</v>
      </c>
      <c r="G7479" s="7" t="s">
        <v>130</v>
      </c>
      <c r="H7479" s="7" t="s">
        <v>131</v>
      </c>
    </row>
    <row r="7480" spans="1:6">
      <c r="A7480" t="s">
        <v>4</v>
      </c>
      <c r="B7480" s="4" t="s">
        <v>5</v>
      </c>
      <c r="C7480" s="4" t="s">
        <v>14</v>
      </c>
      <c r="D7480" s="4" t="s">
        <v>10</v>
      </c>
      <c r="E7480" s="4" t="s">
        <v>6</v>
      </c>
      <c r="F7480" s="4" t="s">
        <v>6</v>
      </c>
      <c r="G7480" s="4" t="s">
        <v>6</v>
      </c>
      <c r="H7480" s="4" t="s">
        <v>6</v>
      </c>
    </row>
    <row r="7481" spans="1:6">
      <c r="A7481" t="n">
        <v>65033</v>
      </c>
      <c r="B7481" s="36" t="n">
        <v>51</v>
      </c>
      <c r="C7481" s="7" t="n">
        <v>3</v>
      </c>
      <c r="D7481" s="7" t="n">
        <v>100</v>
      </c>
      <c r="E7481" s="7" t="s">
        <v>478</v>
      </c>
      <c r="F7481" s="7" t="s">
        <v>267</v>
      </c>
      <c r="G7481" s="7" t="s">
        <v>130</v>
      </c>
      <c r="H7481" s="7" t="s">
        <v>131</v>
      </c>
    </row>
    <row r="7482" spans="1:6">
      <c r="A7482" t="s">
        <v>4</v>
      </c>
      <c r="B7482" s="4" t="s">
        <v>5</v>
      </c>
      <c r="C7482" s="4" t="s">
        <v>14</v>
      </c>
      <c r="D7482" s="4" t="s">
        <v>10</v>
      </c>
      <c r="E7482" s="4" t="s">
        <v>6</v>
      </c>
      <c r="F7482" s="4" t="s">
        <v>6</v>
      </c>
      <c r="G7482" s="4" t="s">
        <v>6</v>
      </c>
      <c r="H7482" s="4" t="s">
        <v>6</v>
      </c>
    </row>
    <row r="7483" spans="1:6">
      <c r="A7483" t="n">
        <v>65046</v>
      </c>
      <c r="B7483" s="36" t="n">
        <v>51</v>
      </c>
      <c r="C7483" s="7" t="n">
        <v>3</v>
      </c>
      <c r="D7483" s="7" t="n">
        <v>88</v>
      </c>
      <c r="E7483" s="7" t="s">
        <v>478</v>
      </c>
      <c r="F7483" s="7" t="s">
        <v>267</v>
      </c>
      <c r="G7483" s="7" t="s">
        <v>130</v>
      </c>
      <c r="H7483" s="7" t="s">
        <v>131</v>
      </c>
    </row>
    <row r="7484" spans="1:6">
      <c r="A7484" t="s">
        <v>4</v>
      </c>
      <c r="B7484" s="4" t="s">
        <v>5</v>
      </c>
      <c r="C7484" s="4" t="s">
        <v>14</v>
      </c>
      <c r="D7484" s="4" t="s">
        <v>10</v>
      </c>
      <c r="E7484" s="4" t="s">
        <v>6</v>
      </c>
      <c r="F7484" s="4" t="s">
        <v>6</v>
      </c>
      <c r="G7484" s="4" t="s">
        <v>6</v>
      </c>
      <c r="H7484" s="4" t="s">
        <v>6</v>
      </c>
    </row>
    <row r="7485" spans="1:6">
      <c r="A7485" t="n">
        <v>65059</v>
      </c>
      <c r="B7485" s="36" t="n">
        <v>51</v>
      </c>
      <c r="C7485" s="7" t="n">
        <v>3</v>
      </c>
      <c r="D7485" s="7" t="n">
        <v>30</v>
      </c>
      <c r="E7485" s="7" t="s">
        <v>478</v>
      </c>
      <c r="F7485" s="7" t="s">
        <v>267</v>
      </c>
      <c r="G7485" s="7" t="s">
        <v>130</v>
      </c>
      <c r="H7485" s="7" t="s">
        <v>131</v>
      </c>
    </row>
    <row r="7486" spans="1:6">
      <c r="A7486" t="s">
        <v>4</v>
      </c>
      <c r="B7486" s="4" t="s">
        <v>5</v>
      </c>
      <c r="C7486" s="4" t="s">
        <v>14</v>
      </c>
      <c r="D7486" s="4" t="s">
        <v>10</v>
      </c>
      <c r="E7486" s="4" t="s">
        <v>6</v>
      </c>
      <c r="F7486" s="4" t="s">
        <v>6</v>
      </c>
      <c r="G7486" s="4" t="s">
        <v>6</v>
      </c>
      <c r="H7486" s="4" t="s">
        <v>6</v>
      </c>
    </row>
    <row r="7487" spans="1:6">
      <c r="A7487" t="n">
        <v>65072</v>
      </c>
      <c r="B7487" s="36" t="n">
        <v>51</v>
      </c>
      <c r="C7487" s="7" t="n">
        <v>3</v>
      </c>
      <c r="D7487" s="7" t="n">
        <v>89</v>
      </c>
      <c r="E7487" s="7" t="s">
        <v>478</v>
      </c>
      <c r="F7487" s="7" t="s">
        <v>267</v>
      </c>
      <c r="G7487" s="7" t="s">
        <v>130</v>
      </c>
      <c r="H7487" s="7" t="s">
        <v>131</v>
      </c>
    </row>
    <row r="7488" spans="1:6">
      <c r="A7488" t="s">
        <v>4</v>
      </c>
      <c r="B7488" s="4" t="s">
        <v>5</v>
      </c>
      <c r="C7488" s="4" t="s">
        <v>10</v>
      </c>
      <c r="D7488" s="4" t="s">
        <v>14</v>
      </c>
      <c r="E7488" s="4" t="s">
        <v>25</v>
      </c>
      <c r="F7488" s="4" t="s">
        <v>10</v>
      </c>
    </row>
    <row r="7489" spans="1:8">
      <c r="A7489" t="n">
        <v>65085</v>
      </c>
      <c r="B7489" s="61" t="n">
        <v>59</v>
      </c>
      <c r="C7489" s="7" t="n">
        <v>116</v>
      </c>
      <c r="D7489" s="7" t="n">
        <v>1</v>
      </c>
      <c r="E7489" s="7" t="n">
        <v>0.150000005960464</v>
      </c>
      <c r="F7489" s="7" t="n">
        <v>0</v>
      </c>
    </row>
    <row r="7490" spans="1:8">
      <c r="A7490" t="s">
        <v>4</v>
      </c>
      <c r="B7490" s="4" t="s">
        <v>5</v>
      </c>
      <c r="C7490" s="4" t="s">
        <v>10</v>
      </c>
    </row>
    <row r="7491" spans="1:8">
      <c r="A7491" t="n">
        <v>65095</v>
      </c>
      <c r="B7491" s="27" t="n">
        <v>16</v>
      </c>
      <c r="C7491" s="7" t="n">
        <v>50</v>
      </c>
    </row>
    <row r="7492" spans="1:8">
      <c r="A7492" t="s">
        <v>4</v>
      </c>
      <c r="B7492" s="4" t="s">
        <v>5</v>
      </c>
      <c r="C7492" s="4" t="s">
        <v>10</v>
      </c>
      <c r="D7492" s="4" t="s">
        <v>14</v>
      </c>
      <c r="E7492" s="4" t="s">
        <v>25</v>
      </c>
      <c r="F7492" s="4" t="s">
        <v>10</v>
      </c>
    </row>
    <row r="7493" spans="1:8">
      <c r="A7493" t="n">
        <v>65098</v>
      </c>
      <c r="B7493" s="61" t="n">
        <v>59</v>
      </c>
      <c r="C7493" s="7" t="n">
        <v>0</v>
      </c>
      <c r="D7493" s="7" t="n">
        <v>1</v>
      </c>
      <c r="E7493" s="7" t="n">
        <v>0.150000005960464</v>
      </c>
      <c r="F7493" s="7" t="n">
        <v>0</v>
      </c>
    </row>
    <row r="7494" spans="1:8">
      <c r="A7494" t="s">
        <v>4</v>
      </c>
      <c r="B7494" s="4" t="s">
        <v>5</v>
      </c>
      <c r="C7494" s="4" t="s">
        <v>10</v>
      </c>
    </row>
    <row r="7495" spans="1:8">
      <c r="A7495" t="n">
        <v>65108</v>
      </c>
      <c r="B7495" s="27" t="n">
        <v>16</v>
      </c>
      <c r="C7495" s="7" t="n">
        <v>50</v>
      </c>
    </row>
    <row r="7496" spans="1:8">
      <c r="A7496" t="s">
        <v>4</v>
      </c>
      <c r="B7496" s="4" t="s">
        <v>5</v>
      </c>
      <c r="C7496" s="4" t="s">
        <v>10</v>
      </c>
      <c r="D7496" s="4" t="s">
        <v>14</v>
      </c>
      <c r="E7496" s="4" t="s">
        <v>25</v>
      </c>
      <c r="F7496" s="4" t="s">
        <v>10</v>
      </c>
    </row>
    <row r="7497" spans="1:8">
      <c r="A7497" t="n">
        <v>65111</v>
      </c>
      <c r="B7497" s="61" t="n">
        <v>59</v>
      </c>
      <c r="C7497" s="7" t="n">
        <v>30</v>
      </c>
      <c r="D7497" s="7" t="n">
        <v>1</v>
      </c>
      <c r="E7497" s="7" t="n">
        <v>0.150000005960464</v>
      </c>
      <c r="F7497" s="7" t="n">
        <v>0</v>
      </c>
    </row>
    <row r="7498" spans="1:8">
      <c r="A7498" t="s">
        <v>4</v>
      </c>
      <c r="B7498" s="4" t="s">
        <v>5</v>
      </c>
      <c r="C7498" s="4" t="s">
        <v>10</v>
      </c>
      <c r="D7498" s="4" t="s">
        <v>14</v>
      </c>
      <c r="E7498" s="4" t="s">
        <v>25</v>
      </c>
      <c r="F7498" s="4" t="s">
        <v>10</v>
      </c>
    </row>
    <row r="7499" spans="1:8">
      <c r="A7499" t="n">
        <v>65121</v>
      </c>
      <c r="B7499" s="61" t="n">
        <v>59</v>
      </c>
      <c r="C7499" s="7" t="n">
        <v>100</v>
      </c>
      <c r="D7499" s="7" t="n">
        <v>1</v>
      </c>
      <c r="E7499" s="7" t="n">
        <v>0.150000005960464</v>
      </c>
      <c r="F7499" s="7" t="n">
        <v>0</v>
      </c>
    </row>
    <row r="7500" spans="1:8">
      <c r="A7500" t="s">
        <v>4</v>
      </c>
      <c r="B7500" s="4" t="s">
        <v>5</v>
      </c>
      <c r="C7500" s="4" t="s">
        <v>10</v>
      </c>
    </row>
    <row r="7501" spans="1:8">
      <c r="A7501" t="n">
        <v>65131</v>
      </c>
      <c r="B7501" s="27" t="n">
        <v>16</v>
      </c>
      <c r="C7501" s="7" t="n">
        <v>50</v>
      </c>
    </row>
    <row r="7502" spans="1:8">
      <c r="A7502" t="s">
        <v>4</v>
      </c>
      <c r="B7502" s="4" t="s">
        <v>5</v>
      </c>
      <c r="C7502" s="4" t="s">
        <v>10</v>
      </c>
      <c r="D7502" s="4" t="s">
        <v>14</v>
      </c>
      <c r="E7502" s="4" t="s">
        <v>25</v>
      </c>
      <c r="F7502" s="4" t="s">
        <v>10</v>
      </c>
    </row>
    <row r="7503" spans="1:8">
      <c r="A7503" t="n">
        <v>65134</v>
      </c>
      <c r="B7503" s="61" t="n">
        <v>59</v>
      </c>
      <c r="C7503" s="7" t="n">
        <v>89</v>
      </c>
      <c r="D7503" s="7" t="n">
        <v>1</v>
      </c>
      <c r="E7503" s="7" t="n">
        <v>0.150000005960464</v>
      </c>
      <c r="F7503" s="7" t="n">
        <v>0</v>
      </c>
    </row>
    <row r="7504" spans="1:8">
      <c r="A7504" t="s">
        <v>4</v>
      </c>
      <c r="B7504" s="4" t="s">
        <v>5</v>
      </c>
      <c r="C7504" s="4" t="s">
        <v>10</v>
      </c>
      <c r="D7504" s="4" t="s">
        <v>14</v>
      </c>
      <c r="E7504" s="4" t="s">
        <v>25</v>
      </c>
      <c r="F7504" s="4" t="s">
        <v>10</v>
      </c>
    </row>
    <row r="7505" spans="1:6">
      <c r="A7505" t="n">
        <v>65144</v>
      </c>
      <c r="B7505" s="61" t="n">
        <v>59</v>
      </c>
      <c r="C7505" s="7" t="n">
        <v>88</v>
      </c>
      <c r="D7505" s="7" t="n">
        <v>1</v>
      </c>
      <c r="E7505" s="7" t="n">
        <v>0.150000005960464</v>
      </c>
      <c r="F7505" s="7" t="n">
        <v>0</v>
      </c>
    </row>
    <row r="7506" spans="1:6">
      <c r="A7506" t="s">
        <v>4</v>
      </c>
      <c r="B7506" s="4" t="s">
        <v>5</v>
      </c>
      <c r="C7506" s="4" t="s">
        <v>10</v>
      </c>
    </row>
    <row r="7507" spans="1:6">
      <c r="A7507" t="n">
        <v>65154</v>
      </c>
      <c r="B7507" s="27" t="n">
        <v>16</v>
      </c>
      <c r="C7507" s="7" t="n">
        <v>1300</v>
      </c>
    </row>
    <row r="7508" spans="1:6">
      <c r="A7508" t="s">
        <v>4</v>
      </c>
      <c r="B7508" s="4" t="s">
        <v>5</v>
      </c>
      <c r="C7508" s="4" t="s">
        <v>10</v>
      </c>
      <c r="D7508" s="4" t="s">
        <v>25</v>
      </c>
      <c r="E7508" s="4" t="s">
        <v>25</v>
      </c>
      <c r="F7508" s="4" t="s">
        <v>25</v>
      </c>
      <c r="G7508" s="4" t="s">
        <v>10</v>
      </c>
      <c r="H7508" s="4" t="s">
        <v>10</v>
      </c>
    </row>
    <row r="7509" spans="1:6">
      <c r="A7509" t="n">
        <v>65157</v>
      </c>
      <c r="B7509" s="29" t="n">
        <v>60</v>
      </c>
      <c r="C7509" s="7" t="n">
        <v>116</v>
      </c>
      <c r="D7509" s="7" t="n">
        <v>-30</v>
      </c>
      <c r="E7509" s="7" t="n">
        <v>0</v>
      </c>
      <c r="F7509" s="7" t="n">
        <v>0</v>
      </c>
      <c r="G7509" s="7" t="n">
        <v>800</v>
      </c>
      <c r="H7509" s="7" t="n">
        <v>0</v>
      </c>
    </row>
    <row r="7510" spans="1:6">
      <c r="A7510" t="s">
        <v>4</v>
      </c>
      <c r="B7510" s="4" t="s">
        <v>5</v>
      </c>
      <c r="C7510" s="4" t="s">
        <v>10</v>
      </c>
      <c r="D7510" s="4" t="s">
        <v>25</v>
      </c>
      <c r="E7510" s="4" t="s">
        <v>25</v>
      </c>
      <c r="F7510" s="4" t="s">
        <v>25</v>
      </c>
      <c r="G7510" s="4" t="s">
        <v>10</v>
      </c>
      <c r="H7510" s="4" t="s">
        <v>10</v>
      </c>
    </row>
    <row r="7511" spans="1:6">
      <c r="A7511" t="n">
        <v>65176</v>
      </c>
      <c r="B7511" s="29" t="n">
        <v>60</v>
      </c>
      <c r="C7511" s="7" t="n">
        <v>0</v>
      </c>
      <c r="D7511" s="7" t="n">
        <v>30</v>
      </c>
      <c r="E7511" s="7" t="n">
        <v>0</v>
      </c>
      <c r="F7511" s="7" t="n">
        <v>0</v>
      </c>
      <c r="G7511" s="7" t="n">
        <v>800</v>
      </c>
      <c r="H7511" s="7" t="n">
        <v>0</v>
      </c>
    </row>
    <row r="7512" spans="1:6">
      <c r="A7512" t="s">
        <v>4</v>
      </c>
      <c r="B7512" s="4" t="s">
        <v>5</v>
      </c>
      <c r="C7512" s="4" t="s">
        <v>14</v>
      </c>
      <c r="D7512" s="4" t="s">
        <v>10</v>
      </c>
      <c r="E7512" s="4" t="s">
        <v>6</v>
      </c>
    </row>
    <row r="7513" spans="1:6">
      <c r="A7513" t="n">
        <v>65195</v>
      </c>
      <c r="B7513" s="36" t="n">
        <v>51</v>
      </c>
      <c r="C7513" s="7" t="n">
        <v>4</v>
      </c>
      <c r="D7513" s="7" t="n">
        <v>116</v>
      </c>
      <c r="E7513" s="7" t="s">
        <v>497</v>
      </c>
    </row>
    <row r="7514" spans="1:6">
      <c r="A7514" t="s">
        <v>4</v>
      </c>
      <c r="B7514" s="4" t="s">
        <v>5</v>
      </c>
      <c r="C7514" s="4" t="s">
        <v>10</v>
      </c>
    </row>
    <row r="7515" spans="1:6">
      <c r="A7515" t="n">
        <v>65208</v>
      </c>
      <c r="B7515" s="27" t="n">
        <v>16</v>
      </c>
      <c r="C7515" s="7" t="n">
        <v>0</v>
      </c>
    </row>
    <row r="7516" spans="1:6">
      <c r="A7516" t="s">
        <v>4</v>
      </c>
      <c r="B7516" s="4" t="s">
        <v>5</v>
      </c>
      <c r="C7516" s="4" t="s">
        <v>10</v>
      </c>
      <c r="D7516" s="4" t="s">
        <v>50</v>
      </c>
      <c r="E7516" s="4" t="s">
        <v>14</v>
      </c>
      <c r="F7516" s="4" t="s">
        <v>14</v>
      </c>
    </row>
    <row r="7517" spans="1:6">
      <c r="A7517" t="n">
        <v>65211</v>
      </c>
      <c r="B7517" s="37" t="n">
        <v>26</v>
      </c>
      <c r="C7517" s="7" t="n">
        <v>116</v>
      </c>
      <c r="D7517" s="7" t="s">
        <v>625</v>
      </c>
      <c r="E7517" s="7" t="n">
        <v>2</v>
      </c>
      <c r="F7517" s="7" t="n">
        <v>0</v>
      </c>
    </row>
    <row r="7518" spans="1:6">
      <c r="A7518" t="s">
        <v>4</v>
      </c>
      <c r="B7518" s="4" t="s">
        <v>5</v>
      </c>
    </row>
    <row r="7519" spans="1:6">
      <c r="A7519" t="n">
        <v>65226</v>
      </c>
      <c r="B7519" s="25" t="n">
        <v>28</v>
      </c>
    </row>
    <row r="7520" spans="1:6">
      <c r="A7520" t="s">
        <v>4</v>
      </c>
      <c r="B7520" s="4" t="s">
        <v>5</v>
      </c>
      <c r="C7520" s="4" t="s">
        <v>14</v>
      </c>
      <c r="D7520" s="4" t="s">
        <v>10</v>
      </c>
      <c r="E7520" s="4" t="s">
        <v>10</v>
      </c>
      <c r="F7520" s="4" t="s">
        <v>14</v>
      </c>
    </row>
    <row r="7521" spans="1:8">
      <c r="A7521" t="n">
        <v>65227</v>
      </c>
      <c r="B7521" s="23" t="n">
        <v>25</v>
      </c>
      <c r="C7521" s="7" t="n">
        <v>1</v>
      </c>
      <c r="D7521" s="7" t="n">
        <v>65535</v>
      </c>
      <c r="E7521" s="7" t="n">
        <v>450</v>
      </c>
      <c r="F7521" s="7" t="n">
        <v>0</v>
      </c>
    </row>
    <row r="7522" spans="1:8">
      <c r="A7522" t="s">
        <v>4</v>
      </c>
      <c r="B7522" s="4" t="s">
        <v>5</v>
      </c>
      <c r="C7522" s="4" t="s">
        <v>14</v>
      </c>
      <c r="D7522" s="4" t="s">
        <v>10</v>
      </c>
      <c r="E7522" s="4" t="s">
        <v>6</v>
      </c>
    </row>
    <row r="7523" spans="1:8">
      <c r="A7523" t="n">
        <v>65234</v>
      </c>
      <c r="B7523" s="36" t="n">
        <v>51</v>
      </c>
      <c r="C7523" s="7" t="n">
        <v>4</v>
      </c>
      <c r="D7523" s="7" t="n">
        <v>0</v>
      </c>
      <c r="E7523" s="7" t="s">
        <v>324</v>
      </c>
    </row>
    <row r="7524" spans="1:8">
      <c r="A7524" t="s">
        <v>4</v>
      </c>
      <c r="B7524" s="4" t="s">
        <v>5</v>
      </c>
      <c r="C7524" s="4" t="s">
        <v>10</v>
      </c>
    </row>
    <row r="7525" spans="1:8">
      <c r="A7525" t="n">
        <v>65248</v>
      </c>
      <c r="B7525" s="27" t="n">
        <v>16</v>
      </c>
      <c r="C7525" s="7" t="n">
        <v>0</v>
      </c>
    </row>
    <row r="7526" spans="1:8">
      <c r="A7526" t="s">
        <v>4</v>
      </c>
      <c r="B7526" s="4" t="s">
        <v>5</v>
      </c>
      <c r="C7526" s="4" t="s">
        <v>10</v>
      </c>
      <c r="D7526" s="4" t="s">
        <v>50</v>
      </c>
      <c r="E7526" s="4" t="s">
        <v>14</v>
      </c>
      <c r="F7526" s="4" t="s">
        <v>14</v>
      </c>
    </row>
    <row r="7527" spans="1:8">
      <c r="A7527" t="n">
        <v>65251</v>
      </c>
      <c r="B7527" s="37" t="n">
        <v>26</v>
      </c>
      <c r="C7527" s="7" t="n">
        <v>0</v>
      </c>
      <c r="D7527" s="7" t="s">
        <v>626</v>
      </c>
      <c r="E7527" s="7" t="n">
        <v>2</v>
      </c>
      <c r="F7527" s="7" t="n">
        <v>0</v>
      </c>
    </row>
    <row r="7528" spans="1:8">
      <c r="A7528" t="s">
        <v>4</v>
      </c>
      <c r="B7528" s="4" t="s">
        <v>5</v>
      </c>
    </row>
    <row r="7529" spans="1:8">
      <c r="A7529" t="n">
        <v>65283</v>
      </c>
      <c r="B7529" s="25" t="n">
        <v>28</v>
      </c>
    </row>
    <row r="7530" spans="1:8">
      <c r="A7530" t="s">
        <v>4</v>
      </c>
      <c r="B7530" s="4" t="s">
        <v>5</v>
      </c>
      <c r="C7530" s="4" t="s">
        <v>10</v>
      </c>
      <c r="D7530" s="4" t="s">
        <v>14</v>
      </c>
    </row>
    <row r="7531" spans="1:8">
      <c r="A7531" t="n">
        <v>65284</v>
      </c>
      <c r="B7531" s="38" t="n">
        <v>89</v>
      </c>
      <c r="C7531" s="7" t="n">
        <v>65533</v>
      </c>
      <c r="D7531" s="7" t="n">
        <v>1</v>
      </c>
    </row>
    <row r="7532" spans="1:8">
      <c r="A7532" t="s">
        <v>4</v>
      </c>
      <c r="B7532" s="4" t="s">
        <v>5</v>
      </c>
      <c r="C7532" s="4" t="s">
        <v>14</v>
      </c>
      <c r="D7532" s="4" t="s">
        <v>10</v>
      </c>
      <c r="E7532" s="4" t="s">
        <v>10</v>
      </c>
      <c r="F7532" s="4" t="s">
        <v>14</v>
      </c>
    </row>
    <row r="7533" spans="1:8">
      <c r="A7533" t="n">
        <v>65288</v>
      </c>
      <c r="B7533" s="23" t="n">
        <v>25</v>
      </c>
      <c r="C7533" s="7" t="n">
        <v>1</v>
      </c>
      <c r="D7533" s="7" t="n">
        <v>65535</v>
      </c>
      <c r="E7533" s="7" t="n">
        <v>65535</v>
      </c>
      <c r="F7533" s="7" t="n">
        <v>0</v>
      </c>
    </row>
    <row r="7534" spans="1:8">
      <c r="A7534" t="s">
        <v>4</v>
      </c>
      <c r="B7534" s="4" t="s">
        <v>5</v>
      </c>
      <c r="C7534" s="4" t="s">
        <v>14</v>
      </c>
      <c r="D7534" s="4" t="s">
        <v>14</v>
      </c>
    </row>
    <row r="7535" spans="1:8">
      <c r="A7535" t="n">
        <v>65295</v>
      </c>
      <c r="B7535" s="72" t="n">
        <v>49</v>
      </c>
      <c r="C7535" s="7" t="n">
        <v>2</v>
      </c>
      <c r="D7535" s="7" t="n">
        <v>0</v>
      </c>
    </row>
    <row r="7536" spans="1:8">
      <c r="A7536" t="s">
        <v>4</v>
      </c>
      <c r="B7536" s="4" t="s">
        <v>5</v>
      </c>
      <c r="C7536" s="4" t="s">
        <v>14</v>
      </c>
      <c r="D7536" s="4" t="s">
        <v>10</v>
      </c>
      <c r="E7536" s="4" t="s">
        <v>9</v>
      </c>
      <c r="F7536" s="4" t="s">
        <v>10</v>
      </c>
      <c r="G7536" s="4" t="s">
        <v>9</v>
      </c>
      <c r="H7536" s="4" t="s">
        <v>14</v>
      </c>
    </row>
    <row r="7537" spans="1:8">
      <c r="A7537" t="n">
        <v>65298</v>
      </c>
      <c r="B7537" s="72" t="n">
        <v>49</v>
      </c>
      <c r="C7537" s="7" t="n">
        <v>0</v>
      </c>
      <c r="D7537" s="7" t="n">
        <v>559</v>
      </c>
      <c r="E7537" s="7" t="n">
        <v>1065353216</v>
      </c>
      <c r="F7537" s="7" t="n">
        <v>0</v>
      </c>
      <c r="G7537" s="7" t="n">
        <v>0</v>
      </c>
      <c r="H7537" s="7" t="n">
        <v>0</v>
      </c>
    </row>
    <row r="7538" spans="1:8">
      <c r="A7538" t="s">
        <v>4</v>
      </c>
      <c r="B7538" s="4" t="s">
        <v>5</v>
      </c>
      <c r="C7538" s="4" t="s">
        <v>14</v>
      </c>
      <c r="D7538" s="4" t="s">
        <v>10</v>
      </c>
      <c r="E7538" s="4" t="s">
        <v>25</v>
      </c>
    </row>
    <row r="7539" spans="1:8">
      <c r="A7539" t="n">
        <v>65313</v>
      </c>
      <c r="B7539" s="33" t="n">
        <v>58</v>
      </c>
      <c r="C7539" s="7" t="n">
        <v>101</v>
      </c>
      <c r="D7539" s="7" t="n">
        <v>600</v>
      </c>
      <c r="E7539" s="7" t="n">
        <v>1</v>
      </c>
    </row>
    <row r="7540" spans="1:8">
      <c r="A7540" t="s">
        <v>4</v>
      </c>
      <c r="B7540" s="4" t="s">
        <v>5</v>
      </c>
      <c r="C7540" s="4" t="s">
        <v>14</v>
      </c>
      <c r="D7540" s="4" t="s">
        <v>10</v>
      </c>
    </row>
    <row r="7541" spans="1:8">
      <c r="A7541" t="n">
        <v>65321</v>
      </c>
      <c r="B7541" s="33" t="n">
        <v>58</v>
      </c>
      <c r="C7541" s="7" t="n">
        <v>254</v>
      </c>
      <c r="D7541" s="7" t="n">
        <v>0</v>
      </c>
    </row>
    <row r="7542" spans="1:8">
      <c r="A7542" t="s">
        <v>4</v>
      </c>
      <c r="B7542" s="4" t="s">
        <v>5</v>
      </c>
      <c r="C7542" s="4" t="s">
        <v>10</v>
      </c>
      <c r="D7542" s="4" t="s">
        <v>14</v>
      </c>
      <c r="E7542" s="4" t="s">
        <v>6</v>
      </c>
      <c r="F7542" s="4" t="s">
        <v>25</v>
      </c>
      <c r="G7542" s="4" t="s">
        <v>25</v>
      </c>
      <c r="H7542" s="4" t="s">
        <v>25</v>
      </c>
    </row>
    <row r="7543" spans="1:8">
      <c r="A7543" t="n">
        <v>65325</v>
      </c>
      <c r="B7543" s="52" t="n">
        <v>48</v>
      </c>
      <c r="C7543" s="7" t="n">
        <v>30</v>
      </c>
      <c r="D7543" s="7" t="n">
        <v>0</v>
      </c>
      <c r="E7543" s="7" t="s">
        <v>222</v>
      </c>
      <c r="F7543" s="7" t="n">
        <v>0</v>
      </c>
      <c r="G7543" s="7" t="n">
        <v>1</v>
      </c>
      <c r="H7543" s="7" t="n">
        <v>0</v>
      </c>
    </row>
    <row r="7544" spans="1:8">
      <c r="A7544" t="s">
        <v>4</v>
      </c>
      <c r="B7544" s="4" t="s">
        <v>5</v>
      </c>
      <c r="C7544" s="4" t="s">
        <v>10</v>
      </c>
      <c r="D7544" s="4" t="s">
        <v>14</v>
      </c>
      <c r="E7544" s="4" t="s">
        <v>6</v>
      </c>
      <c r="F7544" s="4" t="s">
        <v>25</v>
      </c>
      <c r="G7544" s="4" t="s">
        <v>25</v>
      </c>
      <c r="H7544" s="4" t="s">
        <v>25</v>
      </c>
    </row>
    <row r="7545" spans="1:8">
      <c r="A7545" t="n">
        <v>65349</v>
      </c>
      <c r="B7545" s="52" t="n">
        <v>48</v>
      </c>
      <c r="C7545" s="7" t="n">
        <v>116</v>
      </c>
      <c r="D7545" s="7" t="n">
        <v>0</v>
      </c>
      <c r="E7545" s="7" t="s">
        <v>222</v>
      </c>
      <c r="F7545" s="7" t="n">
        <v>0</v>
      </c>
      <c r="G7545" s="7" t="n">
        <v>1</v>
      </c>
      <c r="H7545" s="7" t="n">
        <v>0</v>
      </c>
    </row>
    <row r="7546" spans="1:8">
      <c r="A7546" t="s">
        <v>4</v>
      </c>
      <c r="B7546" s="4" t="s">
        <v>5</v>
      </c>
      <c r="C7546" s="4" t="s">
        <v>10</v>
      </c>
      <c r="D7546" s="4" t="s">
        <v>14</v>
      </c>
      <c r="E7546" s="4" t="s">
        <v>6</v>
      </c>
      <c r="F7546" s="4" t="s">
        <v>25</v>
      </c>
      <c r="G7546" s="4" t="s">
        <v>25</v>
      </c>
      <c r="H7546" s="4" t="s">
        <v>25</v>
      </c>
    </row>
    <row r="7547" spans="1:8">
      <c r="A7547" t="n">
        <v>65373</v>
      </c>
      <c r="B7547" s="52" t="n">
        <v>48</v>
      </c>
      <c r="C7547" s="7" t="n">
        <v>0</v>
      </c>
      <c r="D7547" s="7" t="n">
        <v>0</v>
      </c>
      <c r="E7547" s="7" t="s">
        <v>222</v>
      </c>
      <c r="F7547" s="7" t="n">
        <v>0</v>
      </c>
      <c r="G7547" s="7" t="n">
        <v>1</v>
      </c>
      <c r="H7547" s="7" t="n">
        <v>0</v>
      </c>
    </row>
    <row r="7548" spans="1:8">
      <c r="A7548" t="s">
        <v>4</v>
      </c>
      <c r="B7548" s="4" t="s">
        <v>5</v>
      </c>
      <c r="C7548" s="4" t="s">
        <v>10</v>
      </c>
      <c r="D7548" s="4" t="s">
        <v>25</v>
      </c>
      <c r="E7548" s="4" t="s">
        <v>25</v>
      </c>
      <c r="F7548" s="4" t="s">
        <v>25</v>
      </c>
      <c r="G7548" s="4" t="s">
        <v>10</v>
      </c>
      <c r="H7548" s="4" t="s">
        <v>10</v>
      </c>
    </row>
    <row r="7549" spans="1:8">
      <c r="A7549" t="n">
        <v>65397</v>
      </c>
      <c r="B7549" s="29" t="n">
        <v>60</v>
      </c>
      <c r="C7549" s="7" t="n">
        <v>116</v>
      </c>
      <c r="D7549" s="7" t="n">
        <v>0</v>
      </c>
      <c r="E7549" s="7" t="n">
        <v>0</v>
      </c>
      <c r="F7549" s="7" t="n">
        <v>0</v>
      </c>
      <c r="G7549" s="7" t="n">
        <v>0</v>
      </c>
      <c r="H7549" s="7" t="n">
        <v>1</v>
      </c>
    </row>
    <row r="7550" spans="1:8">
      <c r="A7550" t="s">
        <v>4</v>
      </c>
      <c r="B7550" s="4" t="s">
        <v>5</v>
      </c>
      <c r="C7550" s="4" t="s">
        <v>10</v>
      </c>
      <c r="D7550" s="4" t="s">
        <v>25</v>
      </c>
      <c r="E7550" s="4" t="s">
        <v>25</v>
      </c>
      <c r="F7550" s="4" t="s">
        <v>25</v>
      </c>
      <c r="G7550" s="4" t="s">
        <v>10</v>
      </c>
      <c r="H7550" s="4" t="s">
        <v>10</v>
      </c>
    </row>
    <row r="7551" spans="1:8">
      <c r="A7551" t="n">
        <v>65416</v>
      </c>
      <c r="B7551" s="29" t="n">
        <v>60</v>
      </c>
      <c r="C7551" s="7" t="n">
        <v>116</v>
      </c>
      <c r="D7551" s="7" t="n">
        <v>0</v>
      </c>
      <c r="E7551" s="7" t="n">
        <v>0</v>
      </c>
      <c r="F7551" s="7" t="n">
        <v>0</v>
      </c>
      <c r="G7551" s="7" t="n">
        <v>0</v>
      </c>
      <c r="H7551" s="7" t="n">
        <v>0</v>
      </c>
    </row>
    <row r="7552" spans="1:8">
      <c r="A7552" t="s">
        <v>4</v>
      </c>
      <c r="B7552" s="4" t="s">
        <v>5</v>
      </c>
      <c r="C7552" s="4" t="s">
        <v>10</v>
      </c>
      <c r="D7552" s="4" t="s">
        <v>10</v>
      </c>
      <c r="E7552" s="4" t="s">
        <v>10</v>
      </c>
    </row>
    <row r="7553" spans="1:8">
      <c r="A7553" t="n">
        <v>65435</v>
      </c>
      <c r="B7553" s="30" t="n">
        <v>61</v>
      </c>
      <c r="C7553" s="7" t="n">
        <v>116</v>
      </c>
      <c r="D7553" s="7" t="n">
        <v>65533</v>
      </c>
      <c r="E7553" s="7" t="n">
        <v>0</v>
      </c>
    </row>
    <row r="7554" spans="1:8">
      <c r="A7554" t="s">
        <v>4</v>
      </c>
      <c r="B7554" s="4" t="s">
        <v>5</v>
      </c>
      <c r="C7554" s="4" t="s">
        <v>10</v>
      </c>
      <c r="D7554" s="4" t="s">
        <v>25</v>
      </c>
      <c r="E7554" s="4" t="s">
        <v>25</v>
      </c>
      <c r="F7554" s="4" t="s">
        <v>25</v>
      </c>
      <c r="G7554" s="4" t="s">
        <v>10</v>
      </c>
      <c r="H7554" s="4" t="s">
        <v>10</v>
      </c>
    </row>
    <row r="7555" spans="1:8">
      <c r="A7555" t="n">
        <v>65442</v>
      </c>
      <c r="B7555" s="29" t="n">
        <v>60</v>
      </c>
      <c r="C7555" s="7" t="n">
        <v>0</v>
      </c>
      <c r="D7555" s="7" t="n">
        <v>0</v>
      </c>
      <c r="E7555" s="7" t="n">
        <v>0</v>
      </c>
      <c r="F7555" s="7" t="n">
        <v>0</v>
      </c>
      <c r="G7555" s="7" t="n">
        <v>0</v>
      </c>
      <c r="H7555" s="7" t="n">
        <v>1</v>
      </c>
    </row>
    <row r="7556" spans="1:8">
      <c r="A7556" t="s">
        <v>4</v>
      </c>
      <c r="B7556" s="4" t="s">
        <v>5</v>
      </c>
      <c r="C7556" s="4" t="s">
        <v>10</v>
      </c>
      <c r="D7556" s="4" t="s">
        <v>25</v>
      </c>
      <c r="E7556" s="4" t="s">
        <v>25</v>
      </c>
      <c r="F7556" s="4" t="s">
        <v>25</v>
      </c>
      <c r="G7556" s="4" t="s">
        <v>10</v>
      </c>
      <c r="H7556" s="4" t="s">
        <v>10</v>
      </c>
    </row>
    <row r="7557" spans="1:8">
      <c r="A7557" t="n">
        <v>65461</v>
      </c>
      <c r="B7557" s="29" t="n">
        <v>60</v>
      </c>
      <c r="C7557" s="7" t="n">
        <v>0</v>
      </c>
      <c r="D7557" s="7" t="n">
        <v>0</v>
      </c>
      <c r="E7557" s="7" t="n">
        <v>0</v>
      </c>
      <c r="F7557" s="7" t="n">
        <v>0</v>
      </c>
      <c r="G7557" s="7" t="n">
        <v>0</v>
      </c>
      <c r="H7557" s="7" t="n">
        <v>0</v>
      </c>
    </row>
    <row r="7558" spans="1:8">
      <c r="A7558" t="s">
        <v>4</v>
      </c>
      <c r="B7558" s="4" t="s">
        <v>5</v>
      </c>
      <c r="C7558" s="4" t="s">
        <v>10</v>
      </c>
      <c r="D7558" s="4" t="s">
        <v>10</v>
      </c>
      <c r="E7558" s="4" t="s">
        <v>10</v>
      </c>
    </row>
    <row r="7559" spans="1:8">
      <c r="A7559" t="n">
        <v>65480</v>
      </c>
      <c r="B7559" s="30" t="n">
        <v>61</v>
      </c>
      <c r="C7559" s="7" t="n">
        <v>0</v>
      </c>
      <c r="D7559" s="7" t="n">
        <v>65533</v>
      </c>
      <c r="E7559" s="7" t="n">
        <v>0</v>
      </c>
    </row>
    <row r="7560" spans="1:8">
      <c r="A7560" t="s">
        <v>4</v>
      </c>
      <c r="B7560" s="4" t="s">
        <v>5</v>
      </c>
      <c r="C7560" s="4" t="s">
        <v>14</v>
      </c>
      <c r="D7560" s="4" t="s">
        <v>14</v>
      </c>
      <c r="E7560" s="4" t="s">
        <v>25</v>
      </c>
      <c r="F7560" s="4" t="s">
        <v>25</v>
      </c>
      <c r="G7560" s="4" t="s">
        <v>25</v>
      </c>
      <c r="H7560" s="4" t="s">
        <v>10</v>
      </c>
    </row>
    <row r="7561" spans="1:8">
      <c r="A7561" t="n">
        <v>65487</v>
      </c>
      <c r="B7561" s="34" t="n">
        <v>45</v>
      </c>
      <c r="C7561" s="7" t="n">
        <v>2</v>
      </c>
      <c r="D7561" s="7" t="n">
        <v>3</v>
      </c>
      <c r="E7561" s="7" t="n">
        <v>-91.4100036621094</v>
      </c>
      <c r="F7561" s="7" t="n">
        <v>-1.76999998092651</v>
      </c>
      <c r="G7561" s="7" t="n">
        <v>-55.3400001525879</v>
      </c>
      <c r="H7561" s="7" t="n">
        <v>0</v>
      </c>
    </row>
    <row r="7562" spans="1:8">
      <c r="A7562" t="s">
        <v>4</v>
      </c>
      <c r="B7562" s="4" t="s">
        <v>5</v>
      </c>
      <c r="C7562" s="4" t="s">
        <v>14</v>
      </c>
      <c r="D7562" s="4" t="s">
        <v>14</v>
      </c>
      <c r="E7562" s="4" t="s">
        <v>25</v>
      </c>
      <c r="F7562" s="4" t="s">
        <v>25</v>
      </c>
      <c r="G7562" s="4" t="s">
        <v>25</v>
      </c>
      <c r="H7562" s="4" t="s">
        <v>10</v>
      </c>
      <c r="I7562" s="4" t="s">
        <v>14</v>
      </c>
    </row>
    <row r="7563" spans="1:8">
      <c r="A7563" t="n">
        <v>65504</v>
      </c>
      <c r="B7563" s="34" t="n">
        <v>45</v>
      </c>
      <c r="C7563" s="7" t="n">
        <v>4</v>
      </c>
      <c r="D7563" s="7" t="n">
        <v>3</v>
      </c>
      <c r="E7563" s="7" t="n">
        <v>349.75</v>
      </c>
      <c r="F7563" s="7" t="n">
        <v>234.970001220703</v>
      </c>
      <c r="G7563" s="7" t="n">
        <v>360</v>
      </c>
      <c r="H7563" s="7" t="n">
        <v>0</v>
      </c>
      <c r="I7563" s="7" t="n">
        <v>0</v>
      </c>
    </row>
    <row r="7564" spans="1:8">
      <c r="A7564" t="s">
        <v>4</v>
      </c>
      <c r="B7564" s="4" t="s">
        <v>5</v>
      </c>
      <c r="C7564" s="4" t="s">
        <v>14</v>
      </c>
      <c r="D7564" s="4" t="s">
        <v>14</v>
      </c>
      <c r="E7564" s="4" t="s">
        <v>25</v>
      </c>
      <c r="F7564" s="4" t="s">
        <v>10</v>
      </c>
    </row>
    <row r="7565" spans="1:8">
      <c r="A7565" t="n">
        <v>65522</v>
      </c>
      <c r="B7565" s="34" t="n">
        <v>45</v>
      </c>
      <c r="C7565" s="7" t="n">
        <v>5</v>
      </c>
      <c r="D7565" s="7" t="n">
        <v>3</v>
      </c>
      <c r="E7565" s="7" t="n">
        <v>3.20000004768372</v>
      </c>
      <c r="F7565" s="7" t="n">
        <v>0</v>
      </c>
    </row>
    <row r="7566" spans="1:8">
      <c r="A7566" t="s">
        <v>4</v>
      </c>
      <c r="B7566" s="4" t="s">
        <v>5</v>
      </c>
      <c r="C7566" s="4" t="s">
        <v>14</v>
      </c>
      <c r="D7566" s="4" t="s">
        <v>14</v>
      </c>
      <c r="E7566" s="4" t="s">
        <v>25</v>
      </c>
      <c r="F7566" s="4" t="s">
        <v>10</v>
      </c>
    </row>
    <row r="7567" spans="1:8">
      <c r="A7567" t="n">
        <v>65531</v>
      </c>
      <c r="B7567" s="34" t="n">
        <v>45</v>
      </c>
      <c r="C7567" s="7" t="n">
        <v>11</v>
      </c>
      <c r="D7567" s="7" t="n">
        <v>3</v>
      </c>
      <c r="E7567" s="7" t="n">
        <v>33.4000015258789</v>
      </c>
      <c r="F7567" s="7" t="n">
        <v>0</v>
      </c>
    </row>
    <row r="7568" spans="1:8">
      <c r="A7568" t="s">
        <v>4</v>
      </c>
      <c r="B7568" s="4" t="s">
        <v>5</v>
      </c>
      <c r="C7568" s="4" t="s">
        <v>14</v>
      </c>
      <c r="D7568" s="4" t="s">
        <v>14</v>
      </c>
      <c r="E7568" s="4" t="s">
        <v>25</v>
      </c>
      <c r="F7568" s="4" t="s">
        <v>25</v>
      </c>
      <c r="G7568" s="4" t="s">
        <v>25</v>
      </c>
      <c r="H7568" s="4" t="s">
        <v>10</v>
      </c>
    </row>
    <row r="7569" spans="1:9">
      <c r="A7569" t="n">
        <v>65540</v>
      </c>
      <c r="B7569" s="34" t="n">
        <v>45</v>
      </c>
      <c r="C7569" s="7" t="n">
        <v>2</v>
      </c>
      <c r="D7569" s="7" t="n">
        <v>3</v>
      </c>
      <c r="E7569" s="7" t="n">
        <v>-92.0100021362305</v>
      </c>
      <c r="F7569" s="7" t="n">
        <v>-1.63999998569489</v>
      </c>
      <c r="G7569" s="7" t="n">
        <v>-55.0699996948242</v>
      </c>
      <c r="H7569" s="7" t="n">
        <v>3500</v>
      </c>
    </row>
    <row r="7570" spans="1:9">
      <c r="A7570" t="s">
        <v>4</v>
      </c>
      <c r="B7570" s="4" t="s">
        <v>5</v>
      </c>
      <c r="C7570" s="4" t="s">
        <v>14</v>
      </c>
      <c r="D7570" s="4" t="s">
        <v>14</v>
      </c>
      <c r="E7570" s="4" t="s">
        <v>25</v>
      </c>
      <c r="F7570" s="4" t="s">
        <v>25</v>
      </c>
      <c r="G7570" s="4" t="s">
        <v>25</v>
      </c>
      <c r="H7570" s="4" t="s">
        <v>10</v>
      </c>
      <c r="I7570" s="4" t="s">
        <v>14</v>
      </c>
    </row>
    <row r="7571" spans="1:9">
      <c r="A7571" t="n">
        <v>65557</v>
      </c>
      <c r="B7571" s="34" t="n">
        <v>45</v>
      </c>
      <c r="C7571" s="7" t="n">
        <v>4</v>
      </c>
      <c r="D7571" s="7" t="n">
        <v>3</v>
      </c>
      <c r="E7571" s="7" t="n">
        <v>356.220001220703</v>
      </c>
      <c r="F7571" s="7" t="n">
        <v>260.970001220703</v>
      </c>
      <c r="G7571" s="7" t="n">
        <v>360</v>
      </c>
      <c r="H7571" s="7" t="n">
        <v>3500</v>
      </c>
      <c r="I7571" s="7" t="n">
        <v>0</v>
      </c>
    </row>
    <row r="7572" spans="1:9">
      <c r="A7572" t="s">
        <v>4</v>
      </c>
      <c r="B7572" s="4" t="s">
        <v>5</v>
      </c>
      <c r="C7572" s="4" t="s">
        <v>14</v>
      </c>
      <c r="D7572" s="4" t="s">
        <v>14</v>
      </c>
      <c r="E7572" s="4" t="s">
        <v>25</v>
      </c>
      <c r="F7572" s="4" t="s">
        <v>10</v>
      </c>
    </row>
    <row r="7573" spans="1:9">
      <c r="A7573" t="n">
        <v>65575</v>
      </c>
      <c r="B7573" s="34" t="n">
        <v>45</v>
      </c>
      <c r="C7573" s="7" t="n">
        <v>5</v>
      </c>
      <c r="D7573" s="7" t="n">
        <v>3</v>
      </c>
      <c r="E7573" s="7" t="n">
        <v>2.29999995231628</v>
      </c>
      <c r="F7573" s="7" t="n">
        <v>3500</v>
      </c>
    </row>
    <row r="7574" spans="1:9">
      <c r="A7574" t="s">
        <v>4</v>
      </c>
      <c r="B7574" s="4" t="s">
        <v>5</v>
      </c>
      <c r="C7574" s="4" t="s">
        <v>14</v>
      </c>
      <c r="D7574" s="4" t="s">
        <v>14</v>
      </c>
      <c r="E7574" s="4" t="s">
        <v>25</v>
      </c>
      <c r="F7574" s="4" t="s">
        <v>10</v>
      </c>
    </row>
    <row r="7575" spans="1:9">
      <c r="A7575" t="n">
        <v>65584</v>
      </c>
      <c r="B7575" s="34" t="n">
        <v>45</v>
      </c>
      <c r="C7575" s="7" t="n">
        <v>11</v>
      </c>
      <c r="D7575" s="7" t="n">
        <v>3</v>
      </c>
      <c r="E7575" s="7" t="n">
        <v>33.4000015258789</v>
      </c>
      <c r="F7575" s="7" t="n">
        <v>3500</v>
      </c>
    </row>
    <row r="7576" spans="1:9">
      <c r="A7576" t="s">
        <v>4</v>
      </c>
      <c r="B7576" s="4" t="s">
        <v>5</v>
      </c>
      <c r="C7576" s="4" t="s">
        <v>10</v>
      </c>
      <c r="D7576" s="4" t="s">
        <v>25</v>
      </c>
      <c r="E7576" s="4" t="s">
        <v>25</v>
      </c>
      <c r="F7576" s="4" t="s">
        <v>25</v>
      </c>
      <c r="G7576" s="4" t="s">
        <v>25</v>
      </c>
    </row>
    <row r="7577" spans="1:9">
      <c r="A7577" t="n">
        <v>65593</v>
      </c>
      <c r="B7577" s="45" t="n">
        <v>46</v>
      </c>
      <c r="C7577" s="7" t="n">
        <v>81</v>
      </c>
      <c r="D7577" s="7" t="n">
        <v>-89.4800033569336</v>
      </c>
      <c r="E7577" s="7" t="n">
        <v>-3</v>
      </c>
      <c r="F7577" s="7" t="n">
        <v>-54.7799987792969</v>
      </c>
      <c r="G7577" s="7" t="n">
        <v>280.5</v>
      </c>
    </row>
    <row r="7578" spans="1:9">
      <c r="A7578" t="s">
        <v>4</v>
      </c>
      <c r="B7578" s="4" t="s">
        <v>5</v>
      </c>
      <c r="C7578" s="4" t="s">
        <v>10</v>
      </c>
      <c r="D7578" s="4" t="s">
        <v>25</v>
      </c>
      <c r="E7578" s="4" t="s">
        <v>25</v>
      </c>
      <c r="F7578" s="4" t="s">
        <v>25</v>
      </c>
      <c r="G7578" s="4" t="s">
        <v>25</v>
      </c>
    </row>
    <row r="7579" spans="1:9">
      <c r="A7579" t="n">
        <v>65612</v>
      </c>
      <c r="B7579" s="45" t="n">
        <v>46</v>
      </c>
      <c r="C7579" s="7" t="n">
        <v>84</v>
      </c>
      <c r="D7579" s="7" t="n">
        <v>-90.3899993896484</v>
      </c>
      <c r="E7579" s="7" t="n">
        <v>-3</v>
      </c>
      <c r="F7579" s="7" t="n">
        <v>-56.1500015258789</v>
      </c>
      <c r="G7579" s="7" t="n">
        <v>-70.5</v>
      </c>
    </row>
    <row r="7580" spans="1:9">
      <c r="A7580" t="s">
        <v>4</v>
      </c>
      <c r="B7580" s="4" t="s">
        <v>5</v>
      </c>
      <c r="C7580" s="4" t="s">
        <v>10</v>
      </c>
      <c r="D7580" s="4" t="s">
        <v>10</v>
      </c>
      <c r="E7580" s="4" t="s">
        <v>25</v>
      </c>
      <c r="F7580" s="4" t="s">
        <v>25</v>
      </c>
      <c r="G7580" s="4" t="s">
        <v>25</v>
      </c>
      <c r="H7580" s="4" t="s">
        <v>25</v>
      </c>
      <c r="I7580" s="4" t="s">
        <v>14</v>
      </c>
      <c r="J7580" s="4" t="s">
        <v>10</v>
      </c>
    </row>
    <row r="7581" spans="1:9">
      <c r="A7581" t="n">
        <v>65631</v>
      </c>
      <c r="B7581" s="68" t="n">
        <v>55</v>
      </c>
      <c r="C7581" s="7" t="n">
        <v>81</v>
      </c>
      <c r="D7581" s="7" t="n">
        <v>65533</v>
      </c>
      <c r="E7581" s="7" t="n">
        <v>-91.75</v>
      </c>
      <c r="F7581" s="7" t="n">
        <v>-3</v>
      </c>
      <c r="G7581" s="7" t="n">
        <v>-54.3600006103516</v>
      </c>
      <c r="H7581" s="7" t="n">
        <v>1.25</v>
      </c>
      <c r="I7581" s="7" t="n">
        <v>1</v>
      </c>
      <c r="J7581" s="7" t="n">
        <v>0</v>
      </c>
    </row>
    <row r="7582" spans="1:9">
      <c r="A7582" t="s">
        <v>4</v>
      </c>
      <c r="B7582" s="4" t="s">
        <v>5</v>
      </c>
      <c r="C7582" s="4" t="s">
        <v>10</v>
      </c>
      <c r="D7582" s="4" t="s">
        <v>10</v>
      </c>
      <c r="E7582" s="4" t="s">
        <v>25</v>
      </c>
      <c r="F7582" s="4" t="s">
        <v>25</v>
      </c>
      <c r="G7582" s="4" t="s">
        <v>25</v>
      </c>
      <c r="H7582" s="4" t="s">
        <v>25</v>
      </c>
      <c r="I7582" s="4" t="s">
        <v>14</v>
      </c>
      <c r="J7582" s="4" t="s">
        <v>10</v>
      </c>
    </row>
    <row r="7583" spans="1:9">
      <c r="A7583" t="n">
        <v>65655</v>
      </c>
      <c r="B7583" s="68" t="n">
        <v>55</v>
      </c>
      <c r="C7583" s="7" t="n">
        <v>84</v>
      </c>
      <c r="D7583" s="7" t="n">
        <v>65533</v>
      </c>
      <c r="E7583" s="7" t="n">
        <v>-91.8899993896484</v>
      </c>
      <c r="F7583" s="7" t="n">
        <v>-3</v>
      </c>
      <c r="G7583" s="7" t="n">
        <v>-55.6199989318848</v>
      </c>
      <c r="H7583" s="7" t="n">
        <v>0.899999976158142</v>
      </c>
      <c r="I7583" s="7" t="n">
        <v>1</v>
      </c>
      <c r="J7583" s="7" t="n">
        <v>0</v>
      </c>
    </row>
    <row r="7584" spans="1:9">
      <c r="A7584" t="s">
        <v>4</v>
      </c>
      <c r="B7584" s="4" t="s">
        <v>5</v>
      </c>
      <c r="C7584" s="4" t="s">
        <v>14</v>
      </c>
      <c r="D7584" s="4" t="s">
        <v>10</v>
      </c>
    </row>
    <row r="7585" spans="1:10">
      <c r="A7585" t="n">
        <v>65679</v>
      </c>
      <c r="B7585" s="33" t="n">
        <v>58</v>
      </c>
      <c r="C7585" s="7" t="n">
        <v>255</v>
      </c>
      <c r="D7585" s="7" t="n">
        <v>0</v>
      </c>
    </row>
    <row r="7586" spans="1:10">
      <c r="A7586" t="s">
        <v>4</v>
      </c>
      <c r="B7586" s="4" t="s">
        <v>5</v>
      </c>
      <c r="C7586" s="4" t="s">
        <v>10</v>
      </c>
      <c r="D7586" s="4" t="s">
        <v>14</v>
      </c>
    </row>
    <row r="7587" spans="1:10">
      <c r="A7587" t="n">
        <v>65683</v>
      </c>
      <c r="B7587" s="56" t="n">
        <v>56</v>
      </c>
      <c r="C7587" s="7" t="n">
        <v>81</v>
      </c>
      <c r="D7587" s="7" t="n">
        <v>0</v>
      </c>
    </row>
    <row r="7588" spans="1:10">
      <c r="A7588" t="s">
        <v>4</v>
      </c>
      <c r="B7588" s="4" t="s">
        <v>5</v>
      </c>
      <c r="C7588" s="4" t="s">
        <v>10</v>
      </c>
      <c r="D7588" s="4" t="s">
        <v>14</v>
      </c>
    </row>
    <row r="7589" spans="1:10">
      <c r="A7589" t="n">
        <v>65687</v>
      </c>
      <c r="B7589" s="56" t="n">
        <v>56</v>
      </c>
      <c r="C7589" s="7" t="n">
        <v>84</v>
      </c>
      <c r="D7589" s="7" t="n">
        <v>0</v>
      </c>
    </row>
    <row r="7590" spans="1:10">
      <c r="A7590" t="s">
        <v>4</v>
      </c>
      <c r="B7590" s="4" t="s">
        <v>5</v>
      </c>
      <c r="C7590" s="4" t="s">
        <v>14</v>
      </c>
      <c r="D7590" s="4" t="s">
        <v>10</v>
      </c>
    </row>
    <row r="7591" spans="1:10">
      <c r="A7591" t="n">
        <v>65691</v>
      </c>
      <c r="B7591" s="34" t="n">
        <v>45</v>
      </c>
      <c r="C7591" s="7" t="n">
        <v>7</v>
      </c>
      <c r="D7591" s="7" t="n">
        <v>255</v>
      </c>
    </row>
    <row r="7592" spans="1:10">
      <c r="A7592" t="s">
        <v>4</v>
      </c>
      <c r="B7592" s="4" t="s">
        <v>5</v>
      </c>
      <c r="C7592" s="4" t="s">
        <v>10</v>
      </c>
    </row>
    <row r="7593" spans="1:10">
      <c r="A7593" t="n">
        <v>65695</v>
      </c>
      <c r="B7593" s="27" t="n">
        <v>16</v>
      </c>
      <c r="C7593" s="7" t="n">
        <v>500</v>
      </c>
    </row>
    <row r="7594" spans="1:10">
      <c r="A7594" t="s">
        <v>4</v>
      </c>
      <c r="B7594" s="4" t="s">
        <v>5</v>
      </c>
      <c r="C7594" s="4" t="s">
        <v>14</v>
      </c>
      <c r="D7594" s="4" t="s">
        <v>25</v>
      </c>
      <c r="E7594" s="4" t="s">
        <v>25</v>
      </c>
      <c r="F7594" s="4" t="s">
        <v>25</v>
      </c>
    </row>
    <row r="7595" spans="1:10">
      <c r="A7595" t="n">
        <v>65698</v>
      </c>
      <c r="B7595" s="34" t="n">
        <v>45</v>
      </c>
      <c r="C7595" s="7" t="n">
        <v>9</v>
      </c>
      <c r="D7595" s="7" t="n">
        <v>0.0299999993294477</v>
      </c>
      <c r="E7595" s="7" t="n">
        <v>0.0299999993294477</v>
      </c>
      <c r="F7595" s="7" t="n">
        <v>0.5</v>
      </c>
    </row>
    <row r="7596" spans="1:10">
      <c r="A7596" t="s">
        <v>4</v>
      </c>
      <c r="B7596" s="4" t="s">
        <v>5</v>
      </c>
      <c r="C7596" s="4" t="s">
        <v>14</v>
      </c>
      <c r="D7596" s="41" t="s">
        <v>71</v>
      </c>
      <c r="E7596" s="4" t="s">
        <v>5</v>
      </c>
      <c r="F7596" s="4" t="s">
        <v>14</v>
      </c>
      <c r="G7596" s="4" t="s">
        <v>10</v>
      </c>
      <c r="H7596" s="41" t="s">
        <v>72</v>
      </c>
      <c r="I7596" s="4" t="s">
        <v>14</v>
      </c>
      <c r="J7596" s="4" t="s">
        <v>36</v>
      </c>
    </row>
    <row r="7597" spans="1:10">
      <c r="A7597" t="n">
        <v>65712</v>
      </c>
      <c r="B7597" s="16" t="n">
        <v>5</v>
      </c>
      <c r="C7597" s="7" t="n">
        <v>28</v>
      </c>
      <c r="D7597" s="41" t="s">
        <v>3</v>
      </c>
      <c r="E7597" s="63" t="n">
        <v>64</v>
      </c>
      <c r="F7597" s="7" t="n">
        <v>5</v>
      </c>
      <c r="G7597" s="7" t="n">
        <v>1</v>
      </c>
      <c r="H7597" s="41" t="s">
        <v>3</v>
      </c>
      <c r="I7597" s="7" t="n">
        <v>1</v>
      </c>
      <c r="J7597" s="17" t="n">
        <f t="normal" ca="1">A7611</f>
        <v>0</v>
      </c>
    </row>
    <row r="7598" spans="1:10">
      <c r="A7598" t="s">
        <v>4</v>
      </c>
      <c r="B7598" s="4" t="s">
        <v>5</v>
      </c>
      <c r="C7598" s="4" t="s">
        <v>14</v>
      </c>
      <c r="D7598" s="4" t="s">
        <v>10</v>
      </c>
      <c r="E7598" s="4" t="s">
        <v>10</v>
      </c>
      <c r="F7598" s="4" t="s">
        <v>14</v>
      </c>
    </row>
    <row r="7599" spans="1:10">
      <c r="A7599" t="n">
        <v>65723</v>
      </c>
      <c r="B7599" s="23" t="n">
        <v>25</v>
      </c>
      <c r="C7599" s="7" t="n">
        <v>1</v>
      </c>
      <c r="D7599" s="7" t="n">
        <v>60</v>
      </c>
      <c r="E7599" s="7" t="n">
        <v>640</v>
      </c>
      <c r="F7599" s="7" t="n">
        <v>1</v>
      </c>
    </row>
    <row r="7600" spans="1:10">
      <c r="A7600" t="s">
        <v>4</v>
      </c>
      <c r="B7600" s="4" t="s">
        <v>5</v>
      </c>
      <c r="C7600" s="4" t="s">
        <v>14</v>
      </c>
      <c r="D7600" s="4" t="s">
        <v>10</v>
      </c>
      <c r="E7600" s="4" t="s">
        <v>6</v>
      </c>
    </row>
    <row r="7601" spans="1:10">
      <c r="A7601" t="n">
        <v>65730</v>
      </c>
      <c r="B7601" s="36" t="n">
        <v>51</v>
      </c>
      <c r="C7601" s="7" t="n">
        <v>4</v>
      </c>
      <c r="D7601" s="7" t="n">
        <v>1</v>
      </c>
      <c r="E7601" s="7" t="s">
        <v>324</v>
      </c>
    </row>
    <row r="7602" spans="1:10">
      <c r="A7602" t="s">
        <v>4</v>
      </c>
      <c r="B7602" s="4" t="s">
        <v>5</v>
      </c>
      <c r="C7602" s="4" t="s">
        <v>10</v>
      </c>
    </row>
    <row r="7603" spans="1:10">
      <c r="A7603" t="n">
        <v>65744</v>
      </c>
      <c r="B7603" s="27" t="n">
        <v>16</v>
      </c>
      <c r="C7603" s="7" t="n">
        <v>0</v>
      </c>
    </row>
    <row r="7604" spans="1:10">
      <c r="A7604" t="s">
        <v>4</v>
      </c>
      <c r="B7604" s="4" t="s">
        <v>5</v>
      </c>
      <c r="C7604" s="4" t="s">
        <v>10</v>
      </c>
      <c r="D7604" s="4" t="s">
        <v>50</v>
      </c>
      <c r="E7604" s="4" t="s">
        <v>14</v>
      </c>
      <c r="F7604" s="4" t="s">
        <v>14</v>
      </c>
    </row>
    <row r="7605" spans="1:10">
      <c r="A7605" t="n">
        <v>65747</v>
      </c>
      <c r="B7605" s="37" t="n">
        <v>26</v>
      </c>
      <c r="C7605" s="7" t="n">
        <v>1</v>
      </c>
      <c r="D7605" s="7" t="s">
        <v>627</v>
      </c>
      <c r="E7605" s="7" t="n">
        <v>2</v>
      </c>
      <c r="F7605" s="7" t="n">
        <v>0</v>
      </c>
    </row>
    <row r="7606" spans="1:10">
      <c r="A7606" t="s">
        <v>4</v>
      </c>
      <c r="B7606" s="4" t="s">
        <v>5</v>
      </c>
    </row>
    <row r="7607" spans="1:10">
      <c r="A7607" t="n">
        <v>65783</v>
      </c>
      <c r="B7607" s="25" t="n">
        <v>28</v>
      </c>
    </row>
    <row r="7608" spans="1:10">
      <c r="A7608" t="s">
        <v>4</v>
      </c>
      <c r="B7608" s="4" t="s">
        <v>5</v>
      </c>
      <c r="C7608" s="4" t="s">
        <v>36</v>
      </c>
    </row>
    <row r="7609" spans="1:10">
      <c r="A7609" t="n">
        <v>65784</v>
      </c>
      <c r="B7609" s="21" t="n">
        <v>3</v>
      </c>
      <c r="C7609" s="17" t="n">
        <f t="normal" ca="1">A7649</f>
        <v>0</v>
      </c>
    </row>
    <row r="7610" spans="1:10">
      <c r="A7610" t="s">
        <v>4</v>
      </c>
      <c r="B7610" s="4" t="s">
        <v>5</v>
      </c>
      <c r="C7610" s="4" t="s">
        <v>14</v>
      </c>
      <c r="D7610" s="41" t="s">
        <v>71</v>
      </c>
      <c r="E7610" s="4" t="s">
        <v>5</v>
      </c>
      <c r="F7610" s="4" t="s">
        <v>14</v>
      </c>
      <c r="G7610" s="4" t="s">
        <v>10</v>
      </c>
      <c r="H7610" s="41" t="s">
        <v>72</v>
      </c>
      <c r="I7610" s="4" t="s">
        <v>14</v>
      </c>
      <c r="J7610" s="4" t="s">
        <v>36</v>
      </c>
    </row>
    <row r="7611" spans="1:10">
      <c r="A7611" t="n">
        <v>65789</v>
      </c>
      <c r="B7611" s="16" t="n">
        <v>5</v>
      </c>
      <c r="C7611" s="7" t="n">
        <v>28</v>
      </c>
      <c r="D7611" s="41" t="s">
        <v>3</v>
      </c>
      <c r="E7611" s="63" t="n">
        <v>64</v>
      </c>
      <c r="F7611" s="7" t="n">
        <v>5</v>
      </c>
      <c r="G7611" s="7" t="n">
        <v>4</v>
      </c>
      <c r="H7611" s="41" t="s">
        <v>3</v>
      </c>
      <c r="I7611" s="7" t="n">
        <v>1</v>
      </c>
      <c r="J7611" s="17" t="n">
        <f t="normal" ca="1">A7625</f>
        <v>0</v>
      </c>
    </row>
    <row r="7612" spans="1:10">
      <c r="A7612" t="s">
        <v>4</v>
      </c>
      <c r="B7612" s="4" t="s">
        <v>5</v>
      </c>
      <c r="C7612" s="4" t="s">
        <v>14</v>
      </c>
      <c r="D7612" s="4" t="s">
        <v>10</v>
      </c>
      <c r="E7612" s="4" t="s">
        <v>10</v>
      </c>
      <c r="F7612" s="4" t="s">
        <v>14</v>
      </c>
    </row>
    <row r="7613" spans="1:10">
      <c r="A7613" t="n">
        <v>65800</v>
      </c>
      <c r="B7613" s="23" t="n">
        <v>25</v>
      </c>
      <c r="C7613" s="7" t="n">
        <v>1</v>
      </c>
      <c r="D7613" s="7" t="n">
        <v>60</v>
      </c>
      <c r="E7613" s="7" t="n">
        <v>640</v>
      </c>
      <c r="F7613" s="7" t="n">
        <v>1</v>
      </c>
    </row>
    <row r="7614" spans="1:10">
      <c r="A7614" t="s">
        <v>4</v>
      </c>
      <c r="B7614" s="4" t="s">
        <v>5</v>
      </c>
      <c r="C7614" s="4" t="s">
        <v>14</v>
      </c>
      <c r="D7614" s="4" t="s">
        <v>10</v>
      </c>
      <c r="E7614" s="4" t="s">
        <v>6</v>
      </c>
    </row>
    <row r="7615" spans="1:10">
      <c r="A7615" t="n">
        <v>65807</v>
      </c>
      <c r="B7615" s="36" t="n">
        <v>51</v>
      </c>
      <c r="C7615" s="7" t="n">
        <v>4</v>
      </c>
      <c r="D7615" s="7" t="n">
        <v>4</v>
      </c>
      <c r="E7615" s="7" t="s">
        <v>324</v>
      </c>
    </row>
    <row r="7616" spans="1:10">
      <c r="A7616" t="s">
        <v>4</v>
      </c>
      <c r="B7616" s="4" t="s">
        <v>5</v>
      </c>
      <c r="C7616" s="4" t="s">
        <v>10</v>
      </c>
    </row>
    <row r="7617" spans="1:10">
      <c r="A7617" t="n">
        <v>65821</v>
      </c>
      <c r="B7617" s="27" t="n">
        <v>16</v>
      </c>
      <c r="C7617" s="7" t="n">
        <v>0</v>
      </c>
    </row>
    <row r="7618" spans="1:10">
      <c r="A7618" t="s">
        <v>4</v>
      </c>
      <c r="B7618" s="4" t="s">
        <v>5</v>
      </c>
      <c r="C7618" s="4" t="s">
        <v>10</v>
      </c>
      <c r="D7618" s="4" t="s">
        <v>50</v>
      </c>
      <c r="E7618" s="4" t="s">
        <v>14</v>
      </c>
      <c r="F7618" s="4" t="s">
        <v>14</v>
      </c>
    </row>
    <row r="7619" spans="1:10">
      <c r="A7619" t="n">
        <v>65824</v>
      </c>
      <c r="B7619" s="37" t="n">
        <v>26</v>
      </c>
      <c r="C7619" s="7" t="n">
        <v>4</v>
      </c>
      <c r="D7619" s="7" t="s">
        <v>627</v>
      </c>
      <c r="E7619" s="7" t="n">
        <v>2</v>
      </c>
      <c r="F7619" s="7" t="n">
        <v>0</v>
      </c>
    </row>
    <row r="7620" spans="1:10">
      <c r="A7620" t="s">
        <v>4</v>
      </c>
      <c r="B7620" s="4" t="s">
        <v>5</v>
      </c>
    </row>
    <row r="7621" spans="1:10">
      <c r="A7621" t="n">
        <v>65860</v>
      </c>
      <c r="B7621" s="25" t="n">
        <v>28</v>
      </c>
    </row>
    <row r="7622" spans="1:10">
      <c r="A7622" t="s">
        <v>4</v>
      </c>
      <c r="B7622" s="4" t="s">
        <v>5</v>
      </c>
      <c r="C7622" s="4" t="s">
        <v>36</v>
      </c>
    </row>
    <row r="7623" spans="1:10">
      <c r="A7623" t="n">
        <v>65861</v>
      </c>
      <c r="B7623" s="21" t="n">
        <v>3</v>
      </c>
      <c r="C7623" s="17" t="n">
        <f t="normal" ca="1">A7649</f>
        <v>0</v>
      </c>
    </row>
    <row r="7624" spans="1:10">
      <c r="A7624" t="s">
        <v>4</v>
      </c>
      <c r="B7624" s="4" t="s">
        <v>5</v>
      </c>
      <c r="C7624" s="4" t="s">
        <v>14</v>
      </c>
      <c r="D7624" s="41" t="s">
        <v>71</v>
      </c>
      <c r="E7624" s="4" t="s">
        <v>5</v>
      </c>
      <c r="F7624" s="4" t="s">
        <v>14</v>
      </c>
      <c r="G7624" s="4" t="s">
        <v>10</v>
      </c>
      <c r="H7624" s="41" t="s">
        <v>72</v>
      </c>
      <c r="I7624" s="4" t="s">
        <v>14</v>
      </c>
      <c r="J7624" s="4" t="s">
        <v>36</v>
      </c>
    </row>
    <row r="7625" spans="1:10">
      <c r="A7625" t="n">
        <v>65866</v>
      </c>
      <c r="B7625" s="16" t="n">
        <v>5</v>
      </c>
      <c r="C7625" s="7" t="n">
        <v>28</v>
      </c>
      <c r="D7625" s="41" t="s">
        <v>3</v>
      </c>
      <c r="E7625" s="63" t="n">
        <v>64</v>
      </c>
      <c r="F7625" s="7" t="n">
        <v>5</v>
      </c>
      <c r="G7625" s="7" t="n">
        <v>5</v>
      </c>
      <c r="H7625" s="41" t="s">
        <v>3</v>
      </c>
      <c r="I7625" s="7" t="n">
        <v>1</v>
      </c>
      <c r="J7625" s="17" t="n">
        <f t="normal" ca="1">A7639</f>
        <v>0</v>
      </c>
    </row>
    <row r="7626" spans="1:10">
      <c r="A7626" t="s">
        <v>4</v>
      </c>
      <c r="B7626" s="4" t="s">
        <v>5</v>
      </c>
      <c r="C7626" s="4" t="s">
        <v>14</v>
      </c>
      <c r="D7626" s="4" t="s">
        <v>10</v>
      </c>
      <c r="E7626" s="4" t="s">
        <v>10</v>
      </c>
      <c r="F7626" s="4" t="s">
        <v>14</v>
      </c>
    </row>
    <row r="7627" spans="1:10">
      <c r="A7627" t="n">
        <v>65877</v>
      </c>
      <c r="B7627" s="23" t="n">
        <v>25</v>
      </c>
      <c r="C7627" s="7" t="n">
        <v>1</v>
      </c>
      <c r="D7627" s="7" t="n">
        <v>60</v>
      </c>
      <c r="E7627" s="7" t="n">
        <v>640</v>
      </c>
      <c r="F7627" s="7" t="n">
        <v>1</v>
      </c>
    </row>
    <row r="7628" spans="1:10">
      <c r="A7628" t="s">
        <v>4</v>
      </c>
      <c r="B7628" s="4" t="s">
        <v>5</v>
      </c>
      <c r="C7628" s="4" t="s">
        <v>14</v>
      </c>
      <c r="D7628" s="4" t="s">
        <v>10</v>
      </c>
      <c r="E7628" s="4" t="s">
        <v>6</v>
      </c>
    </row>
    <row r="7629" spans="1:10">
      <c r="A7629" t="n">
        <v>65884</v>
      </c>
      <c r="B7629" s="36" t="n">
        <v>51</v>
      </c>
      <c r="C7629" s="7" t="n">
        <v>4</v>
      </c>
      <c r="D7629" s="7" t="n">
        <v>5</v>
      </c>
      <c r="E7629" s="7" t="s">
        <v>324</v>
      </c>
    </row>
    <row r="7630" spans="1:10">
      <c r="A7630" t="s">
        <v>4</v>
      </c>
      <c r="B7630" s="4" t="s">
        <v>5</v>
      </c>
      <c r="C7630" s="4" t="s">
        <v>10</v>
      </c>
    </row>
    <row r="7631" spans="1:10">
      <c r="A7631" t="n">
        <v>65898</v>
      </c>
      <c r="B7631" s="27" t="n">
        <v>16</v>
      </c>
      <c r="C7631" s="7" t="n">
        <v>0</v>
      </c>
    </row>
    <row r="7632" spans="1:10">
      <c r="A7632" t="s">
        <v>4</v>
      </c>
      <c r="B7632" s="4" t="s">
        <v>5</v>
      </c>
      <c r="C7632" s="4" t="s">
        <v>10</v>
      </c>
      <c r="D7632" s="4" t="s">
        <v>50</v>
      </c>
      <c r="E7632" s="4" t="s">
        <v>14</v>
      </c>
      <c r="F7632" s="4" t="s">
        <v>14</v>
      </c>
    </row>
    <row r="7633" spans="1:10">
      <c r="A7633" t="n">
        <v>65901</v>
      </c>
      <c r="B7633" s="37" t="n">
        <v>26</v>
      </c>
      <c r="C7633" s="7" t="n">
        <v>5</v>
      </c>
      <c r="D7633" s="7" t="s">
        <v>627</v>
      </c>
      <c r="E7633" s="7" t="n">
        <v>2</v>
      </c>
      <c r="F7633" s="7" t="n">
        <v>0</v>
      </c>
    </row>
    <row r="7634" spans="1:10">
      <c r="A7634" t="s">
        <v>4</v>
      </c>
      <c r="B7634" s="4" t="s">
        <v>5</v>
      </c>
    </row>
    <row r="7635" spans="1:10">
      <c r="A7635" t="n">
        <v>65937</v>
      </c>
      <c r="B7635" s="25" t="n">
        <v>28</v>
      </c>
    </row>
    <row r="7636" spans="1:10">
      <c r="A7636" t="s">
        <v>4</v>
      </c>
      <c r="B7636" s="4" t="s">
        <v>5</v>
      </c>
      <c r="C7636" s="4" t="s">
        <v>36</v>
      </c>
    </row>
    <row r="7637" spans="1:10">
      <c r="A7637" t="n">
        <v>65938</v>
      </c>
      <c r="B7637" s="21" t="n">
        <v>3</v>
      </c>
      <c r="C7637" s="17" t="n">
        <f t="normal" ca="1">A7649</f>
        <v>0</v>
      </c>
    </row>
    <row r="7638" spans="1:10">
      <c r="A7638" t="s">
        <v>4</v>
      </c>
      <c r="B7638" s="4" t="s">
        <v>5</v>
      </c>
      <c r="C7638" s="4" t="s">
        <v>14</v>
      </c>
      <c r="D7638" s="4" t="s">
        <v>10</v>
      </c>
      <c r="E7638" s="4" t="s">
        <v>10</v>
      </c>
      <c r="F7638" s="4" t="s">
        <v>14</v>
      </c>
    </row>
    <row r="7639" spans="1:10">
      <c r="A7639" t="n">
        <v>65943</v>
      </c>
      <c r="B7639" s="23" t="n">
        <v>25</v>
      </c>
      <c r="C7639" s="7" t="n">
        <v>1</v>
      </c>
      <c r="D7639" s="7" t="n">
        <v>260</v>
      </c>
      <c r="E7639" s="7" t="n">
        <v>640</v>
      </c>
      <c r="F7639" s="7" t="n">
        <v>1</v>
      </c>
    </row>
    <row r="7640" spans="1:10">
      <c r="A7640" t="s">
        <v>4</v>
      </c>
      <c r="B7640" s="4" t="s">
        <v>5</v>
      </c>
      <c r="C7640" s="4" t="s">
        <v>14</v>
      </c>
      <c r="D7640" s="4" t="s">
        <v>10</v>
      </c>
      <c r="E7640" s="4" t="s">
        <v>6</v>
      </c>
    </row>
    <row r="7641" spans="1:10">
      <c r="A7641" t="n">
        <v>65950</v>
      </c>
      <c r="B7641" s="36" t="n">
        <v>51</v>
      </c>
      <c r="C7641" s="7" t="n">
        <v>4</v>
      </c>
      <c r="D7641" s="7" t="n">
        <v>0</v>
      </c>
      <c r="E7641" s="7" t="s">
        <v>324</v>
      </c>
    </row>
    <row r="7642" spans="1:10">
      <c r="A7642" t="s">
        <v>4</v>
      </c>
      <c r="B7642" s="4" t="s">
        <v>5</v>
      </c>
      <c r="C7642" s="4" t="s">
        <v>10</v>
      </c>
    </row>
    <row r="7643" spans="1:10">
      <c r="A7643" t="n">
        <v>65964</v>
      </c>
      <c r="B7643" s="27" t="n">
        <v>16</v>
      </c>
      <c r="C7643" s="7" t="n">
        <v>0</v>
      </c>
    </row>
    <row r="7644" spans="1:10">
      <c r="A7644" t="s">
        <v>4</v>
      </c>
      <c r="B7644" s="4" t="s">
        <v>5</v>
      </c>
      <c r="C7644" s="4" t="s">
        <v>10</v>
      </c>
      <c r="D7644" s="4" t="s">
        <v>50</v>
      </c>
      <c r="E7644" s="4" t="s">
        <v>14</v>
      </c>
      <c r="F7644" s="4" t="s">
        <v>14</v>
      </c>
    </row>
    <row r="7645" spans="1:10">
      <c r="A7645" t="n">
        <v>65967</v>
      </c>
      <c r="B7645" s="37" t="n">
        <v>26</v>
      </c>
      <c r="C7645" s="7" t="n">
        <v>0</v>
      </c>
      <c r="D7645" s="7" t="s">
        <v>627</v>
      </c>
      <c r="E7645" s="7" t="n">
        <v>2</v>
      </c>
      <c r="F7645" s="7" t="n">
        <v>0</v>
      </c>
    </row>
    <row r="7646" spans="1:10">
      <c r="A7646" t="s">
        <v>4</v>
      </c>
      <c r="B7646" s="4" t="s">
        <v>5</v>
      </c>
    </row>
    <row r="7647" spans="1:10">
      <c r="A7647" t="n">
        <v>66003</v>
      </c>
      <c r="B7647" s="25" t="n">
        <v>28</v>
      </c>
    </row>
    <row r="7648" spans="1:10">
      <c r="A7648" t="s">
        <v>4</v>
      </c>
      <c r="B7648" s="4" t="s">
        <v>5</v>
      </c>
      <c r="C7648" s="4" t="s">
        <v>14</v>
      </c>
      <c r="D7648" s="4" t="s">
        <v>10</v>
      </c>
      <c r="E7648" s="4" t="s">
        <v>10</v>
      </c>
      <c r="F7648" s="4" t="s">
        <v>14</v>
      </c>
    </row>
    <row r="7649" spans="1:6">
      <c r="A7649" t="n">
        <v>66004</v>
      </c>
      <c r="B7649" s="23" t="n">
        <v>25</v>
      </c>
      <c r="C7649" s="7" t="n">
        <v>1</v>
      </c>
      <c r="D7649" s="7" t="n">
        <v>260</v>
      </c>
      <c r="E7649" s="7" t="n">
        <v>640</v>
      </c>
      <c r="F7649" s="7" t="n">
        <v>2</v>
      </c>
    </row>
    <row r="7650" spans="1:6">
      <c r="A7650" t="s">
        <v>4</v>
      </c>
      <c r="B7650" s="4" t="s">
        <v>5</v>
      </c>
      <c r="C7650" s="4" t="s">
        <v>14</v>
      </c>
      <c r="D7650" s="4" t="s">
        <v>10</v>
      </c>
      <c r="E7650" s="4" t="s">
        <v>6</v>
      </c>
    </row>
    <row r="7651" spans="1:6">
      <c r="A7651" t="n">
        <v>66011</v>
      </c>
      <c r="B7651" s="36" t="n">
        <v>51</v>
      </c>
      <c r="C7651" s="7" t="n">
        <v>4</v>
      </c>
      <c r="D7651" s="7" t="n">
        <v>30</v>
      </c>
      <c r="E7651" s="7" t="s">
        <v>324</v>
      </c>
    </row>
    <row r="7652" spans="1:6">
      <c r="A7652" t="s">
        <v>4</v>
      </c>
      <c r="B7652" s="4" t="s">
        <v>5</v>
      </c>
      <c r="C7652" s="4" t="s">
        <v>10</v>
      </c>
    </row>
    <row r="7653" spans="1:6">
      <c r="A7653" t="n">
        <v>66025</v>
      </c>
      <c r="B7653" s="27" t="n">
        <v>16</v>
      </c>
      <c r="C7653" s="7" t="n">
        <v>0</v>
      </c>
    </row>
    <row r="7654" spans="1:6">
      <c r="A7654" t="s">
        <v>4</v>
      </c>
      <c r="B7654" s="4" t="s">
        <v>5</v>
      </c>
      <c r="C7654" s="4" t="s">
        <v>10</v>
      </c>
      <c r="D7654" s="4" t="s">
        <v>50</v>
      </c>
      <c r="E7654" s="4" t="s">
        <v>14</v>
      </c>
      <c r="F7654" s="4" t="s">
        <v>14</v>
      </c>
      <c r="G7654" s="4" t="s">
        <v>50</v>
      </c>
      <c r="H7654" s="4" t="s">
        <v>14</v>
      </c>
      <c r="I7654" s="4" t="s">
        <v>14</v>
      </c>
    </row>
    <row r="7655" spans="1:6">
      <c r="A7655" t="n">
        <v>66028</v>
      </c>
      <c r="B7655" s="37" t="n">
        <v>26</v>
      </c>
      <c r="C7655" s="7" t="n">
        <v>30</v>
      </c>
      <c r="D7655" s="7" t="s">
        <v>628</v>
      </c>
      <c r="E7655" s="7" t="n">
        <v>2</v>
      </c>
      <c r="F7655" s="7" t="n">
        <v>3</v>
      </c>
      <c r="G7655" s="7" t="s">
        <v>629</v>
      </c>
      <c r="H7655" s="7" t="n">
        <v>2</v>
      </c>
      <c r="I7655" s="7" t="n">
        <v>0</v>
      </c>
    </row>
    <row r="7656" spans="1:6">
      <c r="A7656" t="s">
        <v>4</v>
      </c>
      <c r="B7656" s="4" t="s">
        <v>5</v>
      </c>
    </row>
    <row r="7657" spans="1:6">
      <c r="A7657" t="n">
        <v>66126</v>
      </c>
      <c r="B7657" s="25" t="n">
        <v>28</v>
      </c>
    </row>
    <row r="7658" spans="1:6">
      <c r="A7658" t="s">
        <v>4</v>
      </c>
      <c r="B7658" s="4" t="s">
        <v>5</v>
      </c>
      <c r="C7658" s="4" t="s">
        <v>10</v>
      </c>
      <c r="D7658" s="4" t="s">
        <v>14</v>
      </c>
    </row>
    <row r="7659" spans="1:6">
      <c r="A7659" t="n">
        <v>66127</v>
      </c>
      <c r="B7659" s="38" t="n">
        <v>89</v>
      </c>
      <c r="C7659" s="7" t="n">
        <v>65533</v>
      </c>
      <c r="D7659" s="7" t="n">
        <v>1</v>
      </c>
    </row>
    <row r="7660" spans="1:6">
      <c r="A7660" t="s">
        <v>4</v>
      </c>
      <c r="B7660" s="4" t="s">
        <v>5</v>
      </c>
      <c r="C7660" s="4" t="s">
        <v>14</v>
      </c>
      <c r="D7660" s="4" t="s">
        <v>10</v>
      </c>
      <c r="E7660" s="4" t="s">
        <v>10</v>
      </c>
      <c r="F7660" s="4" t="s">
        <v>14</v>
      </c>
    </row>
    <row r="7661" spans="1:6">
      <c r="A7661" t="n">
        <v>66131</v>
      </c>
      <c r="B7661" s="23" t="n">
        <v>25</v>
      </c>
      <c r="C7661" s="7" t="n">
        <v>1</v>
      </c>
      <c r="D7661" s="7" t="n">
        <v>65535</v>
      </c>
      <c r="E7661" s="7" t="n">
        <v>65535</v>
      </c>
      <c r="F7661" s="7" t="n">
        <v>0</v>
      </c>
    </row>
    <row r="7662" spans="1:6">
      <c r="A7662" t="s">
        <v>4</v>
      </c>
      <c r="B7662" s="4" t="s">
        <v>5</v>
      </c>
      <c r="C7662" s="4" t="s">
        <v>10</v>
      </c>
      <c r="D7662" s="4" t="s">
        <v>14</v>
      </c>
      <c r="E7662" s="4" t="s">
        <v>14</v>
      </c>
      <c r="F7662" s="4" t="s">
        <v>6</v>
      </c>
    </row>
    <row r="7663" spans="1:6">
      <c r="A7663" t="n">
        <v>66138</v>
      </c>
      <c r="B7663" s="51" t="n">
        <v>47</v>
      </c>
      <c r="C7663" s="7" t="n">
        <v>81</v>
      </c>
      <c r="D7663" s="7" t="n">
        <v>0</v>
      </c>
      <c r="E7663" s="7" t="n">
        <v>0</v>
      </c>
      <c r="F7663" s="7" t="s">
        <v>103</v>
      </c>
    </row>
    <row r="7664" spans="1:6">
      <c r="A7664" t="s">
        <v>4</v>
      </c>
      <c r="B7664" s="4" t="s">
        <v>5</v>
      </c>
      <c r="C7664" s="4" t="s">
        <v>14</v>
      </c>
      <c r="D7664" s="4" t="s">
        <v>10</v>
      </c>
      <c r="E7664" s="4" t="s">
        <v>6</v>
      </c>
    </row>
    <row r="7665" spans="1:9">
      <c r="A7665" t="n">
        <v>66156</v>
      </c>
      <c r="B7665" s="36" t="n">
        <v>51</v>
      </c>
      <c r="C7665" s="7" t="n">
        <v>4</v>
      </c>
      <c r="D7665" s="7" t="n">
        <v>81</v>
      </c>
      <c r="E7665" s="7" t="s">
        <v>292</v>
      </c>
    </row>
    <row r="7666" spans="1:9">
      <c r="A7666" t="s">
        <v>4</v>
      </c>
      <c r="B7666" s="4" t="s">
        <v>5</v>
      </c>
      <c r="C7666" s="4" t="s">
        <v>10</v>
      </c>
    </row>
    <row r="7667" spans="1:9">
      <c r="A7667" t="n">
        <v>66170</v>
      </c>
      <c r="B7667" s="27" t="n">
        <v>16</v>
      </c>
      <c r="C7667" s="7" t="n">
        <v>0</v>
      </c>
    </row>
    <row r="7668" spans="1:9">
      <c r="A7668" t="s">
        <v>4</v>
      </c>
      <c r="B7668" s="4" t="s">
        <v>5</v>
      </c>
      <c r="C7668" s="4" t="s">
        <v>10</v>
      </c>
      <c r="D7668" s="4" t="s">
        <v>50</v>
      </c>
      <c r="E7668" s="4" t="s">
        <v>14</v>
      </c>
      <c r="F7668" s="4" t="s">
        <v>14</v>
      </c>
      <c r="G7668" s="4" t="s">
        <v>50</v>
      </c>
      <c r="H7668" s="4" t="s">
        <v>14</v>
      </c>
      <c r="I7668" s="4" t="s">
        <v>14</v>
      </c>
      <c r="J7668" s="4" t="s">
        <v>50</v>
      </c>
      <c r="K7668" s="4" t="s">
        <v>14</v>
      </c>
      <c r="L7668" s="4" t="s">
        <v>14</v>
      </c>
    </row>
    <row r="7669" spans="1:9">
      <c r="A7669" t="n">
        <v>66173</v>
      </c>
      <c r="B7669" s="37" t="n">
        <v>26</v>
      </c>
      <c r="C7669" s="7" t="n">
        <v>81</v>
      </c>
      <c r="D7669" s="7" t="s">
        <v>630</v>
      </c>
      <c r="E7669" s="7" t="n">
        <v>2</v>
      </c>
      <c r="F7669" s="7" t="n">
        <v>3</v>
      </c>
      <c r="G7669" s="7" t="s">
        <v>631</v>
      </c>
      <c r="H7669" s="7" t="n">
        <v>2</v>
      </c>
      <c r="I7669" s="7" t="n">
        <v>3</v>
      </c>
      <c r="J7669" s="7" t="s">
        <v>632</v>
      </c>
      <c r="K7669" s="7" t="n">
        <v>2</v>
      </c>
      <c r="L7669" s="7" t="n">
        <v>0</v>
      </c>
    </row>
    <row r="7670" spans="1:9">
      <c r="A7670" t="s">
        <v>4</v>
      </c>
      <c r="B7670" s="4" t="s">
        <v>5</v>
      </c>
    </row>
    <row r="7671" spans="1:9">
      <c r="A7671" t="n">
        <v>66515</v>
      </c>
      <c r="B7671" s="25" t="n">
        <v>28</v>
      </c>
    </row>
    <row r="7672" spans="1:9">
      <c r="A7672" t="s">
        <v>4</v>
      </c>
      <c r="B7672" s="4" t="s">
        <v>5</v>
      </c>
      <c r="C7672" s="4" t="s">
        <v>10</v>
      </c>
      <c r="D7672" s="4" t="s">
        <v>10</v>
      </c>
      <c r="E7672" s="4" t="s">
        <v>10</v>
      </c>
    </row>
    <row r="7673" spans="1:9">
      <c r="A7673" t="n">
        <v>66516</v>
      </c>
      <c r="B7673" s="30" t="n">
        <v>61</v>
      </c>
      <c r="C7673" s="7" t="n">
        <v>84</v>
      </c>
      <c r="D7673" s="7" t="n">
        <v>81</v>
      </c>
      <c r="E7673" s="7" t="n">
        <v>1000</v>
      </c>
    </row>
    <row r="7674" spans="1:9">
      <c r="A7674" t="s">
        <v>4</v>
      </c>
      <c r="B7674" s="4" t="s">
        <v>5</v>
      </c>
      <c r="C7674" s="4" t="s">
        <v>14</v>
      </c>
      <c r="D7674" s="4" t="s">
        <v>10</v>
      </c>
      <c r="E7674" s="4" t="s">
        <v>6</v>
      </c>
    </row>
    <row r="7675" spans="1:9">
      <c r="A7675" t="n">
        <v>66523</v>
      </c>
      <c r="B7675" s="36" t="n">
        <v>51</v>
      </c>
      <c r="C7675" s="7" t="n">
        <v>4</v>
      </c>
      <c r="D7675" s="7" t="n">
        <v>84</v>
      </c>
      <c r="E7675" s="7" t="s">
        <v>453</v>
      </c>
    </row>
    <row r="7676" spans="1:9">
      <c r="A7676" t="s">
        <v>4</v>
      </c>
      <c r="B7676" s="4" t="s">
        <v>5</v>
      </c>
      <c r="C7676" s="4" t="s">
        <v>10</v>
      </c>
    </row>
    <row r="7677" spans="1:9">
      <c r="A7677" t="n">
        <v>66536</v>
      </c>
      <c r="B7677" s="27" t="n">
        <v>16</v>
      </c>
      <c r="C7677" s="7" t="n">
        <v>0</v>
      </c>
    </row>
    <row r="7678" spans="1:9">
      <c r="A7678" t="s">
        <v>4</v>
      </c>
      <c r="B7678" s="4" t="s">
        <v>5</v>
      </c>
      <c r="C7678" s="4" t="s">
        <v>10</v>
      </c>
      <c r="D7678" s="4" t="s">
        <v>50</v>
      </c>
      <c r="E7678" s="4" t="s">
        <v>14</v>
      </c>
      <c r="F7678" s="4" t="s">
        <v>14</v>
      </c>
      <c r="G7678" s="4" t="s">
        <v>50</v>
      </c>
      <c r="H7678" s="4" t="s">
        <v>14</v>
      </c>
      <c r="I7678" s="4" t="s">
        <v>14</v>
      </c>
    </row>
    <row r="7679" spans="1:9">
      <c r="A7679" t="n">
        <v>66539</v>
      </c>
      <c r="B7679" s="37" t="n">
        <v>26</v>
      </c>
      <c r="C7679" s="7" t="n">
        <v>84</v>
      </c>
      <c r="D7679" s="7" t="s">
        <v>633</v>
      </c>
      <c r="E7679" s="7" t="n">
        <v>2</v>
      </c>
      <c r="F7679" s="7" t="n">
        <v>3</v>
      </c>
      <c r="G7679" s="7" t="s">
        <v>634</v>
      </c>
      <c r="H7679" s="7" t="n">
        <v>2</v>
      </c>
      <c r="I7679" s="7" t="n">
        <v>0</v>
      </c>
    </row>
    <row r="7680" spans="1:9">
      <c r="A7680" t="s">
        <v>4</v>
      </c>
      <c r="B7680" s="4" t="s">
        <v>5</v>
      </c>
    </row>
    <row r="7681" spans="1:12">
      <c r="A7681" t="n">
        <v>66674</v>
      </c>
      <c r="B7681" s="25" t="n">
        <v>28</v>
      </c>
    </row>
    <row r="7682" spans="1:12">
      <c r="A7682" t="s">
        <v>4</v>
      </c>
      <c r="B7682" s="4" t="s">
        <v>5</v>
      </c>
      <c r="C7682" s="4" t="s">
        <v>14</v>
      </c>
      <c r="D7682" s="4" t="s">
        <v>10</v>
      </c>
      <c r="E7682" s="4" t="s">
        <v>10</v>
      </c>
      <c r="F7682" s="4" t="s">
        <v>14</v>
      </c>
    </row>
    <row r="7683" spans="1:12">
      <c r="A7683" t="n">
        <v>66675</v>
      </c>
      <c r="B7683" s="23" t="n">
        <v>25</v>
      </c>
      <c r="C7683" s="7" t="n">
        <v>1</v>
      </c>
      <c r="D7683" s="7" t="n">
        <v>260</v>
      </c>
      <c r="E7683" s="7" t="n">
        <v>640</v>
      </c>
      <c r="F7683" s="7" t="n">
        <v>1</v>
      </c>
    </row>
    <row r="7684" spans="1:12">
      <c r="A7684" t="s">
        <v>4</v>
      </c>
      <c r="B7684" s="4" t="s">
        <v>5</v>
      </c>
      <c r="C7684" s="4" t="s">
        <v>14</v>
      </c>
      <c r="D7684" s="4" t="s">
        <v>10</v>
      </c>
      <c r="E7684" s="4" t="s">
        <v>6</v>
      </c>
    </row>
    <row r="7685" spans="1:12">
      <c r="A7685" t="n">
        <v>66682</v>
      </c>
      <c r="B7685" s="36" t="n">
        <v>51</v>
      </c>
      <c r="C7685" s="7" t="n">
        <v>4</v>
      </c>
      <c r="D7685" s="7" t="n">
        <v>0</v>
      </c>
      <c r="E7685" s="7" t="s">
        <v>495</v>
      </c>
    </row>
    <row r="7686" spans="1:12">
      <c r="A7686" t="s">
        <v>4</v>
      </c>
      <c r="B7686" s="4" t="s">
        <v>5</v>
      </c>
      <c r="C7686" s="4" t="s">
        <v>10</v>
      </c>
    </row>
    <row r="7687" spans="1:12">
      <c r="A7687" t="n">
        <v>66696</v>
      </c>
      <c r="B7687" s="27" t="n">
        <v>16</v>
      </c>
      <c r="C7687" s="7" t="n">
        <v>0</v>
      </c>
    </row>
    <row r="7688" spans="1:12">
      <c r="A7688" t="s">
        <v>4</v>
      </c>
      <c r="B7688" s="4" t="s">
        <v>5</v>
      </c>
      <c r="C7688" s="4" t="s">
        <v>10</v>
      </c>
      <c r="D7688" s="4" t="s">
        <v>50</v>
      </c>
      <c r="E7688" s="4" t="s">
        <v>14</v>
      </c>
      <c r="F7688" s="4" t="s">
        <v>14</v>
      </c>
    </row>
    <row r="7689" spans="1:12">
      <c r="A7689" t="n">
        <v>66699</v>
      </c>
      <c r="B7689" s="37" t="n">
        <v>26</v>
      </c>
      <c r="C7689" s="7" t="n">
        <v>0</v>
      </c>
      <c r="D7689" s="7" t="s">
        <v>635</v>
      </c>
      <c r="E7689" s="7" t="n">
        <v>2</v>
      </c>
      <c r="F7689" s="7" t="n">
        <v>0</v>
      </c>
    </row>
    <row r="7690" spans="1:12">
      <c r="A7690" t="s">
        <v>4</v>
      </c>
      <c r="B7690" s="4" t="s">
        <v>5</v>
      </c>
    </row>
    <row r="7691" spans="1:12">
      <c r="A7691" t="n">
        <v>66768</v>
      </c>
      <c r="B7691" s="25" t="n">
        <v>28</v>
      </c>
    </row>
    <row r="7692" spans="1:12">
      <c r="A7692" t="s">
        <v>4</v>
      </c>
      <c r="B7692" s="4" t="s">
        <v>5</v>
      </c>
      <c r="C7692" s="4" t="s">
        <v>10</v>
      </c>
      <c r="D7692" s="4" t="s">
        <v>14</v>
      </c>
    </row>
    <row r="7693" spans="1:12">
      <c r="A7693" t="n">
        <v>66769</v>
      </c>
      <c r="B7693" s="38" t="n">
        <v>89</v>
      </c>
      <c r="C7693" s="7" t="n">
        <v>65533</v>
      </c>
      <c r="D7693" s="7" t="n">
        <v>1</v>
      </c>
    </row>
    <row r="7694" spans="1:12">
      <c r="A7694" t="s">
        <v>4</v>
      </c>
      <c r="B7694" s="4" t="s">
        <v>5</v>
      </c>
      <c r="C7694" s="4" t="s">
        <v>14</v>
      </c>
      <c r="D7694" s="4" t="s">
        <v>10</v>
      </c>
      <c r="E7694" s="4" t="s">
        <v>10</v>
      </c>
      <c r="F7694" s="4" t="s">
        <v>14</v>
      </c>
    </row>
    <row r="7695" spans="1:12">
      <c r="A7695" t="n">
        <v>66773</v>
      </c>
      <c r="B7695" s="23" t="n">
        <v>25</v>
      </c>
      <c r="C7695" s="7" t="n">
        <v>1</v>
      </c>
      <c r="D7695" s="7" t="n">
        <v>65535</v>
      </c>
      <c r="E7695" s="7" t="n">
        <v>65535</v>
      </c>
      <c r="F7695" s="7" t="n">
        <v>0</v>
      </c>
    </row>
    <row r="7696" spans="1:12">
      <c r="A7696" t="s">
        <v>4</v>
      </c>
      <c r="B7696" s="4" t="s">
        <v>5</v>
      </c>
      <c r="C7696" s="4" t="s">
        <v>10</v>
      </c>
      <c r="D7696" s="4" t="s">
        <v>10</v>
      </c>
      <c r="E7696" s="4" t="s">
        <v>10</v>
      </c>
    </row>
    <row r="7697" spans="1:6">
      <c r="A7697" t="n">
        <v>66780</v>
      </c>
      <c r="B7697" s="30" t="n">
        <v>61</v>
      </c>
      <c r="C7697" s="7" t="n">
        <v>84</v>
      </c>
      <c r="D7697" s="7" t="n">
        <v>65533</v>
      </c>
      <c r="E7697" s="7" t="n">
        <v>1000</v>
      </c>
    </row>
    <row r="7698" spans="1:6">
      <c r="A7698" t="s">
        <v>4</v>
      </c>
      <c r="B7698" s="4" t="s">
        <v>5</v>
      </c>
      <c r="C7698" s="4" t="s">
        <v>10</v>
      </c>
      <c r="D7698" s="4" t="s">
        <v>14</v>
      </c>
      <c r="E7698" s="4" t="s">
        <v>14</v>
      </c>
      <c r="F7698" s="4" t="s">
        <v>6</v>
      </c>
    </row>
    <row r="7699" spans="1:6">
      <c r="A7699" t="n">
        <v>66787</v>
      </c>
      <c r="B7699" s="58" t="n">
        <v>20</v>
      </c>
      <c r="C7699" s="7" t="n">
        <v>81</v>
      </c>
      <c r="D7699" s="7" t="n">
        <v>2</v>
      </c>
      <c r="E7699" s="7" t="n">
        <v>10</v>
      </c>
      <c r="F7699" s="7" t="s">
        <v>297</v>
      </c>
    </row>
    <row r="7700" spans="1:6">
      <c r="A7700" t="s">
        <v>4</v>
      </c>
      <c r="B7700" s="4" t="s">
        <v>5</v>
      </c>
      <c r="C7700" s="4" t="s">
        <v>10</v>
      </c>
      <c r="D7700" s="4" t="s">
        <v>14</v>
      </c>
      <c r="E7700" s="4" t="s">
        <v>6</v>
      </c>
      <c r="F7700" s="4" t="s">
        <v>25</v>
      </c>
      <c r="G7700" s="4" t="s">
        <v>25</v>
      </c>
      <c r="H7700" s="4" t="s">
        <v>25</v>
      </c>
    </row>
    <row r="7701" spans="1:6">
      <c r="A7701" t="n">
        <v>66808</v>
      </c>
      <c r="B7701" s="52" t="n">
        <v>48</v>
      </c>
      <c r="C7701" s="7" t="n">
        <v>81</v>
      </c>
      <c r="D7701" s="7" t="n">
        <v>0</v>
      </c>
      <c r="E7701" s="7" t="s">
        <v>103</v>
      </c>
      <c r="F7701" s="7" t="n">
        <v>-1</v>
      </c>
      <c r="G7701" s="7" t="n">
        <v>1</v>
      </c>
      <c r="H7701" s="7" t="n">
        <v>2.80259692864963e-45</v>
      </c>
    </row>
    <row r="7702" spans="1:6">
      <c r="A7702" t="s">
        <v>4</v>
      </c>
      <c r="B7702" s="4" t="s">
        <v>5</v>
      </c>
      <c r="C7702" s="4" t="s">
        <v>14</v>
      </c>
      <c r="D7702" s="4" t="s">
        <v>10</v>
      </c>
      <c r="E7702" s="4" t="s">
        <v>6</v>
      </c>
    </row>
    <row r="7703" spans="1:6">
      <c r="A7703" t="n">
        <v>66837</v>
      </c>
      <c r="B7703" s="36" t="n">
        <v>51</v>
      </c>
      <c r="C7703" s="7" t="n">
        <v>4</v>
      </c>
      <c r="D7703" s="7" t="n">
        <v>81</v>
      </c>
      <c r="E7703" s="7" t="s">
        <v>157</v>
      </c>
    </row>
    <row r="7704" spans="1:6">
      <c r="A7704" t="s">
        <v>4</v>
      </c>
      <c r="B7704" s="4" t="s">
        <v>5</v>
      </c>
      <c r="C7704" s="4" t="s">
        <v>10</v>
      </c>
    </row>
    <row r="7705" spans="1:6">
      <c r="A7705" t="n">
        <v>66850</v>
      </c>
      <c r="B7705" s="27" t="n">
        <v>16</v>
      </c>
      <c r="C7705" s="7" t="n">
        <v>0</v>
      </c>
    </row>
    <row r="7706" spans="1:6">
      <c r="A7706" t="s">
        <v>4</v>
      </c>
      <c r="B7706" s="4" t="s">
        <v>5</v>
      </c>
      <c r="C7706" s="4" t="s">
        <v>10</v>
      </c>
      <c r="D7706" s="4" t="s">
        <v>50</v>
      </c>
      <c r="E7706" s="4" t="s">
        <v>14</v>
      </c>
      <c r="F7706" s="4" t="s">
        <v>14</v>
      </c>
      <c r="G7706" s="4" t="s">
        <v>50</v>
      </c>
      <c r="H7706" s="4" t="s">
        <v>14</v>
      </c>
      <c r="I7706" s="4" t="s">
        <v>14</v>
      </c>
    </row>
    <row r="7707" spans="1:6">
      <c r="A7707" t="n">
        <v>66853</v>
      </c>
      <c r="B7707" s="37" t="n">
        <v>26</v>
      </c>
      <c r="C7707" s="7" t="n">
        <v>81</v>
      </c>
      <c r="D7707" s="7" t="s">
        <v>636</v>
      </c>
      <c r="E7707" s="7" t="n">
        <v>2</v>
      </c>
      <c r="F7707" s="7" t="n">
        <v>3</v>
      </c>
      <c r="G7707" s="7" t="s">
        <v>637</v>
      </c>
      <c r="H7707" s="7" t="n">
        <v>2</v>
      </c>
      <c r="I7707" s="7" t="n">
        <v>0</v>
      </c>
    </row>
    <row r="7708" spans="1:6">
      <c r="A7708" t="s">
        <v>4</v>
      </c>
      <c r="B7708" s="4" t="s">
        <v>5</v>
      </c>
    </row>
    <row r="7709" spans="1:6">
      <c r="A7709" t="n">
        <v>67059</v>
      </c>
      <c r="B7709" s="25" t="n">
        <v>28</v>
      </c>
    </row>
    <row r="7710" spans="1:6">
      <c r="A7710" t="s">
        <v>4</v>
      </c>
      <c r="B7710" s="4" t="s">
        <v>5</v>
      </c>
      <c r="C7710" s="4" t="s">
        <v>14</v>
      </c>
      <c r="D7710" s="4" t="s">
        <v>10</v>
      </c>
      <c r="E7710" s="4" t="s">
        <v>6</v>
      </c>
    </row>
    <row r="7711" spans="1:6">
      <c r="A7711" t="n">
        <v>67060</v>
      </c>
      <c r="B7711" s="36" t="n">
        <v>51</v>
      </c>
      <c r="C7711" s="7" t="n">
        <v>4</v>
      </c>
      <c r="D7711" s="7" t="n">
        <v>84</v>
      </c>
      <c r="E7711" s="7" t="s">
        <v>292</v>
      </c>
    </row>
    <row r="7712" spans="1:6">
      <c r="A7712" t="s">
        <v>4</v>
      </c>
      <c r="B7712" s="4" t="s">
        <v>5</v>
      </c>
      <c r="C7712" s="4" t="s">
        <v>10</v>
      </c>
    </row>
    <row r="7713" spans="1:9">
      <c r="A7713" t="n">
        <v>67074</v>
      </c>
      <c r="B7713" s="27" t="n">
        <v>16</v>
      </c>
      <c r="C7713" s="7" t="n">
        <v>0</v>
      </c>
    </row>
    <row r="7714" spans="1:9">
      <c r="A7714" t="s">
        <v>4</v>
      </c>
      <c r="B7714" s="4" t="s">
        <v>5</v>
      </c>
      <c r="C7714" s="4" t="s">
        <v>10</v>
      </c>
      <c r="D7714" s="4" t="s">
        <v>50</v>
      </c>
      <c r="E7714" s="4" t="s">
        <v>14</v>
      </c>
      <c r="F7714" s="4" t="s">
        <v>14</v>
      </c>
    </row>
    <row r="7715" spans="1:9">
      <c r="A7715" t="n">
        <v>67077</v>
      </c>
      <c r="B7715" s="37" t="n">
        <v>26</v>
      </c>
      <c r="C7715" s="7" t="n">
        <v>84</v>
      </c>
      <c r="D7715" s="7" t="s">
        <v>638</v>
      </c>
      <c r="E7715" s="7" t="n">
        <v>2</v>
      </c>
      <c r="F7715" s="7" t="n">
        <v>0</v>
      </c>
    </row>
    <row r="7716" spans="1:9">
      <c r="A7716" t="s">
        <v>4</v>
      </c>
      <c r="B7716" s="4" t="s">
        <v>5</v>
      </c>
    </row>
    <row r="7717" spans="1:9">
      <c r="A7717" t="n">
        <v>67193</v>
      </c>
      <c r="B7717" s="25" t="n">
        <v>28</v>
      </c>
    </row>
    <row r="7718" spans="1:9">
      <c r="A7718" t="s">
        <v>4</v>
      </c>
      <c r="B7718" s="4" t="s">
        <v>5</v>
      </c>
      <c r="C7718" s="4" t="s">
        <v>10</v>
      </c>
      <c r="D7718" s="4" t="s">
        <v>14</v>
      </c>
    </row>
    <row r="7719" spans="1:9">
      <c r="A7719" t="n">
        <v>67194</v>
      </c>
      <c r="B7719" s="38" t="n">
        <v>89</v>
      </c>
      <c r="C7719" s="7" t="n">
        <v>65533</v>
      </c>
      <c r="D7719" s="7" t="n">
        <v>1</v>
      </c>
    </row>
    <row r="7720" spans="1:9">
      <c r="A7720" t="s">
        <v>4</v>
      </c>
      <c r="B7720" s="4" t="s">
        <v>5</v>
      </c>
      <c r="C7720" s="4" t="s">
        <v>14</v>
      </c>
      <c r="D7720" s="4" t="s">
        <v>10</v>
      </c>
      <c r="E7720" s="4" t="s">
        <v>10</v>
      </c>
      <c r="F7720" s="4" t="s">
        <v>9</v>
      </c>
    </row>
    <row r="7721" spans="1:9">
      <c r="A7721" t="n">
        <v>67198</v>
      </c>
      <c r="B7721" s="85" t="n">
        <v>84</v>
      </c>
      <c r="C7721" s="7" t="n">
        <v>0</v>
      </c>
      <c r="D7721" s="7" t="n">
        <v>0</v>
      </c>
      <c r="E7721" s="7" t="n">
        <v>0</v>
      </c>
      <c r="F7721" s="7" t="n">
        <v>1056964608</v>
      </c>
    </row>
    <row r="7722" spans="1:9">
      <c r="A7722" t="s">
        <v>4</v>
      </c>
      <c r="B7722" s="4" t="s">
        <v>5</v>
      </c>
      <c r="C7722" s="4" t="s">
        <v>14</v>
      </c>
      <c r="D7722" s="4" t="s">
        <v>10</v>
      </c>
      <c r="E7722" s="4" t="s">
        <v>6</v>
      </c>
      <c r="F7722" s="4" t="s">
        <v>6</v>
      </c>
      <c r="G7722" s="4" t="s">
        <v>6</v>
      </c>
      <c r="H7722" s="4" t="s">
        <v>6</v>
      </c>
    </row>
    <row r="7723" spans="1:9">
      <c r="A7723" t="n">
        <v>67208</v>
      </c>
      <c r="B7723" s="36" t="n">
        <v>51</v>
      </c>
      <c r="C7723" s="7" t="n">
        <v>3</v>
      </c>
      <c r="D7723" s="7" t="n">
        <v>81</v>
      </c>
      <c r="E7723" s="7" t="s">
        <v>639</v>
      </c>
      <c r="F7723" s="7" t="s">
        <v>267</v>
      </c>
      <c r="G7723" s="7" t="s">
        <v>130</v>
      </c>
      <c r="H7723" s="7" t="s">
        <v>131</v>
      </c>
    </row>
    <row r="7724" spans="1:9">
      <c r="A7724" t="s">
        <v>4</v>
      </c>
      <c r="B7724" s="4" t="s">
        <v>5</v>
      </c>
      <c r="C7724" s="4" t="s">
        <v>14</v>
      </c>
      <c r="D7724" s="4" t="s">
        <v>10</v>
      </c>
      <c r="E7724" s="4" t="s">
        <v>6</v>
      </c>
      <c r="F7724" s="4" t="s">
        <v>6</v>
      </c>
      <c r="G7724" s="4" t="s">
        <v>6</v>
      </c>
      <c r="H7724" s="4" t="s">
        <v>6</v>
      </c>
    </row>
    <row r="7725" spans="1:9">
      <c r="A7725" t="n">
        <v>67221</v>
      </c>
      <c r="B7725" s="36" t="n">
        <v>51</v>
      </c>
      <c r="C7725" s="7" t="n">
        <v>3</v>
      </c>
      <c r="D7725" s="7" t="n">
        <v>84</v>
      </c>
      <c r="E7725" s="7" t="s">
        <v>639</v>
      </c>
      <c r="F7725" s="7" t="s">
        <v>267</v>
      </c>
      <c r="G7725" s="7" t="s">
        <v>130</v>
      </c>
      <c r="H7725" s="7" t="s">
        <v>131</v>
      </c>
    </row>
    <row r="7726" spans="1:9">
      <c r="A7726" t="s">
        <v>4</v>
      </c>
      <c r="B7726" s="4" t="s">
        <v>5</v>
      </c>
      <c r="C7726" s="4" t="s">
        <v>14</v>
      </c>
      <c r="D7726" s="4" t="s">
        <v>14</v>
      </c>
      <c r="E7726" s="4" t="s">
        <v>25</v>
      </c>
      <c r="F7726" s="4" t="s">
        <v>25</v>
      </c>
      <c r="G7726" s="4" t="s">
        <v>25</v>
      </c>
      <c r="H7726" s="4" t="s">
        <v>10</v>
      </c>
    </row>
    <row r="7727" spans="1:9">
      <c r="A7727" t="n">
        <v>67234</v>
      </c>
      <c r="B7727" s="34" t="n">
        <v>45</v>
      </c>
      <c r="C7727" s="7" t="n">
        <v>2</v>
      </c>
      <c r="D7727" s="7" t="n">
        <v>3</v>
      </c>
      <c r="E7727" s="7" t="n">
        <v>-91.6900024414063</v>
      </c>
      <c r="F7727" s="7" t="n">
        <v>-1.89999997615814</v>
      </c>
      <c r="G7727" s="7" t="n">
        <v>-55.0800018310547</v>
      </c>
      <c r="H7727" s="7" t="n">
        <v>1500</v>
      </c>
    </row>
    <row r="7728" spans="1:9">
      <c r="A7728" t="s">
        <v>4</v>
      </c>
      <c r="B7728" s="4" t="s">
        <v>5</v>
      </c>
      <c r="C7728" s="4" t="s">
        <v>14</v>
      </c>
      <c r="D7728" s="4" t="s">
        <v>14</v>
      </c>
      <c r="E7728" s="4" t="s">
        <v>25</v>
      </c>
      <c r="F7728" s="4" t="s">
        <v>25</v>
      </c>
      <c r="G7728" s="4" t="s">
        <v>25</v>
      </c>
      <c r="H7728" s="4" t="s">
        <v>10</v>
      </c>
      <c r="I7728" s="4" t="s">
        <v>14</v>
      </c>
    </row>
    <row r="7729" spans="1:9">
      <c r="A7729" t="n">
        <v>67251</v>
      </c>
      <c r="B7729" s="34" t="n">
        <v>45</v>
      </c>
      <c r="C7729" s="7" t="n">
        <v>4</v>
      </c>
      <c r="D7729" s="7" t="n">
        <v>3</v>
      </c>
      <c r="E7729" s="7" t="n">
        <v>363.609985351563</v>
      </c>
      <c r="F7729" s="7" t="n">
        <v>330.480010986328</v>
      </c>
      <c r="G7729" s="7" t="n">
        <v>356</v>
      </c>
      <c r="H7729" s="7" t="n">
        <v>1500</v>
      </c>
      <c r="I7729" s="7" t="n">
        <v>0</v>
      </c>
    </row>
    <row r="7730" spans="1:9">
      <c r="A7730" t="s">
        <v>4</v>
      </c>
      <c r="B7730" s="4" t="s">
        <v>5</v>
      </c>
      <c r="C7730" s="4" t="s">
        <v>14</v>
      </c>
      <c r="D7730" s="4" t="s">
        <v>14</v>
      </c>
      <c r="E7730" s="4" t="s">
        <v>25</v>
      </c>
      <c r="F7730" s="4" t="s">
        <v>10</v>
      </c>
    </row>
    <row r="7731" spans="1:9">
      <c r="A7731" t="n">
        <v>67269</v>
      </c>
      <c r="B7731" s="34" t="n">
        <v>45</v>
      </c>
      <c r="C7731" s="7" t="n">
        <v>5</v>
      </c>
      <c r="D7731" s="7" t="n">
        <v>3</v>
      </c>
      <c r="E7731" s="7" t="n">
        <v>2.90000009536743</v>
      </c>
      <c r="F7731" s="7" t="n">
        <v>1500</v>
      </c>
    </row>
    <row r="7732" spans="1:9">
      <c r="A7732" t="s">
        <v>4</v>
      </c>
      <c r="B7732" s="4" t="s">
        <v>5</v>
      </c>
      <c r="C7732" s="4" t="s">
        <v>10</v>
      </c>
      <c r="D7732" s="4" t="s">
        <v>14</v>
      </c>
      <c r="E7732" s="4" t="s">
        <v>6</v>
      </c>
      <c r="F7732" s="4" t="s">
        <v>25</v>
      </c>
      <c r="G7732" s="4" t="s">
        <v>25</v>
      </c>
      <c r="H7732" s="4" t="s">
        <v>25</v>
      </c>
    </row>
    <row r="7733" spans="1:9">
      <c r="A7733" t="n">
        <v>67278</v>
      </c>
      <c r="B7733" s="52" t="n">
        <v>48</v>
      </c>
      <c r="C7733" s="7" t="n">
        <v>81</v>
      </c>
      <c r="D7733" s="7" t="n">
        <v>0</v>
      </c>
      <c r="E7733" s="7" t="s">
        <v>335</v>
      </c>
      <c r="F7733" s="7" t="n">
        <v>0.300000011920929</v>
      </c>
      <c r="G7733" s="7" t="n">
        <v>0.600000023841858</v>
      </c>
      <c r="H7733" s="7" t="n">
        <v>0</v>
      </c>
    </row>
    <row r="7734" spans="1:9">
      <c r="A7734" t="s">
        <v>4</v>
      </c>
      <c r="B7734" s="4" t="s">
        <v>5</v>
      </c>
      <c r="C7734" s="4" t="s">
        <v>10</v>
      </c>
      <c r="D7734" s="4" t="s">
        <v>14</v>
      </c>
      <c r="E7734" s="4" t="s">
        <v>6</v>
      </c>
      <c r="F7734" s="4" t="s">
        <v>25</v>
      </c>
      <c r="G7734" s="4" t="s">
        <v>25</v>
      </c>
      <c r="H7734" s="4" t="s">
        <v>25</v>
      </c>
    </row>
    <row r="7735" spans="1:9">
      <c r="A7735" t="n">
        <v>67304</v>
      </c>
      <c r="B7735" s="52" t="n">
        <v>48</v>
      </c>
      <c r="C7735" s="7" t="n">
        <v>84</v>
      </c>
      <c r="D7735" s="7" t="n">
        <v>0</v>
      </c>
      <c r="E7735" s="7" t="s">
        <v>596</v>
      </c>
      <c r="F7735" s="7" t="n">
        <v>0.300000011920929</v>
      </c>
      <c r="G7735" s="7" t="n">
        <v>0.899999976158142</v>
      </c>
      <c r="H7735" s="7" t="n">
        <v>0</v>
      </c>
    </row>
    <row r="7736" spans="1:9">
      <c r="A7736" t="s">
        <v>4</v>
      </c>
      <c r="B7736" s="4" t="s">
        <v>5</v>
      </c>
      <c r="C7736" s="4" t="s">
        <v>10</v>
      </c>
    </row>
    <row r="7737" spans="1:9">
      <c r="A7737" t="n">
        <v>67330</v>
      </c>
      <c r="B7737" s="27" t="n">
        <v>16</v>
      </c>
      <c r="C7737" s="7" t="n">
        <v>500</v>
      </c>
    </row>
    <row r="7738" spans="1:9">
      <c r="A7738" t="s">
        <v>4</v>
      </c>
      <c r="B7738" s="4" t="s">
        <v>5</v>
      </c>
      <c r="C7738" s="4" t="s">
        <v>14</v>
      </c>
      <c r="D7738" s="4" t="s">
        <v>10</v>
      </c>
      <c r="E7738" s="4" t="s">
        <v>25</v>
      </c>
      <c r="F7738" s="4" t="s">
        <v>10</v>
      </c>
      <c r="G7738" s="4" t="s">
        <v>9</v>
      </c>
      <c r="H7738" s="4" t="s">
        <v>9</v>
      </c>
      <c r="I7738" s="4" t="s">
        <v>10</v>
      </c>
      <c r="J7738" s="4" t="s">
        <v>10</v>
      </c>
      <c r="K7738" s="4" t="s">
        <v>9</v>
      </c>
      <c r="L7738" s="4" t="s">
        <v>9</v>
      </c>
      <c r="M7738" s="4" t="s">
        <v>9</v>
      </c>
      <c r="N7738" s="4" t="s">
        <v>9</v>
      </c>
      <c r="O7738" s="4" t="s">
        <v>6</v>
      </c>
    </row>
    <row r="7739" spans="1:9">
      <c r="A7739" t="n">
        <v>67333</v>
      </c>
      <c r="B7739" s="13" t="n">
        <v>50</v>
      </c>
      <c r="C7739" s="7" t="n">
        <v>0</v>
      </c>
      <c r="D7739" s="7" t="n">
        <v>4420</v>
      </c>
      <c r="E7739" s="7" t="n">
        <v>1</v>
      </c>
      <c r="F7739" s="7" t="n">
        <v>0</v>
      </c>
      <c r="G7739" s="7" t="n">
        <v>0</v>
      </c>
      <c r="H7739" s="7" t="n">
        <v>0</v>
      </c>
      <c r="I7739" s="7" t="n">
        <v>0</v>
      </c>
      <c r="J7739" s="7" t="n">
        <v>65533</v>
      </c>
      <c r="K7739" s="7" t="n">
        <v>0</v>
      </c>
      <c r="L7739" s="7" t="n">
        <v>0</v>
      </c>
      <c r="M7739" s="7" t="n">
        <v>0</v>
      </c>
      <c r="N7739" s="7" t="n">
        <v>0</v>
      </c>
      <c r="O7739" s="7" t="s">
        <v>13</v>
      </c>
    </row>
    <row r="7740" spans="1:9">
      <c r="A7740" t="s">
        <v>4</v>
      </c>
      <c r="B7740" s="4" t="s">
        <v>5</v>
      </c>
      <c r="C7740" s="4" t="s">
        <v>14</v>
      </c>
      <c r="D7740" s="4" t="s">
        <v>10</v>
      </c>
      <c r="E7740" s="4" t="s">
        <v>25</v>
      </c>
      <c r="F7740" s="4" t="s">
        <v>10</v>
      </c>
      <c r="G7740" s="4" t="s">
        <v>9</v>
      </c>
      <c r="H7740" s="4" t="s">
        <v>9</v>
      </c>
      <c r="I7740" s="4" t="s">
        <v>10</v>
      </c>
      <c r="J7740" s="4" t="s">
        <v>10</v>
      </c>
      <c r="K7740" s="4" t="s">
        <v>9</v>
      </c>
      <c r="L7740" s="4" t="s">
        <v>9</v>
      </c>
      <c r="M7740" s="4" t="s">
        <v>9</v>
      </c>
      <c r="N7740" s="4" t="s">
        <v>9</v>
      </c>
      <c r="O7740" s="4" t="s">
        <v>6</v>
      </c>
    </row>
    <row r="7741" spans="1:9">
      <c r="A7741" t="n">
        <v>67372</v>
      </c>
      <c r="B7741" s="13" t="n">
        <v>50</v>
      </c>
      <c r="C7741" s="7" t="n">
        <v>0</v>
      </c>
      <c r="D7741" s="7" t="n">
        <v>1906</v>
      </c>
      <c r="E7741" s="7" t="n">
        <v>1</v>
      </c>
      <c r="F7741" s="7" t="n">
        <v>0</v>
      </c>
      <c r="G7741" s="7" t="n">
        <v>0</v>
      </c>
      <c r="H7741" s="7" t="n">
        <v>0</v>
      </c>
      <c r="I7741" s="7" t="n">
        <v>0</v>
      </c>
      <c r="J7741" s="7" t="n">
        <v>65533</v>
      </c>
      <c r="K7741" s="7" t="n">
        <v>0</v>
      </c>
      <c r="L7741" s="7" t="n">
        <v>0</v>
      </c>
      <c r="M7741" s="7" t="n">
        <v>0</v>
      </c>
      <c r="N7741" s="7" t="n">
        <v>0</v>
      </c>
      <c r="O7741" s="7" t="s">
        <v>13</v>
      </c>
    </row>
    <row r="7742" spans="1:9">
      <c r="A7742" t="s">
        <v>4</v>
      </c>
      <c r="B7742" s="4" t="s">
        <v>5</v>
      </c>
      <c r="C7742" s="4" t="s">
        <v>10</v>
      </c>
    </row>
    <row r="7743" spans="1:9">
      <c r="A7743" t="n">
        <v>67411</v>
      </c>
      <c r="B7743" s="27" t="n">
        <v>16</v>
      </c>
      <c r="C7743" s="7" t="n">
        <v>1500</v>
      </c>
    </row>
    <row r="7744" spans="1:9">
      <c r="A7744" t="s">
        <v>4</v>
      </c>
      <c r="B7744" s="4" t="s">
        <v>5</v>
      </c>
      <c r="C7744" s="4" t="s">
        <v>14</v>
      </c>
      <c r="D7744" s="4" t="s">
        <v>10</v>
      </c>
      <c r="E7744" s="4" t="s">
        <v>10</v>
      </c>
      <c r="F7744" s="4" t="s">
        <v>10</v>
      </c>
      <c r="G7744" s="4" t="s">
        <v>10</v>
      </c>
      <c r="H7744" s="4" t="s">
        <v>10</v>
      </c>
      <c r="I7744" s="4" t="s">
        <v>6</v>
      </c>
      <c r="J7744" s="4" t="s">
        <v>25</v>
      </c>
      <c r="K7744" s="4" t="s">
        <v>25</v>
      </c>
      <c r="L7744" s="4" t="s">
        <v>25</v>
      </c>
      <c r="M7744" s="4" t="s">
        <v>9</v>
      </c>
      <c r="N7744" s="4" t="s">
        <v>9</v>
      </c>
      <c r="O7744" s="4" t="s">
        <v>25</v>
      </c>
      <c r="P7744" s="4" t="s">
        <v>25</v>
      </c>
      <c r="Q7744" s="4" t="s">
        <v>25</v>
      </c>
      <c r="R7744" s="4" t="s">
        <v>25</v>
      </c>
      <c r="S7744" s="4" t="s">
        <v>14</v>
      </c>
    </row>
    <row r="7745" spans="1:19">
      <c r="A7745" t="n">
        <v>67414</v>
      </c>
      <c r="B7745" s="11" t="n">
        <v>39</v>
      </c>
      <c r="C7745" s="7" t="n">
        <v>12</v>
      </c>
      <c r="D7745" s="7" t="n">
        <v>65533</v>
      </c>
      <c r="E7745" s="7" t="n">
        <v>200</v>
      </c>
      <c r="F7745" s="7" t="n">
        <v>0</v>
      </c>
      <c r="G7745" s="7" t="n">
        <v>81</v>
      </c>
      <c r="H7745" s="7" t="n">
        <v>259</v>
      </c>
      <c r="I7745" s="7" t="s">
        <v>13</v>
      </c>
      <c r="J7745" s="7" t="n">
        <v>0</v>
      </c>
      <c r="K7745" s="7" t="n">
        <v>0</v>
      </c>
      <c r="L7745" s="7" t="n">
        <v>0</v>
      </c>
      <c r="M7745" s="7" t="n">
        <v>0</v>
      </c>
      <c r="N7745" s="7" t="n">
        <v>0</v>
      </c>
      <c r="O7745" s="7" t="n">
        <v>0</v>
      </c>
      <c r="P7745" s="7" t="n">
        <v>1</v>
      </c>
      <c r="Q7745" s="7" t="n">
        <v>1</v>
      </c>
      <c r="R7745" s="7" t="n">
        <v>1</v>
      </c>
      <c r="S7745" s="7" t="n">
        <v>100</v>
      </c>
    </row>
    <row r="7746" spans="1:19">
      <c r="A7746" t="s">
        <v>4</v>
      </c>
      <c r="B7746" s="4" t="s">
        <v>5</v>
      </c>
      <c r="C7746" s="4" t="s">
        <v>14</v>
      </c>
      <c r="D7746" s="4" t="s">
        <v>10</v>
      </c>
      <c r="E7746" s="4" t="s">
        <v>10</v>
      </c>
      <c r="F7746" s="4" t="s">
        <v>10</v>
      </c>
      <c r="G7746" s="4" t="s">
        <v>10</v>
      </c>
      <c r="H7746" s="4" t="s">
        <v>10</v>
      </c>
      <c r="I7746" s="4" t="s">
        <v>6</v>
      </c>
      <c r="J7746" s="4" t="s">
        <v>25</v>
      </c>
      <c r="K7746" s="4" t="s">
        <v>25</v>
      </c>
      <c r="L7746" s="4" t="s">
        <v>25</v>
      </c>
      <c r="M7746" s="4" t="s">
        <v>9</v>
      </c>
      <c r="N7746" s="4" t="s">
        <v>9</v>
      </c>
      <c r="O7746" s="4" t="s">
        <v>25</v>
      </c>
      <c r="P7746" s="4" t="s">
        <v>25</v>
      </c>
      <c r="Q7746" s="4" t="s">
        <v>25</v>
      </c>
      <c r="R7746" s="4" t="s">
        <v>25</v>
      </c>
      <c r="S7746" s="4" t="s">
        <v>14</v>
      </c>
    </row>
    <row r="7747" spans="1:19">
      <c r="A7747" t="n">
        <v>67464</v>
      </c>
      <c r="B7747" s="11" t="n">
        <v>39</v>
      </c>
      <c r="C7747" s="7" t="n">
        <v>12</v>
      </c>
      <c r="D7747" s="7" t="n">
        <v>65533</v>
      </c>
      <c r="E7747" s="7" t="n">
        <v>200</v>
      </c>
      <c r="F7747" s="7" t="n">
        <v>0</v>
      </c>
      <c r="G7747" s="7" t="n">
        <v>84</v>
      </c>
      <c r="H7747" s="7" t="n">
        <v>259</v>
      </c>
      <c r="I7747" s="7" t="s">
        <v>13</v>
      </c>
      <c r="J7747" s="7" t="n">
        <v>0</v>
      </c>
      <c r="K7747" s="7" t="n">
        <v>0</v>
      </c>
      <c r="L7747" s="7" t="n">
        <v>0</v>
      </c>
      <c r="M7747" s="7" t="n">
        <v>0</v>
      </c>
      <c r="N7747" s="7" t="n">
        <v>0</v>
      </c>
      <c r="O7747" s="7" t="n">
        <v>0</v>
      </c>
      <c r="P7747" s="7" t="n">
        <v>1</v>
      </c>
      <c r="Q7747" s="7" t="n">
        <v>1</v>
      </c>
      <c r="R7747" s="7" t="n">
        <v>1</v>
      </c>
      <c r="S7747" s="7" t="n">
        <v>101</v>
      </c>
    </row>
    <row r="7748" spans="1:19">
      <c r="A7748" t="s">
        <v>4</v>
      </c>
      <c r="B7748" s="4" t="s">
        <v>5</v>
      </c>
      <c r="C7748" s="4" t="s">
        <v>14</v>
      </c>
      <c r="D7748" s="4" t="s">
        <v>10</v>
      </c>
      <c r="E7748" s="4" t="s">
        <v>25</v>
      </c>
      <c r="F7748" s="4" t="s">
        <v>10</v>
      </c>
      <c r="G7748" s="4" t="s">
        <v>9</v>
      </c>
      <c r="H7748" s="4" t="s">
        <v>9</v>
      </c>
      <c r="I7748" s="4" t="s">
        <v>10</v>
      </c>
      <c r="J7748" s="4" t="s">
        <v>10</v>
      </c>
      <c r="K7748" s="4" t="s">
        <v>9</v>
      </c>
      <c r="L7748" s="4" t="s">
        <v>9</v>
      </c>
      <c r="M7748" s="4" t="s">
        <v>9</v>
      </c>
      <c r="N7748" s="4" t="s">
        <v>9</v>
      </c>
      <c r="O7748" s="4" t="s">
        <v>6</v>
      </c>
    </row>
    <row r="7749" spans="1:19">
      <c r="A7749" t="n">
        <v>67514</v>
      </c>
      <c r="B7749" s="13" t="n">
        <v>50</v>
      </c>
      <c r="C7749" s="7" t="n">
        <v>0</v>
      </c>
      <c r="D7749" s="7" t="n">
        <v>4400</v>
      </c>
      <c r="E7749" s="7" t="n">
        <v>1</v>
      </c>
      <c r="F7749" s="7" t="n">
        <v>0</v>
      </c>
      <c r="G7749" s="7" t="n">
        <v>0</v>
      </c>
      <c r="H7749" s="7" t="n">
        <v>0</v>
      </c>
      <c r="I7749" s="7" t="n">
        <v>0</v>
      </c>
      <c r="J7749" s="7" t="n">
        <v>65533</v>
      </c>
      <c r="K7749" s="7" t="n">
        <v>0</v>
      </c>
      <c r="L7749" s="7" t="n">
        <v>0</v>
      </c>
      <c r="M7749" s="7" t="n">
        <v>0</v>
      </c>
      <c r="N7749" s="7" t="n">
        <v>0</v>
      </c>
      <c r="O7749" s="7" t="s">
        <v>13</v>
      </c>
    </row>
    <row r="7750" spans="1:19">
      <c r="A7750" t="s">
        <v>4</v>
      </c>
      <c r="B7750" s="4" t="s">
        <v>5</v>
      </c>
      <c r="C7750" s="4" t="s">
        <v>14</v>
      </c>
      <c r="D7750" s="4" t="s">
        <v>10</v>
      </c>
      <c r="E7750" s="4" t="s">
        <v>25</v>
      </c>
      <c r="F7750" s="4" t="s">
        <v>10</v>
      </c>
      <c r="G7750" s="4" t="s">
        <v>9</v>
      </c>
      <c r="H7750" s="4" t="s">
        <v>9</v>
      </c>
      <c r="I7750" s="4" t="s">
        <v>10</v>
      </c>
      <c r="J7750" s="4" t="s">
        <v>10</v>
      </c>
      <c r="K7750" s="4" t="s">
        <v>9</v>
      </c>
      <c r="L7750" s="4" t="s">
        <v>9</v>
      </c>
      <c r="M7750" s="4" t="s">
        <v>9</v>
      </c>
      <c r="N7750" s="4" t="s">
        <v>9</v>
      </c>
      <c r="O7750" s="4" t="s">
        <v>6</v>
      </c>
    </row>
    <row r="7751" spans="1:19">
      <c r="A7751" t="n">
        <v>67553</v>
      </c>
      <c r="B7751" s="13" t="n">
        <v>50</v>
      </c>
      <c r="C7751" s="7" t="n">
        <v>0</v>
      </c>
      <c r="D7751" s="7" t="n">
        <v>4520</v>
      </c>
      <c r="E7751" s="7" t="n">
        <v>0.400000005960464</v>
      </c>
      <c r="F7751" s="7" t="n">
        <v>300</v>
      </c>
      <c r="G7751" s="7" t="n">
        <v>0</v>
      </c>
      <c r="H7751" s="7" t="n">
        <v>-1073741824</v>
      </c>
      <c r="I7751" s="7" t="n">
        <v>0</v>
      </c>
      <c r="J7751" s="7" t="n">
        <v>65533</v>
      </c>
      <c r="K7751" s="7" t="n">
        <v>0</v>
      </c>
      <c r="L7751" s="7" t="n">
        <v>0</v>
      </c>
      <c r="M7751" s="7" t="n">
        <v>0</v>
      </c>
      <c r="N7751" s="7" t="n">
        <v>0</v>
      </c>
      <c r="O7751" s="7" t="s">
        <v>13</v>
      </c>
    </row>
    <row r="7752" spans="1:19">
      <c r="A7752" t="s">
        <v>4</v>
      </c>
      <c r="B7752" s="4" t="s">
        <v>5</v>
      </c>
      <c r="C7752" s="4" t="s">
        <v>14</v>
      </c>
      <c r="D7752" s="4" t="s">
        <v>25</v>
      </c>
      <c r="E7752" s="4" t="s">
        <v>25</v>
      </c>
      <c r="F7752" s="4" t="s">
        <v>25</v>
      </c>
    </row>
    <row r="7753" spans="1:19">
      <c r="A7753" t="n">
        <v>67592</v>
      </c>
      <c r="B7753" s="34" t="n">
        <v>45</v>
      </c>
      <c r="C7753" s="7" t="n">
        <v>9</v>
      </c>
      <c r="D7753" s="7" t="n">
        <v>0.0399999991059303</v>
      </c>
      <c r="E7753" s="7" t="n">
        <v>0.0399999991059303</v>
      </c>
      <c r="F7753" s="7" t="n">
        <v>1</v>
      </c>
    </row>
    <row r="7754" spans="1:19">
      <c r="A7754" t="s">
        <v>4</v>
      </c>
      <c r="B7754" s="4" t="s">
        <v>5</v>
      </c>
      <c r="C7754" s="4" t="s">
        <v>14</v>
      </c>
      <c r="D7754" s="4" t="s">
        <v>10</v>
      </c>
      <c r="E7754" s="4" t="s">
        <v>6</v>
      </c>
      <c r="F7754" s="4" t="s">
        <v>6</v>
      </c>
      <c r="G7754" s="4" t="s">
        <v>6</v>
      </c>
      <c r="H7754" s="4" t="s">
        <v>6</v>
      </c>
    </row>
    <row r="7755" spans="1:19">
      <c r="A7755" t="n">
        <v>67606</v>
      </c>
      <c r="B7755" s="36" t="n">
        <v>51</v>
      </c>
      <c r="C7755" s="7" t="n">
        <v>3</v>
      </c>
      <c r="D7755" s="7" t="n">
        <v>81</v>
      </c>
      <c r="E7755" s="7" t="s">
        <v>640</v>
      </c>
      <c r="F7755" s="7" t="s">
        <v>267</v>
      </c>
      <c r="G7755" s="7" t="s">
        <v>130</v>
      </c>
      <c r="H7755" s="7" t="s">
        <v>131</v>
      </c>
    </row>
    <row r="7756" spans="1:19">
      <c r="A7756" t="s">
        <v>4</v>
      </c>
      <c r="B7756" s="4" t="s">
        <v>5</v>
      </c>
      <c r="C7756" s="4" t="s">
        <v>14</v>
      </c>
      <c r="D7756" s="4" t="s">
        <v>10</v>
      </c>
      <c r="E7756" s="4" t="s">
        <v>6</v>
      </c>
      <c r="F7756" s="4" t="s">
        <v>6</v>
      </c>
      <c r="G7756" s="4" t="s">
        <v>6</v>
      </c>
      <c r="H7756" s="4" t="s">
        <v>6</v>
      </c>
    </row>
    <row r="7757" spans="1:19">
      <c r="A7757" t="n">
        <v>67619</v>
      </c>
      <c r="B7757" s="36" t="n">
        <v>51</v>
      </c>
      <c r="C7757" s="7" t="n">
        <v>3</v>
      </c>
      <c r="D7757" s="7" t="n">
        <v>84</v>
      </c>
      <c r="E7757" s="7" t="s">
        <v>583</v>
      </c>
      <c r="F7757" s="7" t="s">
        <v>267</v>
      </c>
      <c r="G7757" s="7" t="s">
        <v>130</v>
      </c>
      <c r="H7757" s="7" t="s">
        <v>131</v>
      </c>
    </row>
    <row r="7758" spans="1:19">
      <c r="A7758" t="s">
        <v>4</v>
      </c>
      <c r="B7758" s="4" t="s">
        <v>5</v>
      </c>
      <c r="C7758" s="4" t="s">
        <v>10</v>
      </c>
    </row>
    <row r="7759" spans="1:19">
      <c r="A7759" t="n">
        <v>67632</v>
      </c>
      <c r="B7759" s="27" t="n">
        <v>16</v>
      </c>
      <c r="C7759" s="7" t="n">
        <v>2200</v>
      </c>
    </row>
    <row r="7760" spans="1:19">
      <c r="A7760" t="s">
        <v>4</v>
      </c>
      <c r="B7760" s="4" t="s">
        <v>5</v>
      </c>
      <c r="C7760" s="4" t="s">
        <v>14</v>
      </c>
      <c r="D7760" s="4" t="s">
        <v>10</v>
      </c>
      <c r="E7760" s="4" t="s">
        <v>25</v>
      </c>
    </row>
    <row r="7761" spans="1:19">
      <c r="A7761" t="n">
        <v>67635</v>
      </c>
      <c r="B7761" s="33" t="n">
        <v>58</v>
      </c>
      <c r="C7761" s="7" t="n">
        <v>101</v>
      </c>
      <c r="D7761" s="7" t="n">
        <v>1000</v>
      </c>
      <c r="E7761" s="7" t="n">
        <v>1</v>
      </c>
    </row>
    <row r="7762" spans="1:19">
      <c r="A7762" t="s">
        <v>4</v>
      </c>
      <c r="B7762" s="4" t="s">
        <v>5</v>
      </c>
      <c r="C7762" s="4" t="s">
        <v>14</v>
      </c>
      <c r="D7762" s="4" t="s">
        <v>10</v>
      </c>
    </row>
    <row r="7763" spans="1:19">
      <c r="A7763" t="n">
        <v>67643</v>
      </c>
      <c r="B7763" s="33" t="n">
        <v>58</v>
      </c>
      <c r="C7763" s="7" t="n">
        <v>254</v>
      </c>
      <c r="D7763" s="7" t="n">
        <v>0</v>
      </c>
    </row>
    <row r="7764" spans="1:19">
      <c r="A7764" t="s">
        <v>4</v>
      </c>
      <c r="B7764" s="4" t="s">
        <v>5</v>
      </c>
      <c r="C7764" s="4" t="s">
        <v>14</v>
      </c>
      <c r="D7764" s="4" t="s">
        <v>10</v>
      </c>
      <c r="E7764" s="4" t="s">
        <v>10</v>
      </c>
      <c r="F7764" s="4" t="s">
        <v>9</v>
      </c>
    </row>
    <row r="7765" spans="1:19">
      <c r="A7765" t="n">
        <v>67647</v>
      </c>
      <c r="B7765" s="85" t="n">
        <v>84</v>
      </c>
      <c r="C7765" s="7" t="n">
        <v>1</v>
      </c>
      <c r="D7765" s="7" t="n">
        <v>0</v>
      </c>
      <c r="E7765" s="7" t="n">
        <v>0</v>
      </c>
      <c r="F7765" s="7" t="n">
        <v>0</v>
      </c>
    </row>
    <row r="7766" spans="1:19">
      <c r="A7766" t="s">
        <v>4</v>
      </c>
      <c r="B7766" s="4" t="s">
        <v>5</v>
      </c>
      <c r="C7766" s="4" t="s">
        <v>14</v>
      </c>
      <c r="D7766" s="4" t="s">
        <v>14</v>
      </c>
      <c r="E7766" s="4" t="s">
        <v>9</v>
      </c>
      <c r="F7766" s="4" t="s">
        <v>14</v>
      </c>
      <c r="G7766" s="4" t="s">
        <v>14</v>
      </c>
    </row>
    <row r="7767" spans="1:19">
      <c r="A7767" t="n">
        <v>67657</v>
      </c>
      <c r="B7767" s="35" t="n">
        <v>18</v>
      </c>
      <c r="C7767" s="7" t="n">
        <v>0</v>
      </c>
      <c r="D7767" s="7" t="n">
        <v>0</v>
      </c>
      <c r="E7767" s="7" t="n">
        <v>0</v>
      </c>
      <c r="F7767" s="7" t="n">
        <v>19</v>
      </c>
      <c r="G7767" s="7" t="n">
        <v>1</v>
      </c>
    </row>
    <row r="7768" spans="1:19">
      <c r="A7768" t="s">
        <v>4</v>
      </c>
      <c r="B7768" s="4" t="s">
        <v>5</v>
      </c>
      <c r="C7768" s="4" t="s">
        <v>14</v>
      </c>
      <c r="D7768" s="4" t="s">
        <v>14</v>
      </c>
      <c r="E7768" s="4" t="s">
        <v>9</v>
      </c>
      <c r="F7768" s="4" t="s">
        <v>14</v>
      </c>
      <c r="G7768" s="4" t="s">
        <v>14</v>
      </c>
    </row>
    <row r="7769" spans="1:19">
      <c r="A7769" t="n">
        <v>67666</v>
      </c>
      <c r="B7769" s="35" t="n">
        <v>18</v>
      </c>
      <c r="C7769" s="7" t="n">
        <v>1</v>
      </c>
      <c r="D7769" s="7" t="n">
        <v>0</v>
      </c>
      <c r="E7769" s="7" t="n">
        <v>0</v>
      </c>
      <c r="F7769" s="7" t="n">
        <v>19</v>
      </c>
      <c r="G7769" s="7" t="n">
        <v>1</v>
      </c>
    </row>
    <row r="7770" spans="1:19">
      <c r="A7770" t="s">
        <v>4</v>
      </c>
      <c r="B7770" s="4" t="s">
        <v>5</v>
      </c>
      <c r="C7770" s="4" t="s">
        <v>10</v>
      </c>
      <c r="D7770" s="4" t="s">
        <v>14</v>
      </c>
      <c r="E7770" s="4" t="s">
        <v>14</v>
      </c>
      <c r="F7770" s="4" t="s">
        <v>6</v>
      </c>
    </row>
    <row r="7771" spans="1:19">
      <c r="A7771" t="n">
        <v>67675</v>
      </c>
      <c r="B7771" s="58" t="n">
        <v>20</v>
      </c>
      <c r="C7771" s="7" t="n">
        <v>61440</v>
      </c>
      <c r="D7771" s="7" t="n">
        <v>3</v>
      </c>
      <c r="E7771" s="7" t="n">
        <v>11</v>
      </c>
      <c r="F7771" s="7" t="s">
        <v>641</v>
      </c>
    </row>
    <row r="7772" spans="1:19">
      <c r="A7772" t="s">
        <v>4</v>
      </c>
      <c r="B7772" s="4" t="s">
        <v>5</v>
      </c>
      <c r="C7772" s="4" t="s">
        <v>10</v>
      </c>
      <c r="D7772" s="4" t="s">
        <v>14</v>
      </c>
    </row>
    <row r="7773" spans="1:19">
      <c r="A7773" t="n">
        <v>67697</v>
      </c>
      <c r="B7773" s="89" t="n">
        <v>67</v>
      </c>
      <c r="C7773" s="7" t="n">
        <v>61440</v>
      </c>
      <c r="D7773" s="7" t="n">
        <v>3</v>
      </c>
    </row>
    <row r="7774" spans="1:19">
      <c r="A7774" t="s">
        <v>4</v>
      </c>
      <c r="B7774" s="4" t="s">
        <v>5</v>
      </c>
      <c r="C7774" s="4" t="s">
        <v>10</v>
      </c>
      <c r="D7774" s="4" t="s">
        <v>14</v>
      </c>
      <c r="E7774" s="4" t="s">
        <v>14</v>
      </c>
      <c r="F7774" s="4" t="s">
        <v>6</v>
      </c>
    </row>
    <row r="7775" spans="1:19">
      <c r="A7775" t="n">
        <v>67701</v>
      </c>
      <c r="B7775" s="58" t="n">
        <v>20</v>
      </c>
      <c r="C7775" s="7" t="n">
        <v>61441</v>
      </c>
      <c r="D7775" s="7" t="n">
        <v>3</v>
      </c>
      <c r="E7775" s="7" t="n">
        <v>11</v>
      </c>
      <c r="F7775" s="7" t="s">
        <v>641</v>
      </c>
    </row>
    <row r="7776" spans="1:19">
      <c r="A7776" t="s">
        <v>4</v>
      </c>
      <c r="B7776" s="4" t="s">
        <v>5</v>
      </c>
      <c r="C7776" s="4" t="s">
        <v>10</v>
      </c>
      <c r="D7776" s="4" t="s">
        <v>14</v>
      </c>
    </row>
    <row r="7777" spans="1:7">
      <c r="A7777" t="n">
        <v>67723</v>
      </c>
      <c r="B7777" s="89" t="n">
        <v>67</v>
      </c>
      <c r="C7777" s="7" t="n">
        <v>61441</v>
      </c>
      <c r="D7777" s="7" t="n">
        <v>3</v>
      </c>
    </row>
    <row r="7778" spans="1:7">
      <c r="A7778" t="s">
        <v>4</v>
      </c>
      <c r="B7778" s="4" t="s">
        <v>5</v>
      </c>
      <c r="C7778" s="4" t="s">
        <v>10</v>
      </c>
      <c r="D7778" s="4" t="s">
        <v>14</v>
      </c>
      <c r="E7778" s="4" t="s">
        <v>14</v>
      </c>
      <c r="F7778" s="4" t="s">
        <v>6</v>
      </c>
    </row>
    <row r="7779" spans="1:7">
      <c r="A7779" t="n">
        <v>67727</v>
      </c>
      <c r="B7779" s="58" t="n">
        <v>20</v>
      </c>
      <c r="C7779" s="7" t="n">
        <v>61442</v>
      </c>
      <c r="D7779" s="7" t="n">
        <v>3</v>
      </c>
      <c r="E7779" s="7" t="n">
        <v>11</v>
      </c>
      <c r="F7779" s="7" t="s">
        <v>641</v>
      </c>
    </row>
    <row r="7780" spans="1:7">
      <c r="A7780" t="s">
        <v>4</v>
      </c>
      <c r="B7780" s="4" t="s">
        <v>5</v>
      </c>
      <c r="C7780" s="4" t="s">
        <v>10</v>
      </c>
      <c r="D7780" s="4" t="s">
        <v>14</v>
      </c>
    </row>
    <row r="7781" spans="1:7">
      <c r="A7781" t="n">
        <v>67749</v>
      </c>
      <c r="B7781" s="89" t="n">
        <v>67</v>
      </c>
      <c r="C7781" s="7" t="n">
        <v>61442</v>
      </c>
      <c r="D7781" s="7" t="n">
        <v>3</v>
      </c>
    </row>
    <row r="7782" spans="1:7">
      <c r="A7782" t="s">
        <v>4</v>
      </c>
      <c r="B7782" s="4" t="s">
        <v>5</v>
      </c>
      <c r="C7782" s="4" t="s">
        <v>10</v>
      </c>
      <c r="D7782" s="4" t="s">
        <v>25</v>
      </c>
      <c r="E7782" s="4" t="s">
        <v>25</v>
      </c>
      <c r="F7782" s="4" t="s">
        <v>25</v>
      </c>
      <c r="G7782" s="4" t="s">
        <v>25</v>
      </c>
    </row>
    <row r="7783" spans="1:7">
      <c r="A7783" t="n">
        <v>67753</v>
      </c>
      <c r="B7783" s="45" t="n">
        <v>46</v>
      </c>
      <c r="C7783" s="7" t="n">
        <v>0</v>
      </c>
      <c r="D7783" s="7" t="n">
        <v>-99.0500030517578</v>
      </c>
      <c r="E7783" s="7" t="n">
        <v>-3</v>
      </c>
      <c r="F7783" s="7" t="n">
        <v>-53.5499992370605</v>
      </c>
      <c r="G7783" s="7" t="n">
        <v>97.3000030517578</v>
      </c>
    </row>
    <row r="7784" spans="1:7">
      <c r="A7784" t="s">
        <v>4</v>
      </c>
      <c r="B7784" s="4" t="s">
        <v>5</v>
      </c>
      <c r="C7784" s="4" t="s">
        <v>10</v>
      </c>
      <c r="D7784" s="4" t="s">
        <v>25</v>
      </c>
      <c r="E7784" s="4" t="s">
        <v>25</v>
      </c>
      <c r="F7784" s="4" t="s">
        <v>25</v>
      </c>
      <c r="G7784" s="4" t="s">
        <v>25</v>
      </c>
    </row>
    <row r="7785" spans="1:7">
      <c r="A7785" t="n">
        <v>67772</v>
      </c>
      <c r="B7785" s="45" t="n">
        <v>46</v>
      </c>
      <c r="C7785" s="7" t="n">
        <v>30</v>
      </c>
      <c r="D7785" s="7" t="n">
        <v>-101.900001525879</v>
      </c>
      <c r="E7785" s="7" t="n">
        <v>-3</v>
      </c>
      <c r="F7785" s="7" t="n">
        <v>-52.0299987792969</v>
      </c>
      <c r="G7785" s="7" t="n">
        <v>105.5</v>
      </c>
    </row>
    <row r="7786" spans="1:7">
      <c r="A7786" t="s">
        <v>4</v>
      </c>
      <c r="B7786" s="4" t="s">
        <v>5</v>
      </c>
      <c r="C7786" s="4" t="s">
        <v>10</v>
      </c>
      <c r="D7786" s="4" t="s">
        <v>25</v>
      </c>
      <c r="E7786" s="4" t="s">
        <v>25</v>
      </c>
      <c r="F7786" s="4" t="s">
        <v>25</v>
      </c>
      <c r="G7786" s="4" t="s">
        <v>25</v>
      </c>
    </row>
    <row r="7787" spans="1:7">
      <c r="A7787" t="n">
        <v>67791</v>
      </c>
      <c r="B7787" s="45" t="n">
        <v>46</v>
      </c>
      <c r="C7787" s="7" t="n">
        <v>89</v>
      </c>
      <c r="D7787" s="7" t="n">
        <v>-101.970001220703</v>
      </c>
      <c r="E7787" s="7" t="n">
        <v>-3</v>
      </c>
      <c r="F7787" s="7" t="n">
        <v>-52.8800010681152</v>
      </c>
      <c r="G7787" s="7" t="n">
        <v>98.1999969482422</v>
      </c>
    </row>
    <row r="7788" spans="1:7">
      <c r="A7788" t="s">
        <v>4</v>
      </c>
      <c r="B7788" s="4" t="s">
        <v>5</v>
      </c>
      <c r="C7788" s="4" t="s">
        <v>10</v>
      </c>
      <c r="D7788" s="4" t="s">
        <v>25</v>
      </c>
      <c r="E7788" s="4" t="s">
        <v>25</v>
      </c>
      <c r="F7788" s="4" t="s">
        <v>25</v>
      </c>
      <c r="G7788" s="4" t="s">
        <v>25</v>
      </c>
    </row>
    <row r="7789" spans="1:7">
      <c r="A7789" t="n">
        <v>67810</v>
      </c>
      <c r="B7789" s="45" t="n">
        <v>46</v>
      </c>
      <c r="C7789" s="7" t="n">
        <v>100</v>
      </c>
      <c r="D7789" s="7" t="n">
        <v>-98.6999969482422</v>
      </c>
      <c r="E7789" s="7" t="n">
        <v>-3</v>
      </c>
      <c r="F7789" s="7" t="n">
        <v>-51.439998626709</v>
      </c>
      <c r="G7789" s="7" t="n">
        <v>118.5</v>
      </c>
    </row>
    <row r="7790" spans="1:7">
      <c r="A7790" t="s">
        <v>4</v>
      </c>
      <c r="B7790" s="4" t="s">
        <v>5</v>
      </c>
      <c r="C7790" s="4" t="s">
        <v>10</v>
      </c>
      <c r="D7790" s="4" t="s">
        <v>25</v>
      </c>
      <c r="E7790" s="4" t="s">
        <v>25</v>
      </c>
      <c r="F7790" s="4" t="s">
        <v>25</v>
      </c>
      <c r="G7790" s="4" t="s">
        <v>25</v>
      </c>
    </row>
    <row r="7791" spans="1:7">
      <c r="A7791" t="n">
        <v>67829</v>
      </c>
      <c r="B7791" s="45" t="n">
        <v>46</v>
      </c>
      <c r="C7791" s="7" t="n">
        <v>88</v>
      </c>
      <c r="D7791" s="7" t="n">
        <v>-100.220001220703</v>
      </c>
      <c r="E7791" s="7" t="n">
        <v>-3</v>
      </c>
      <c r="F7791" s="7" t="n">
        <v>-51.7000007629395</v>
      </c>
      <c r="G7791" s="7" t="n">
        <v>113.199996948242</v>
      </c>
    </row>
    <row r="7792" spans="1:7">
      <c r="A7792" t="s">
        <v>4</v>
      </c>
      <c r="B7792" s="4" t="s">
        <v>5</v>
      </c>
      <c r="C7792" s="4" t="s">
        <v>10</v>
      </c>
      <c r="D7792" s="4" t="s">
        <v>25</v>
      </c>
      <c r="E7792" s="4" t="s">
        <v>25</v>
      </c>
      <c r="F7792" s="4" t="s">
        <v>25</v>
      </c>
      <c r="G7792" s="4" t="s">
        <v>25</v>
      </c>
    </row>
    <row r="7793" spans="1:7">
      <c r="A7793" t="n">
        <v>67848</v>
      </c>
      <c r="B7793" s="45" t="n">
        <v>46</v>
      </c>
      <c r="C7793" s="7" t="n">
        <v>116</v>
      </c>
      <c r="D7793" s="7" t="n">
        <v>-99.1699981689453</v>
      </c>
      <c r="E7793" s="7" t="n">
        <v>-3</v>
      </c>
      <c r="F7793" s="7" t="n">
        <v>-52.6399993896484</v>
      </c>
      <c r="G7793" s="7" t="n">
        <v>103.099998474121</v>
      </c>
    </row>
    <row r="7794" spans="1:7">
      <c r="A7794" t="s">
        <v>4</v>
      </c>
      <c r="B7794" s="4" t="s">
        <v>5</v>
      </c>
      <c r="C7794" s="4" t="s">
        <v>10</v>
      </c>
      <c r="D7794" s="4" t="s">
        <v>25</v>
      </c>
      <c r="E7794" s="4" t="s">
        <v>25</v>
      </c>
      <c r="F7794" s="4" t="s">
        <v>25</v>
      </c>
      <c r="G7794" s="4" t="s">
        <v>25</v>
      </c>
    </row>
    <row r="7795" spans="1:7">
      <c r="A7795" t="n">
        <v>67867</v>
      </c>
      <c r="B7795" s="45" t="n">
        <v>46</v>
      </c>
      <c r="C7795" s="7" t="n">
        <v>81</v>
      </c>
      <c r="D7795" s="7" t="n">
        <v>-95.4400024414063</v>
      </c>
      <c r="E7795" s="7" t="n">
        <v>-3</v>
      </c>
      <c r="F7795" s="7" t="n">
        <v>-52.8300018310547</v>
      </c>
      <c r="G7795" s="7" t="n">
        <v>-79.5</v>
      </c>
    </row>
    <row r="7796" spans="1:7">
      <c r="A7796" t="s">
        <v>4</v>
      </c>
      <c r="B7796" s="4" t="s">
        <v>5</v>
      </c>
      <c r="C7796" s="4" t="s">
        <v>10</v>
      </c>
      <c r="D7796" s="4" t="s">
        <v>25</v>
      </c>
      <c r="E7796" s="4" t="s">
        <v>25</v>
      </c>
      <c r="F7796" s="4" t="s">
        <v>25</v>
      </c>
      <c r="G7796" s="4" t="s">
        <v>25</v>
      </c>
    </row>
    <row r="7797" spans="1:7">
      <c r="A7797" t="n">
        <v>67886</v>
      </c>
      <c r="B7797" s="45" t="n">
        <v>46</v>
      </c>
      <c r="C7797" s="7" t="n">
        <v>84</v>
      </c>
      <c r="D7797" s="7" t="n">
        <v>-94.9100036621094</v>
      </c>
      <c r="E7797" s="7" t="n">
        <v>-3</v>
      </c>
      <c r="F7797" s="7" t="n">
        <v>-54.1100006103516</v>
      </c>
      <c r="G7797" s="7" t="n">
        <v>289.5</v>
      </c>
    </row>
    <row r="7798" spans="1:7">
      <c r="A7798" t="s">
        <v>4</v>
      </c>
      <c r="B7798" s="4" t="s">
        <v>5</v>
      </c>
      <c r="C7798" s="4" t="s">
        <v>14</v>
      </c>
      <c r="D7798" s="4" t="s">
        <v>10</v>
      </c>
      <c r="E7798" s="4" t="s">
        <v>6</v>
      </c>
      <c r="F7798" s="4" t="s">
        <v>6</v>
      </c>
      <c r="G7798" s="4" t="s">
        <v>6</v>
      </c>
      <c r="H7798" s="4" t="s">
        <v>6</v>
      </c>
    </row>
    <row r="7799" spans="1:7">
      <c r="A7799" t="n">
        <v>67905</v>
      </c>
      <c r="B7799" s="36" t="n">
        <v>51</v>
      </c>
      <c r="C7799" s="7" t="n">
        <v>3</v>
      </c>
      <c r="D7799" s="7" t="n">
        <v>0</v>
      </c>
      <c r="E7799" s="7" t="s">
        <v>263</v>
      </c>
      <c r="F7799" s="7" t="s">
        <v>267</v>
      </c>
      <c r="G7799" s="7" t="s">
        <v>130</v>
      </c>
      <c r="H7799" s="7" t="s">
        <v>131</v>
      </c>
    </row>
    <row r="7800" spans="1:7">
      <c r="A7800" t="s">
        <v>4</v>
      </c>
      <c r="B7800" s="4" t="s">
        <v>5</v>
      </c>
      <c r="C7800" s="4" t="s">
        <v>14</v>
      </c>
      <c r="D7800" s="4" t="s">
        <v>10</v>
      </c>
      <c r="E7800" s="4" t="s">
        <v>6</v>
      </c>
      <c r="F7800" s="4" t="s">
        <v>6</v>
      </c>
      <c r="G7800" s="4" t="s">
        <v>6</v>
      </c>
      <c r="H7800" s="4" t="s">
        <v>6</v>
      </c>
    </row>
    <row r="7801" spans="1:7">
      <c r="A7801" t="n">
        <v>67918</v>
      </c>
      <c r="B7801" s="36" t="n">
        <v>51</v>
      </c>
      <c r="C7801" s="7" t="n">
        <v>3</v>
      </c>
      <c r="D7801" s="7" t="n">
        <v>61491</v>
      </c>
      <c r="E7801" s="7" t="s">
        <v>263</v>
      </c>
      <c r="F7801" s="7" t="s">
        <v>267</v>
      </c>
      <c r="G7801" s="7" t="s">
        <v>130</v>
      </c>
      <c r="H7801" s="7" t="s">
        <v>131</v>
      </c>
    </row>
    <row r="7802" spans="1:7">
      <c r="A7802" t="s">
        <v>4</v>
      </c>
      <c r="B7802" s="4" t="s">
        <v>5</v>
      </c>
      <c r="C7802" s="4" t="s">
        <v>14</v>
      </c>
      <c r="D7802" s="4" t="s">
        <v>10</v>
      </c>
      <c r="E7802" s="4" t="s">
        <v>6</v>
      </c>
      <c r="F7802" s="4" t="s">
        <v>6</v>
      </c>
      <c r="G7802" s="4" t="s">
        <v>6</v>
      </c>
      <c r="H7802" s="4" t="s">
        <v>6</v>
      </c>
    </row>
    <row r="7803" spans="1:7">
      <c r="A7803" t="n">
        <v>67931</v>
      </c>
      <c r="B7803" s="36" t="n">
        <v>51</v>
      </c>
      <c r="C7803" s="7" t="n">
        <v>3</v>
      </c>
      <c r="D7803" s="7" t="n">
        <v>61492</v>
      </c>
      <c r="E7803" s="7" t="s">
        <v>263</v>
      </c>
      <c r="F7803" s="7" t="s">
        <v>267</v>
      </c>
      <c r="G7803" s="7" t="s">
        <v>130</v>
      </c>
      <c r="H7803" s="7" t="s">
        <v>131</v>
      </c>
    </row>
    <row r="7804" spans="1:7">
      <c r="A7804" t="s">
        <v>4</v>
      </c>
      <c r="B7804" s="4" t="s">
        <v>5</v>
      </c>
      <c r="C7804" s="4" t="s">
        <v>14</v>
      </c>
      <c r="D7804" s="4" t="s">
        <v>10</v>
      </c>
      <c r="E7804" s="4" t="s">
        <v>6</v>
      </c>
      <c r="F7804" s="4" t="s">
        <v>6</v>
      </c>
      <c r="G7804" s="4" t="s">
        <v>6</v>
      </c>
      <c r="H7804" s="4" t="s">
        <v>6</v>
      </c>
    </row>
    <row r="7805" spans="1:7">
      <c r="A7805" t="n">
        <v>67944</v>
      </c>
      <c r="B7805" s="36" t="n">
        <v>51</v>
      </c>
      <c r="C7805" s="7" t="n">
        <v>3</v>
      </c>
      <c r="D7805" s="7" t="n">
        <v>30</v>
      </c>
      <c r="E7805" s="7" t="s">
        <v>263</v>
      </c>
      <c r="F7805" s="7" t="s">
        <v>267</v>
      </c>
      <c r="G7805" s="7" t="s">
        <v>130</v>
      </c>
      <c r="H7805" s="7" t="s">
        <v>131</v>
      </c>
    </row>
    <row r="7806" spans="1:7">
      <c r="A7806" t="s">
        <v>4</v>
      </c>
      <c r="B7806" s="4" t="s">
        <v>5</v>
      </c>
      <c r="C7806" s="4" t="s">
        <v>14</v>
      </c>
      <c r="D7806" s="4" t="s">
        <v>10</v>
      </c>
      <c r="E7806" s="4" t="s">
        <v>6</v>
      </c>
      <c r="F7806" s="4" t="s">
        <v>6</v>
      </c>
      <c r="G7806" s="4" t="s">
        <v>6</v>
      </c>
      <c r="H7806" s="4" t="s">
        <v>6</v>
      </c>
    </row>
    <row r="7807" spans="1:7">
      <c r="A7807" t="n">
        <v>67957</v>
      </c>
      <c r="B7807" s="36" t="n">
        <v>51</v>
      </c>
      <c r="C7807" s="7" t="n">
        <v>3</v>
      </c>
      <c r="D7807" s="7" t="n">
        <v>116</v>
      </c>
      <c r="E7807" s="7" t="s">
        <v>263</v>
      </c>
      <c r="F7807" s="7" t="s">
        <v>267</v>
      </c>
      <c r="G7807" s="7" t="s">
        <v>130</v>
      </c>
      <c r="H7807" s="7" t="s">
        <v>131</v>
      </c>
    </row>
    <row r="7808" spans="1:7">
      <c r="A7808" t="s">
        <v>4</v>
      </c>
      <c r="B7808" s="4" t="s">
        <v>5</v>
      </c>
      <c r="C7808" s="4" t="s">
        <v>14</v>
      </c>
      <c r="D7808" s="4" t="s">
        <v>10</v>
      </c>
      <c r="E7808" s="4" t="s">
        <v>6</v>
      </c>
      <c r="F7808" s="4" t="s">
        <v>6</v>
      </c>
      <c r="G7808" s="4" t="s">
        <v>6</v>
      </c>
      <c r="H7808" s="4" t="s">
        <v>6</v>
      </c>
    </row>
    <row r="7809" spans="1:8">
      <c r="A7809" t="n">
        <v>67970</v>
      </c>
      <c r="B7809" s="36" t="n">
        <v>51</v>
      </c>
      <c r="C7809" s="7" t="n">
        <v>3</v>
      </c>
      <c r="D7809" s="7" t="n">
        <v>100</v>
      </c>
      <c r="E7809" s="7" t="s">
        <v>263</v>
      </c>
      <c r="F7809" s="7" t="s">
        <v>267</v>
      </c>
      <c r="G7809" s="7" t="s">
        <v>130</v>
      </c>
      <c r="H7809" s="7" t="s">
        <v>131</v>
      </c>
    </row>
    <row r="7810" spans="1:8">
      <c r="A7810" t="s">
        <v>4</v>
      </c>
      <c r="B7810" s="4" t="s">
        <v>5</v>
      </c>
      <c r="C7810" s="4" t="s">
        <v>14</v>
      </c>
      <c r="D7810" s="4" t="s">
        <v>10</v>
      </c>
      <c r="E7810" s="4" t="s">
        <v>6</v>
      </c>
      <c r="F7810" s="4" t="s">
        <v>6</v>
      </c>
      <c r="G7810" s="4" t="s">
        <v>6</v>
      </c>
      <c r="H7810" s="4" t="s">
        <v>6</v>
      </c>
    </row>
    <row r="7811" spans="1:8">
      <c r="A7811" t="n">
        <v>67983</v>
      </c>
      <c r="B7811" s="36" t="n">
        <v>51</v>
      </c>
      <c r="C7811" s="7" t="n">
        <v>3</v>
      </c>
      <c r="D7811" s="7" t="n">
        <v>89</v>
      </c>
      <c r="E7811" s="7" t="s">
        <v>131</v>
      </c>
      <c r="F7811" s="7" t="s">
        <v>131</v>
      </c>
      <c r="G7811" s="7" t="s">
        <v>130</v>
      </c>
      <c r="H7811" s="7" t="s">
        <v>131</v>
      </c>
    </row>
    <row r="7812" spans="1:8">
      <c r="A7812" t="s">
        <v>4</v>
      </c>
      <c r="B7812" s="4" t="s">
        <v>5</v>
      </c>
      <c r="C7812" s="4" t="s">
        <v>14</v>
      </c>
      <c r="D7812" s="4" t="s">
        <v>10</v>
      </c>
      <c r="E7812" s="4" t="s">
        <v>6</v>
      </c>
      <c r="F7812" s="4" t="s">
        <v>6</v>
      </c>
      <c r="G7812" s="4" t="s">
        <v>6</v>
      </c>
      <c r="H7812" s="4" t="s">
        <v>6</v>
      </c>
    </row>
    <row r="7813" spans="1:8">
      <c r="A7813" t="n">
        <v>67996</v>
      </c>
      <c r="B7813" s="36" t="n">
        <v>51</v>
      </c>
      <c r="C7813" s="7" t="n">
        <v>3</v>
      </c>
      <c r="D7813" s="7" t="n">
        <v>88</v>
      </c>
      <c r="E7813" s="7" t="s">
        <v>131</v>
      </c>
      <c r="F7813" s="7" t="s">
        <v>131</v>
      </c>
      <c r="G7813" s="7" t="s">
        <v>130</v>
      </c>
      <c r="H7813" s="7" t="s">
        <v>131</v>
      </c>
    </row>
    <row r="7814" spans="1:8">
      <c r="A7814" t="s">
        <v>4</v>
      </c>
      <c r="B7814" s="4" t="s">
        <v>5</v>
      </c>
      <c r="C7814" s="4" t="s">
        <v>14</v>
      </c>
      <c r="D7814" s="4" t="s">
        <v>14</v>
      </c>
      <c r="E7814" s="4" t="s">
        <v>25</v>
      </c>
      <c r="F7814" s="4" t="s">
        <v>25</v>
      </c>
      <c r="G7814" s="4" t="s">
        <v>25</v>
      </c>
      <c r="H7814" s="4" t="s">
        <v>10</v>
      </c>
    </row>
    <row r="7815" spans="1:8">
      <c r="A7815" t="n">
        <v>68009</v>
      </c>
      <c r="B7815" s="34" t="n">
        <v>45</v>
      </c>
      <c r="C7815" s="7" t="n">
        <v>2</v>
      </c>
      <c r="D7815" s="7" t="n">
        <v>3</v>
      </c>
      <c r="E7815" s="7" t="n">
        <v>-97.7399978637695</v>
      </c>
      <c r="F7815" s="7" t="n">
        <v>-1.74000000953674</v>
      </c>
      <c r="G7815" s="7" t="n">
        <v>-53.1599998474121</v>
      </c>
      <c r="H7815" s="7" t="n">
        <v>0</v>
      </c>
    </row>
    <row r="7816" spans="1:8">
      <c r="A7816" t="s">
        <v>4</v>
      </c>
      <c r="B7816" s="4" t="s">
        <v>5</v>
      </c>
      <c r="C7816" s="4" t="s">
        <v>14</v>
      </c>
      <c r="D7816" s="4" t="s">
        <v>14</v>
      </c>
      <c r="E7816" s="4" t="s">
        <v>25</v>
      </c>
      <c r="F7816" s="4" t="s">
        <v>25</v>
      </c>
      <c r="G7816" s="4" t="s">
        <v>25</v>
      </c>
      <c r="H7816" s="4" t="s">
        <v>10</v>
      </c>
      <c r="I7816" s="4" t="s">
        <v>14</v>
      </c>
    </row>
    <row r="7817" spans="1:8">
      <c r="A7817" t="n">
        <v>68026</v>
      </c>
      <c r="B7817" s="34" t="n">
        <v>45</v>
      </c>
      <c r="C7817" s="7" t="n">
        <v>4</v>
      </c>
      <c r="D7817" s="7" t="n">
        <v>3</v>
      </c>
      <c r="E7817" s="7" t="n">
        <v>7.11999988555908</v>
      </c>
      <c r="F7817" s="7" t="n">
        <v>97.7099990844727</v>
      </c>
      <c r="G7817" s="7" t="n">
        <v>0</v>
      </c>
      <c r="H7817" s="7" t="n">
        <v>0</v>
      </c>
      <c r="I7817" s="7" t="n">
        <v>0</v>
      </c>
    </row>
    <row r="7818" spans="1:8">
      <c r="A7818" t="s">
        <v>4</v>
      </c>
      <c r="B7818" s="4" t="s">
        <v>5</v>
      </c>
      <c r="C7818" s="4" t="s">
        <v>14</v>
      </c>
      <c r="D7818" s="4" t="s">
        <v>14</v>
      </c>
      <c r="E7818" s="4" t="s">
        <v>25</v>
      </c>
      <c r="F7818" s="4" t="s">
        <v>10</v>
      </c>
    </row>
    <row r="7819" spans="1:8">
      <c r="A7819" t="n">
        <v>68044</v>
      </c>
      <c r="B7819" s="34" t="n">
        <v>45</v>
      </c>
      <c r="C7819" s="7" t="n">
        <v>5</v>
      </c>
      <c r="D7819" s="7" t="n">
        <v>3</v>
      </c>
      <c r="E7819" s="7" t="n">
        <v>4.90000009536743</v>
      </c>
      <c r="F7819" s="7" t="n">
        <v>0</v>
      </c>
    </row>
    <row r="7820" spans="1:8">
      <c r="A7820" t="s">
        <v>4</v>
      </c>
      <c r="B7820" s="4" t="s">
        <v>5</v>
      </c>
      <c r="C7820" s="4" t="s">
        <v>14</v>
      </c>
      <c r="D7820" s="4" t="s">
        <v>14</v>
      </c>
      <c r="E7820" s="4" t="s">
        <v>25</v>
      </c>
      <c r="F7820" s="4" t="s">
        <v>10</v>
      </c>
    </row>
    <row r="7821" spans="1:8">
      <c r="A7821" t="n">
        <v>68053</v>
      </c>
      <c r="B7821" s="34" t="n">
        <v>45</v>
      </c>
      <c r="C7821" s="7" t="n">
        <v>5</v>
      </c>
      <c r="D7821" s="7" t="n">
        <v>3</v>
      </c>
      <c r="E7821" s="7" t="n">
        <v>5.69999980926514</v>
      </c>
      <c r="F7821" s="7" t="n">
        <v>1500</v>
      </c>
    </row>
    <row r="7822" spans="1:8">
      <c r="A7822" t="s">
        <v>4</v>
      </c>
      <c r="B7822" s="4" t="s">
        <v>5</v>
      </c>
      <c r="C7822" s="4" t="s">
        <v>14</v>
      </c>
      <c r="D7822" s="4" t="s">
        <v>14</v>
      </c>
      <c r="E7822" s="4" t="s">
        <v>25</v>
      </c>
      <c r="F7822" s="4" t="s">
        <v>10</v>
      </c>
    </row>
    <row r="7823" spans="1:8">
      <c r="A7823" t="n">
        <v>68062</v>
      </c>
      <c r="B7823" s="34" t="n">
        <v>45</v>
      </c>
      <c r="C7823" s="7" t="n">
        <v>11</v>
      </c>
      <c r="D7823" s="7" t="n">
        <v>3</v>
      </c>
      <c r="E7823" s="7" t="n">
        <v>29.3999996185303</v>
      </c>
      <c r="F7823" s="7" t="n">
        <v>0</v>
      </c>
    </row>
    <row r="7824" spans="1:8">
      <c r="A7824" t="s">
        <v>4</v>
      </c>
      <c r="B7824" s="4" t="s">
        <v>5</v>
      </c>
      <c r="C7824" s="4" t="s">
        <v>14</v>
      </c>
      <c r="D7824" s="4" t="s">
        <v>10</v>
      </c>
    </row>
    <row r="7825" spans="1:9">
      <c r="A7825" t="n">
        <v>68071</v>
      </c>
      <c r="B7825" s="33" t="n">
        <v>58</v>
      </c>
      <c r="C7825" s="7" t="n">
        <v>255</v>
      </c>
      <c r="D7825" s="7" t="n">
        <v>0</v>
      </c>
    </row>
    <row r="7826" spans="1:9">
      <c r="A7826" t="s">
        <v>4</v>
      </c>
      <c r="B7826" s="4" t="s">
        <v>5</v>
      </c>
      <c r="C7826" s="4" t="s">
        <v>10</v>
      </c>
      <c r="D7826" s="4" t="s">
        <v>14</v>
      </c>
      <c r="E7826" s="4" t="s">
        <v>25</v>
      </c>
      <c r="F7826" s="4" t="s">
        <v>10</v>
      </c>
    </row>
    <row r="7827" spans="1:9">
      <c r="A7827" t="n">
        <v>68075</v>
      </c>
      <c r="B7827" s="61" t="n">
        <v>59</v>
      </c>
      <c r="C7827" s="7" t="n">
        <v>0</v>
      </c>
      <c r="D7827" s="7" t="n">
        <v>15</v>
      </c>
      <c r="E7827" s="7" t="n">
        <v>0.150000005960464</v>
      </c>
      <c r="F7827" s="7" t="n">
        <v>0</v>
      </c>
    </row>
    <row r="7828" spans="1:9">
      <c r="A7828" t="s">
        <v>4</v>
      </c>
      <c r="B7828" s="4" t="s">
        <v>5</v>
      </c>
      <c r="C7828" s="4" t="s">
        <v>10</v>
      </c>
      <c r="D7828" s="4" t="s">
        <v>14</v>
      </c>
      <c r="E7828" s="4" t="s">
        <v>25</v>
      </c>
      <c r="F7828" s="4" t="s">
        <v>10</v>
      </c>
    </row>
    <row r="7829" spans="1:9">
      <c r="A7829" t="n">
        <v>68085</v>
      </c>
      <c r="B7829" s="61" t="n">
        <v>59</v>
      </c>
      <c r="C7829" s="7" t="n">
        <v>61491</v>
      </c>
      <c r="D7829" s="7" t="n">
        <v>15</v>
      </c>
      <c r="E7829" s="7" t="n">
        <v>0.150000005960464</v>
      </c>
      <c r="F7829" s="7" t="n">
        <v>0</v>
      </c>
    </row>
    <row r="7830" spans="1:9">
      <c r="A7830" t="s">
        <v>4</v>
      </c>
      <c r="B7830" s="4" t="s">
        <v>5</v>
      </c>
      <c r="C7830" s="4" t="s">
        <v>10</v>
      </c>
      <c r="D7830" s="4" t="s">
        <v>14</v>
      </c>
      <c r="E7830" s="4" t="s">
        <v>25</v>
      </c>
      <c r="F7830" s="4" t="s">
        <v>10</v>
      </c>
    </row>
    <row r="7831" spans="1:9">
      <c r="A7831" t="n">
        <v>68095</v>
      </c>
      <c r="B7831" s="61" t="n">
        <v>59</v>
      </c>
      <c r="C7831" s="7" t="n">
        <v>61492</v>
      </c>
      <c r="D7831" s="7" t="n">
        <v>15</v>
      </c>
      <c r="E7831" s="7" t="n">
        <v>0.150000005960464</v>
      </c>
      <c r="F7831" s="7" t="n">
        <v>0</v>
      </c>
    </row>
    <row r="7832" spans="1:9">
      <c r="A7832" t="s">
        <v>4</v>
      </c>
      <c r="B7832" s="4" t="s">
        <v>5</v>
      </c>
      <c r="C7832" s="4" t="s">
        <v>10</v>
      </c>
      <c r="D7832" s="4" t="s">
        <v>14</v>
      </c>
      <c r="E7832" s="4" t="s">
        <v>25</v>
      </c>
      <c r="F7832" s="4" t="s">
        <v>10</v>
      </c>
    </row>
    <row r="7833" spans="1:9">
      <c r="A7833" t="n">
        <v>68105</v>
      </c>
      <c r="B7833" s="61" t="n">
        <v>59</v>
      </c>
      <c r="C7833" s="7" t="n">
        <v>30</v>
      </c>
      <c r="D7833" s="7" t="n">
        <v>15</v>
      </c>
      <c r="E7833" s="7" t="n">
        <v>0.150000005960464</v>
      </c>
      <c r="F7833" s="7" t="n">
        <v>0</v>
      </c>
    </row>
    <row r="7834" spans="1:9">
      <c r="A7834" t="s">
        <v>4</v>
      </c>
      <c r="B7834" s="4" t="s">
        <v>5</v>
      </c>
      <c r="C7834" s="4" t="s">
        <v>10</v>
      </c>
      <c r="D7834" s="4" t="s">
        <v>14</v>
      </c>
      <c r="E7834" s="4" t="s">
        <v>25</v>
      </c>
      <c r="F7834" s="4" t="s">
        <v>10</v>
      </c>
    </row>
    <row r="7835" spans="1:9">
      <c r="A7835" t="n">
        <v>68115</v>
      </c>
      <c r="B7835" s="61" t="n">
        <v>59</v>
      </c>
      <c r="C7835" s="7" t="n">
        <v>116</v>
      </c>
      <c r="D7835" s="7" t="n">
        <v>15</v>
      </c>
      <c r="E7835" s="7" t="n">
        <v>0.150000005960464</v>
      </c>
      <c r="F7835" s="7" t="n">
        <v>0</v>
      </c>
    </row>
    <row r="7836" spans="1:9">
      <c r="A7836" t="s">
        <v>4</v>
      </c>
      <c r="B7836" s="4" t="s">
        <v>5</v>
      </c>
      <c r="C7836" s="4" t="s">
        <v>10</v>
      </c>
      <c r="D7836" s="4" t="s">
        <v>14</v>
      </c>
      <c r="E7836" s="4" t="s">
        <v>25</v>
      </c>
      <c r="F7836" s="4" t="s">
        <v>10</v>
      </c>
    </row>
    <row r="7837" spans="1:9">
      <c r="A7837" t="n">
        <v>68125</v>
      </c>
      <c r="B7837" s="61" t="n">
        <v>59</v>
      </c>
      <c r="C7837" s="7" t="n">
        <v>100</v>
      </c>
      <c r="D7837" s="7" t="n">
        <v>15</v>
      </c>
      <c r="E7837" s="7" t="n">
        <v>0.150000005960464</v>
      </c>
      <c r="F7837" s="7" t="n">
        <v>0</v>
      </c>
    </row>
    <row r="7838" spans="1:9">
      <c r="A7838" t="s">
        <v>4</v>
      </c>
      <c r="B7838" s="4" t="s">
        <v>5</v>
      </c>
      <c r="C7838" s="4" t="s">
        <v>10</v>
      </c>
    </row>
    <row r="7839" spans="1:9">
      <c r="A7839" t="n">
        <v>68135</v>
      </c>
      <c r="B7839" s="27" t="n">
        <v>16</v>
      </c>
      <c r="C7839" s="7" t="n">
        <v>1000</v>
      </c>
    </row>
    <row r="7840" spans="1:9">
      <c r="A7840" t="s">
        <v>4</v>
      </c>
      <c r="B7840" s="4" t="s">
        <v>5</v>
      </c>
      <c r="C7840" s="4" t="s">
        <v>14</v>
      </c>
      <c r="D7840" s="41" t="s">
        <v>71</v>
      </c>
      <c r="E7840" s="4" t="s">
        <v>5</v>
      </c>
      <c r="F7840" s="4" t="s">
        <v>14</v>
      </c>
      <c r="G7840" s="4" t="s">
        <v>10</v>
      </c>
      <c r="H7840" s="41" t="s">
        <v>72</v>
      </c>
      <c r="I7840" s="4" t="s">
        <v>14</v>
      </c>
      <c r="J7840" s="4" t="s">
        <v>36</v>
      </c>
    </row>
    <row r="7841" spans="1:10">
      <c r="A7841" t="n">
        <v>68138</v>
      </c>
      <c r="B7841" s="16" t="n">
        <v>5</v>
      </c>
      <c r="C7841" s="7" t="n">
        <v>28</v>
      </c>
      <c r="D7841" s="41" t="s">
        <v>3</v>
      </c>
      <c r="E7841" s="63" t="n">
        <v>64</v>
      </c>
      <c r="F7841" s="7" t="n">
        <v>5</v>
      </c>
      <c r="G7841" s="7" t="n">
        <v>2</v>
      </c>
      <c r="H7841" s="41" t="s">
        <v>3</v>
      </c>
      <c r="I7841" s="7" t="n">
        <v>1</v>
      </c>
      <c r="J7841" s="17" t="n">
        <f t="normal" ca="1">A7855</f>
        <v>0</v>
      </c>
    </row>
    <row r="7842" spans="1:10">
      <c r="A7842" t="s">
        <v>4</v>
      </c>
      <c r="B7842" s="4" t="s">
        <v>5</v>
      </c>
      <c r="C7842" s="4" t="s">
        <v>14</v>
      </c>
      <c r="D7842" s="4" t="s">
        <v>25</v>
      </c>
      <c r="E7842" s="4" t="s">
        <v>25</v>
      </c>
      <c r="F7842" s="4" t="s">
        <v>25</v>
      </c>
    </row>
    <row r="7843" spans="1:10">
      <c r="A7843" t="n">
        <v>68149</v>
      </c>
      <c r="B7843" s="34" t="n">
        <v>45</v>
      </c>
      <c r="C7843" s="7" t="n">
        <v>9</v>
      </c>
      <c r="D7843" s="7" t="n">
        <v>0.0500000007450581</v>
      </c>
      <c r="E7843" s="7" t="n">
        <v>0.0500000007450581</v>
      </c>
      <c r="F7843" s="7" t="n">
        <v>0.5</v>
      </c>
    </row>
    <row r="7844" spans="1:10">
      <c r="A7844" t="s">
        <v>4</v>
      </c>
      <c r="B7844" s="4" t="s">
        <v>5</v>
      </c>
      <c r="C7844" s="4" t="s">
        <v>14</v>
      </c>
      <c r="D7844" s="4" t="s">
        <v>10</v>
      </c>
      <c r="E7844" s="4" t="s">
        <v>6</v>
      </c>
    </row>
    <row r="7845" spans="1:10">
      <c r="A7845" t="n">
        <v>68163</v>
      </c>
      <c r="B7845" s="36" t="n">
        <v>51</v>
      </c>
      <c r="C7845" s="7" t="n">
        <v>4</v>
      </c>
      <c r="D7845" s="7" t="n">
        <v>2</v>
      </c>
      <c r="E7845" s="7" t="s">
        <v>497</v>
      </c>
    </row>
    <row r="7846" spans="1:10">
      <c r="A7846" t="s">
        <v>4</v>
      </c>
      <c r="B7846" s="4" t="s">
        <v>5</v>
      </c>
      <c r="C7846" s="4" t="s">
        <v>10</v>
      </c>
    </row>
    <row r="7847" spans="1:10">
      <c r="A7847" t="n">
        <v>68176</v>
      </c>
      <c r="B7847" s="27" t="n">
        <v>16</v>
      </c>
      <c r="C7847" s="7" t="n">
        <v>0</v>
      </c>
    </row>
    <row r="7848" spans="1:10">
      <c r="A7848" t="s">
        <v>4</v>
      </c>
      <c r="B7848" s="4" t="s">
        <v>5</v>
      </c>
      <c r="C7848" s="4" t="s">
        <v>10</v>
      </c>
      <c r="D7848" s="4" t="s">
        <v>50</v>
      </c>
      <c r="E7848" s="4" t="s">
        <v>14</v>
      </c>
      <c r="F7848" s="4" t="s">
        <v>14</v>
      </c>
    </row>
    <row r="7849" spans="1:10">
      <c r="A7849" t="n">
        <v>68179</v>
      </c>
      <c r="B7849" s="37" t="n">
        <v>26</v>
      </c>
      <c r="C7849" s="7" t="n">
        <v>2</v>
      </c>
      <c r="D7849" s="7" t="s">
        <v>642</v>
      </c>
      <c r="E7849" s="7" t="n">
        <v>2</v>
      </c>
      <c r="F7849" s="7" t="n">
        <v>0</v>
      </c>
    </row>
    <row r="7850" spans="1:10">
      <c r="A7850" t="s">
        <v>4</v>
      </c>
      <c r="B7850" s="4" t="s">
        <v>5</v>
      </c>
    </row>
    <row r="7851" spans="1:10">
      <c r="A7851" t="n">
        <v>68197</v>
      </c>
      <c r="B7851" s="25" t="n">
        <v>28</v>
      </c>
    </row>
    <row r="7852" spans="1:10">
      <c r="A7852" t="s">
        <v>4</v>
      </c>
      <c r="B7852" s="4" t="s">
        <v>5</v>
      </c>
      <c r="C7852" s="4" t="s">
        <v>36</v>
      </c>
    </row>
    <row r="7853" spans="1:10">
      <c r="A7853" t="n">
        <v>68198</v>
      </c>
      <c r="B7853" s="21" t="n">
        <v>3</v>
      </c>
      <c r="C7853" s="17" t="n">
        <f t="normal" ca="1">A7875</f>
        <v>0</v>
      </c>
    </row>
    <row r="7854" spans="1:10">
      <c r="A7854" t="s">
        <v>4</v>
      </c>
      <c r="B7854" s="4" t="s">
        <v>5</v>
      </c>
      <c r="C7854" s="4" t="s">
        <v>14</v>
      </c>
      <c r="D7854" s="41" t="s">
        <v>71</v>
      </c>
      <c r="E7854" s="4" t="s">
        <v>5</v>
      </c>
      <c r="F7854" s="4" t="s">
        <v>14</v>
      </c>
      <c r="G7854" s="4" t="s">
        <v>10</v>
      </c>
      <c r="H7854" s="41" t="s">
        <v>72</v>
      </c>
      <c r="I7854" s="4" t="s">
        <v>14</v>
      </c>
      <c r="J7854" s="4" t="s">
        <v>36</v>
      </c>
    </row>
    <row r="7855" spans="1:10">
      <c r="A7855" t="n">
        <v>68203</v>
      </c>
      <c r="B7855" s="16" t="n">
        <v>5</v>
      </c>
      <c r="C7855" s="7" t="n">
        <v>28</v>
      </c>
      <c r="D7855" s="41" t="s">
        <v>3</v>
      </c>
      <c r="E7855" s="63" t="n">
        <v>64</v>
      </c>
      <c r="F7855" s="7" t="n">
        <v>5</v>
      </c>
      <c r="G7855" s="7" t="n">
        <v>6</v>
      </c>
      <c r="H7855" s="41" t="s">
        <v>3</v>
      </c>
      <c r="I7855" s="7" t="n">
        <v>1</v>
      </c>
      <c r="J7855" s="17" t="n">
        <f t="normal" ca="1">A7867</f>
        <v>0</v>
      </c>
    </row>
    <row r="7856" spans="1:10">
      <c r="A7856" t="s">
        <v>4</v>
      </c>
      <c r="B7856" s="4" t="s">
        <v>5</v>
      </c>
      <c r="C7856" s="4" t="s">
        <v>14</v>
      </c>
      <c r="D7856" s="4" t="s">
        <v>10</v>
      </c>
      <c r="E7856" s="4" t="s">
        <v>6</v>
      </c>
    </row>
    <row r="7857" spans="1:10">
      <c r="A7857" t="n">
        <v>68214</v>
      </c>
      <c r="B7857" s="36" t="n">
        <v>51</v>
      </c>
      <c r="C7857" s="7" t="n">
        <v>4</v>
      </c>
      <c r="D7857" s="7" t="n">
        <v>6</v>
      </c>
      <c r="E7857" s="7" t="s">
        <v>497</v>
      </c>
    </row>
    <row r="7858" spans="1:10">
      <c r="A7858" t="s">
        <v>4</v>
      </c>
      <c r="B7858" s="4" t="s">
        <v>5</v>
      </c>
      <c r="C7858" s="4" t="s">
        <v>10</v>
      </c>
    </row>
    <row r="7859" spans="1:10">
      <c r="A7859" t="n">
        <v>68227</v>
      </c>
      <c r="B7859" s="27" t="n">
        <v>16</v>
      </c>
      <c r="C7859" s="7" t="n">
        <v>0</v>
      </c>
    </row>
    <row r="7860" spans="1:10">
      <c r="A7860" t="s">
        <v>4</v>
      </c>
      <c r="B7860" s="4" t="s">
        <v>5</v>
      </c>
      <c r="C7860" s="4" t="s">
        <v>10</v>
      </c>
      <c r="D7860" s="4" t="s">
        <v>50</v>
      </c>
      <c r="E7860" s="4" t="s">
        <v>14</v>
      </c>
      <c r="F7860" s="4" t="s">
        <v>14</v>
      </c>
    </row>
    <row r="7861" spans="1:10">
      <c r="A7861" t="n">
        <v>68230</v>
      </c>
      <c r="B7861" s="37" t="n">
        <v>26</v>
      </c>
      <c r="C7861" s="7" t="n">
        <v>6</v>
      </c>
      <c r="D7861" s="7" t="s">
        <v>643</v>
      </c>
      <c r="E7861" s="7" t="n">
        <v>2</v>
      </c>
      <c r="F7861" s="7" t="n">
        <v>0</v>
      </c>
    </row>
    <row r="7862" spans="1:10">
      <c r="A7862" t="s">
        <v>4</v>
      </c>
      <c r="B7862" s="4" t="s">
        <v>5</v>
      </c>
    </row>
    <row r="7863" spans="1:10">
      <c r="A7863" t="n">
        <v>68273</v>
      </c>
      <c r="B7863" s="25" t="n">
        <v>28</v>
      </c>
    </row>
    <row r="7864" spans="1:10">
      <c r="A7864" t="s">
        <v>4</v>
      </c>
      <c r="B7864" s="4" t="s">
        <v>5</v>
      </c>
      <c r="C7864" s="4" t="s">
        <v>36</v>
      </c>
    </row>
    <row r="7865" spans="1:10">
      <c r="A7865" t="n">
        <v>68274</v>
      </c>
      <c r="B7865" s="21" t="n">
        <v>3</v>
      </c>
      <c r="C7865" s="17" t="n">
        <f t="normal" ca="1">A7875</f>
        <v>0</v>
      </c>
    </row>
    <row r="7866" spans="1:10">
      <c r="A7866" t="s">
        <v>4</v>
      </c>
      <c r="B7866" s="4" t="s">
        <v>5</v>
      </c>
      <c r="C7866" s="4" t="s">
        <v>14</v>
      </c>
      <c r="D7866" s="4" t="s">
        <v>10</v>
      </c>
      <c r="E7866" s="4" t="s">
        <v>6</v>
      </c>
    </row>
    <row r="7867" spans="1:10">
      <c r="A7867" t="n">
        <v>68279</v>
      </c>
      <c r="B7867" s="36" t="n">
        <v>51</v>
      </c>
      <c r="C7867" s="7" t="n">
        <v>4</v>
      </c>
      <c r="D7867" s="7" t="n">
        <v>30</v>
      </c>
      <c r="E7867" s="7" t="s">
        <v>644</v>
      </c>
    </row>
    <row r="7868" spans="1:10">
      <c r="A7868" t="s">
        <v>4</v>
      </c>
      <c r="B7868" s="4" t="s">
        <v>5</v>
      </c>
      <c r="C7868" s="4" t="s">
        <v>10</v>
      </c>
    </row>
    <row r="7869" spans="1:10">
      <c r="A7869" t="n">
        <v>68293</v>
      </c>
      <c r="B7869" s="27" t="n">
        <v>16</v>
      </c>
      <c r="C7869" s="7" t="n">
        <v>0</v>
      </c>
    </row>
    <row r="7870" spans="1:10">
      <c r="A7870" t="s">
        <v>4</v>
      </c>
      <c r="B7870" s="4" t="s">
        <v>5</v>
      </c>
      <c r="C7870" s="4" t="s">
        <v>10</v>
      </c>
      <c r="D7870" s="4" t="s">
        <v>50</v>
      </c>
      <c r="E7870" s="4" t="s">
        <v>14</v>
      </c>
      <c r="F7870" s="4" t="s">
        <v>14</v>
      </c>
    </row>
    <row r="7871" spans="1:10">
      <c r="A7871" t="n">
        <v>68296</v>
      </c>
      <c r="B7871" s="37" t="n">
        <v>26</v>
      </c>
      <c r="C7871" s="7" t="n">
        <v>30</v>
      </c>
      <c r="D7871" s="7" t="s">
        <v>645</v>
      </c>
      <c r="E7871" s="7" t="n">
        <v>2</v>
      </c>
      <c r="F7871" s="7" t="n">
        <v>0</v>
      </c>
    </row>
    <row r="7872" spans="1:10">
      <c r="A7872" t="s">
        <v>4</v>
      </c>
      <c r="B7872" s="4" t="s">
        <v>5</v>
      </c>
    </row>
    <row r="7873" spans="1:6">
      <c r="A7873" t="n">
        <v>68333</v>
      </c>
      <c r="B7873" s="25" t="n">
        <v>28</v>
      </c>
    </row>
    <row r="7874" spans="1:6">
      <c r="A7874" t="s">
        <v>4</v>
      </c>
      <c r="B7874" s="4" t="s">
        <v>5</v>
      </c>
      <c r="C7874" s="4" t="s">
        <v>14</v>
      </c>
      <c r="D7874" s="4" t="s">
        <v>10</v>
      </c>
      <c r="E7874" s="4" t="s">
        <v>6</v>
      </c>
    </row>
    <row r="7875" spans="1:6">
      <c r="A7875" t="n">
        <v>68334</v>
      </c>
      <c r="B7875" s="36" t="n">
        <v>51</v>
      </c>
      <c r="C7875" s="7" t="n">
        <v>4</v>
      </c>
      <c r="D7875" s="7" t="n">
        <v>81</v>
      </c>
      <c r="E7875" s="7" t="s">
        <v>529</v>
      </c>
    </row>
    <row r="7876" spans="1:6">
      <c r="A7876" t="s">
        <v>4</v>
      </c>
      <c r="B7876" s="4" t="s">
        <v>5</v>
      </c>
      <c r="C7876" s="4" t="s">
        <v>10</v>
      </c>
    </row>
    <row r="7877" spans="1:6">
      <c r="A7877" t="n">
        <v>68348</v>
      </c>
      <c r="B7877" s="27" t="n">
        <v>16</v>
      </c>
      <c r="C7877" s="7" t="n">
        <v>0</v>
      </c>
    </row>
    <row r="7878" spans="1:6">
      <c r="A7878" t="s">
        <v>4</v>
      </c>
      <c r="B7878" s="4" t="s">
        <v>5</v>
      </c>
      <c r="C7878" s="4" t="s">
        <v>10</v>
      </c>
      <c r="D7878" s="4" t="s">
        <v>50</v>
      </c>
      <c r="E7878" s="4" t="s">
        <v>14</v>
      </c>
      <c r="F7878" s="4" t="s">
        <v>14</v>
      </c>
    </row>
    <row r="7879" spans="1:6">
      <c r="A7879" t="n">
        <v>68351</v>
      </c>
      <c r="B7879" s="37" t="n">
        <v>26</v>
      </c>
      <c r="C7879" s="7" t="n">
        <v>81</v>
      </c>
      <c r="D7879" s="7" t="s">
        <v>646</v>
      </c>
      <c r="E7879" s="7" t="n">
        <v>2</v>
      </c>
      <c r="F7879" s="7" t="n">
        <v>0</v>
      </c>
    </row>
    <row r="7880" spans="1:6">
      <c r="A7880" t="s">
        <v>4</v>
      </c>
      <c r="B7880" s="4" t="s">
        <v>5</v>
      </c>
    </row>
    <row r="7881" spans="1:6">
      <c r="A7881" t="n">
        <v>68488</v>
      </c>
      <c r="B7881" s="25" t="n">
        <v>28</v>
      </c>
    </row>
    <row r="7882" spans="1:6">
      <c r="A7882" t="s">
        <v>4</v>
      </c>
      <c r="B7882" s="4" t="s">
        <v>5</v>
      </c>
      <c r="C7882" s="4" t="s">
        <v>14</v>
      </c>
      <c r="D7882" s="4" t="s">
        <v>10</v>
      </c>
      <c r="E7882" s="4" t="s">
        <v>6</v>
      </c>
    </row>
    <row r="7883" spans="1:6">
      <c r="A7883" t="n">
        <v>68489</v>
      </c>
      <c r="B7883" s="36" t="n">
        <v>51</v>
      </c>
      <c r="C7883" s="7" t="n">
        <v>4</v>
      </c>
      <c r="D7883" s="7" t="n">
        <v>84</v>
      </c>
      <c r="E7883" s="7" t="s">
        <v>647</v>
      </c>
    </row>
    <row r="7884" spans="1:6">
      <c r="A7884" t="s">
        <v>4</v>
      </c>
      <c r="B7884" s="4" t="s">
        <v>5</v>
      </c>
      <c r="C7884" s="4" t="s">
        <v>10</v>
      </c>
    </row>
    <row r="7885" spans="1:6">
      <c r="A7885" t="n">
        <v>68503</v>
      </c>
      <c r="B7885" s="27" t="n">
        <v>16</v>
      </c>
      <c r="C7885" s="7" t="n">
        <v>0</v>
      </c>
    </row>
    <row r="7886" spans="1:6">
      <c r="A7886" t="s">
        <v>4</v>
      </c>
      <c r="B7886" s="4" t="s">
        <v>5</v>
      </c>
      <c r="C7886" s="4" t="s">
        <v>10</v>
      </c>
      <c r="D7886" s="4" t="s">
        <v>50</v>
      </c>
      <c r="E7886" s="4" t="s">
        <v>14</v>
      </c>
      <c r="F7886" s="4" t="s">
        <v>14</v>
      </c>
    </row>
    <row r="7887" spans="1:6">
      <c r="A7887" t="n">
        <v>68506</v>
      </c>
      <c r="B7887" s="37" t="n">
        <v>26</v>
      </c>
      <c r="C7887" s="7" t="n">
        <v>84</v>
      </c>
      <c r="D7887" s="7" t="s">
        <v>648</v>
      </c>
      <c r="E7887" s="7" t="n">
        <v>2</v>
      </c>
      <c r="F7887" s="7" t="n">
        <v>0</v>
      </c>
    </row>
    <row r="7888" spans="1:6">
      <c r="A7888" t="s">
        <v>4</v>
      </c>
      <c r="B7888" s="4" t="s">
        <v>5</v>
      </c>
    </row>
    <row r="7889" spans="1:6">
      <c r="A7889" t="n">
        <v>68636</v>
      </c>
      <c r="B7889" s="25" t="n">
        <v>28</v>
      </c>
    </row>
    <row r="7890" spans="1:6">
      <c r="A7890" t="s">
        <v>4</v>
      </c>
      <c r="B7890" s="4" t="s">
        <v>5</v>
      </c>
      <c r="C7890" s="4" t="s">
        <v>10</v>
      </c>
      <c r="D7890" s="4" t="s">
        <v>14</v>
      </c>
    </row>
    <row r="7891" spans="1:6">
      <c r="A7891" t="n">
        <v>68637</v>
      </c>
      <c r="B7891" s="38" t="n">
        <v>89</v>
      </c>
      <c r="C7891" s="7" t="n">
        <v>65533</v>
      </c>
      <c r="D7891" s="7" t="n">
        <v>1</v>
      </c>
    </row>
    <row r="7892" spans="1:6">
      <c r="A7892" t="s">
        <v>4</v>
      </c>
      <c r="B7892" s="4" t="s">
        <v>5</v>
      </c>
      <c r="C7892" s="4" t="s">
        <v>10</v>
      </c>
      <c r="D7892" s="4" t="s">
        <v>14</v>
      </c>
      <c r="E7892" s="4" t="s">
        <v>25</v>
      </c>
      <c r="F7892" s="4" t="s">
        <v>10</v>
      </c>
    </row>
    <row r="7893" spans="1:6">
      <c r="A7893" t="n">
        <v>68641</v>
      </c>
      <c r="B7893" s="61" t="n">
        <v>59</v>
      </c>
      <c r="C7893" s="7" t="n">
        <v>0</v>
      </c>
      <c r="D7893" s="7" t="n">
        <v>255</v>
      </c>
      <c r="E7893" s="7" t="n">
        <v>0</v>
      </c>
      <c r="F7893" s="7" t="n">
        <v>0</v>
      </c>
    </row>
    <row r="7894" spans="1:6">
      <c r="A7894" t="s">
        <v>4</v>
      </c>
      <c r="B7894" s="4" t="s">
        <v>5</v>
      </c>
      <c r="C7894" s="4" t="s">
        <v>10</v>
      </c>
      <c r="D7894" s="4" t="s">
        <v>14</v>
      </c>
      <c r="E7894" s="4" t="s">
        <v>25</v>
      </c>
      <c r="F7894" s="4" t="s">
        <v>10</v>
      </c>
    </row>
    <row r="7895" spans="1:6">
      <c r="A7895" t="n">
        <v>68651</v>
      </c>
      <c r="B7895" s="61" t="n">
        <v>59</v>
      </c>
      <c r="C7895" s="7" t="n">
        <v>61491</v>
      </c>
      <c r="D7895" s="7" t="n">
        <v>255</v>
      </c>
      <c r="E7895" s="7" t="n">
        <v>0</v>
      </c>
      <c r="F7895" s="7" t="n">
        <v>0</v>
      </c>
    </row>
    <row r="7896" spans="1:6">
      <c r="A7896" t="s">
        <v>4</v>
      </c>
      <c r="B7896" s="4" t="s">
        <v>5</v>
      </c>
      <c r="C7896" s="4" t="s">
        <v>10</v>
      </c>
      <c r="D7896" s="4" t="s">
        <v>14</v>
      </c>
      <c r="E7896" s="4" t="s">
        <v>25</v>
      </c>
      <c r="F7896" s="4" t="s">
        <v>10</v>
      </c>
    </row>
    <row r="7897" spans="1:6">
      <c r="A7897" t="n">
        <v>68661</v>
      </c>
      <c r="B7897" s="61" t="n">
        <v>59</v>
      </c>
      <c r="C7897" s="7" t="n">
        <v>61492</v>
      </c>
      <c r="D7897" s="7" t="n">
        <v>255</v>
      </c>
      <c r="E7897" s="7" t="n">
        <v>0</v>
      </c>
      <c r="F7897" s="7" t="n">
        <v>0</v>
      </c>
    </row>
    <row r="7898" spans="1:6">
      <c r="A7898" t="s">
        <v>4</v>
      </c>
      <c r="B7898" s="4" t="s">
        <v>5</v>
      </c>
      <c r="C7898" s="4" t="s">
        <v>10</v>
      </c>
      <c r="D7898" s="4" t="s">
        <v>14</v>
      </c>
      <c r="E7898" s="4" t="s">
        <v>25</v>
      </c>
      <c r="F7898" s="4" t="s">
        <v>10</v>
      </c>
    </row>
    <row r="7899" spans="1:6">
      <c r="A7899" t="n">
        <v>68671</v>
      </c>
      <c r="B7899" s="61" t="n">
        <v>59</v>
      </c>
      <c r="C7899" s="7" t="n">
        <v>30</v>
      </c>
      <c r="D7899" s="7" t="n">
        <v>255</v>
      </c>
      <c r="E7899" s="7" t="n">
        <v>0</v>
      </c>
      <c r="F7899" s="7" t="n">
        <v>0</v>
      </c>
    </row>
    <row r="7900" spans="1:6">
      <c r="A7900" t="s">
        <v>4</v>
      </c>
      <c r="B7900" s="4" t="s">
        <v>5</v>
      </c>
      <c r="C7900" s="4" t="s">
        <v>10</v>
      </c>
      <c r="D7900" s="4" t="s">
        <v>14</v>
      </c>
      <c r="E7900" s="4" t="s">
        <v>25</v>
      </c>
      <c r="F7900" s="4" t="s">
        <v>10</v>
      </c>
    </row>
    <row r="7901" spans="1:6">
      <c r="A7901" t="n">
        <v>68681</v>
      </c>
      <c r="B7901" s="61" t="n">
        <v>59</v>
      </c>
      <c r="C7901" s="7" t="n">
        <v>116</v>
      </c>
      <c r="D7901" s="7" t="n">
        <v>255</v>
      </c>
      <c r="E7901" s="7" t="n">
        <v>0</v>
      </c>
      <c r="F7901" s="7" t="n">
        <v>0</v>
      </c>
    </row>
    <row r="7902" spans="1:6">
      <c r="A7902" t="s">
        <v>4</v>
      </c>
      <c r="B7902" s="4" t="s">
        <v>5</v>
      </c>
      <c r="C7902" s="4" t="s">
        <v>10</v>
      </c>
      <c r="D7902" s="4" t="s">
        <v>14</v>
      </c>
      <c r="E7902" s="4" t="s">
        <v>25</v>
      </c>
      <c r="F7902" s="4" t="s">
        <v>10</v>
      </c>
    </row>
    <row r="7903" spans="1:6">
      <c r="A7903" t="n">
        <v>68691</v>
      </c>
      <c r="B7903" s="61" t="n">
        <v>59</v>
      </c>
      <c r="C7903" s="7" t="n">
        <v>100</v>
      </c>
      <c r="D7903" s="7" t="n">
        <v>255</v>
      </c>
      <c r="E7903" s="7" t="n">
        <v>0</v>
      </c>
      <c r="F7903" s="7" t="n">
        <v>0</v>
      </c>
    </row>
    <row r="7904" spans="1:6">
      <c r="A7904" t="s">
        <v>4</v>
      </c>
      <c r="B7904" s="4" t="s">
        <v>5</v>
      </c>
      <c r="C7904" s="4" t="s">
        <v>14</v>
      </c>
      <c r="D7904" s="41" t="s">
        <v>71</v>
      </c>
      <c r="E7904" s="4" t="s">
        <v>5</v>
      </c>
      <c r="F7904" s="4" t="s">
        <v>14</v>
      </c>
      <c r="G7904" s="4" t="s">
        <v>10</v>
      </c>
      <c r="H7904" s="41" t="s">
        <v>72</v>
      </c>
      <c r="I7904" s="4" t="s">
        <v>14</v>
      </c>
      <c r="J7904" s="4" t="s">
        <v>36</v>
      </c>
    </row>
    <row r="7905" spans="1:10">
      <c r="A7905" t="n">
        <v>68701</v>
      </c>
      <c r="B7905" s="16" t="n">
        <v>5</v>
      </c>
      <c r="C7905" s="7" t="n">
        <v>28</v>
      </c>
      <c r="D7905" s="41" t="s">
        <v>3</v>
      </c>
      <c r="E7905" s="63" t="n">
        <v>64</v>
      </c>
      <c r="F7905" s="7" t="n">
        <v>5</v>
      </c>
      <c r="G7905" s="7" t="n">
        <v>4</v>
      </c>
      <c r="H7905" s="41" t="s">
        <v>3</v>
      </c>
      <c r="I7905" s="7" t="n">
        <v>1</v>
      </c>
      <c r="J7905" s="17" t="n">
        <f t="normal" ca="1">A7915</f>
        <v>0</v>
      </c>
    </row>
    <row r="7906" spans="1:10">
      <c r="A7906" t="s">
        <v>4</v>
      </c>
      <c r="B7906" s="4" t="s">
        <v>5</v>
      </c>
      <c r="C7906" s="4" t="s">
        <v>14</v>
      </c>
      <c r="D7906" s="4" t="s">
        <v>10</v>
      </c>
      <c r="E7906" s="4" t="s">
        <v>6</v>
      </c>
    </row>
    <row r="7907" spans="1:10">
      <c r="A7907" t="n">
        <v>68712</v>
      </c>
      <c r="B7907" s="36" t="n">
        <v>51</v>
      </c>
      <c r="C7907" s="7" t="n">
        <v>4</v>
      </c>
      <c r="D7907" s="7" t="n">
        <v>4</v>
      </c>
      <c r="E7907" s="7" t="s">
        <v>649</v>
      </c>
    </row>
    <row r="7908" spans="1:10">
      <c r="A7908" t="s">
        <v>4</v>
      </c>
      <c r="B7908" s="4" t="s">
        <v>5</v>
      </c>
      <c r="C7908" s="4" t="s">
        <v>10</v>
      </c>
    </row>
    <row r="7909" spans="1:10">
      <c r="A7909" t="n">
        <v>68726</v>
      </c>
      <c r="B7909" s="27" t="n">
        <v>16</v>
      </c>
      <c r="C7909" s="7" t="n">
        <v>0</v>
      </c>
    </row>
    <row r="7910" spans="1:10">
      <c r="A7910" t="s">
        <v>4</v>
      </c>
      <c r="B7910" s="4" t="s">
        <v>5</v>
      </c>
      <c r="C7910" s="4" t="s">
        <v>10</v>
      </c>
      <c r="D7910" s="4" t="s">
        <v>50</v>
      </c>
      <c r="E7910" s="4" t="s">
        <v>14</v>
      </c>
      <c r="F7910" s="4" t="s">
        <v>14</v>
      </c>
    </row>
    <row r="7911" spans="1:10">
      <c r="A7911" t="n">
        <v>68729</v>
      </c>
      <c r="B7911" s="37" t="n">
        <v>26</v>
      </c>
      <c r="C7911" s="7" t="n">
        <v>4</v>
      </c>
      <c r="D7911" s="7" t="s">
        <v>650</v>
      </c>
      <c r="E7911" s="7" t="n">
        <v>2</v>
      </c>
      <c r="F7911" s="7" t="n">
        <v>0</v>
      </c>
    </row>
    <row r="7912" spans="1:10">
      <c r="A7912" t="s">
        <v>4</v>
      </c>
      <c r="B7912" s="4" t="s">
        <v>5</v>
      </c>
    </row>
    <row r="7913" spans="1:10">
      <c r="A7913" t="n">
        <v>68773</v>
      </c>
      <c r="B7913" s="25" t="n">
        <v>28</v>
      </c>
    </row>
    <row r="7914" spans="1:10">
      <c r="A7914" t="s">
        <v>4</v>
      </c>
      <c r="B7914" s="4" t="s">
        <v>5</v>
      </c>
      <c r="C7914" s="4" t="s">
        <v>14</v>
      </c>
      <c r="D7914" s="41" t="s">
        <v>71</v>
      </c>
      <c r="E7914" s="4" t="s">
        <v>5</v>
      </c>
      <c r="F7914" s="4" t="s">
        <v>14</v>
      </c>
      <c r="G7914" s="4" t="s">
        <v>10</v>
      </c>
      <c r="H7914" s="41" t="s">
        <v>72</v>
      </c>
      <c r="I7914" s="4" t="s">
        <v>14</v>
      </c>
      <c r="J7914" s="4" t="s">
        <v>36</v>
      </c>
    </row>
    <row r="7915" spans="1:10">
      <c r="A7915" t="n">
        <v>68774</v>
      </c>
      <c r="B7915" s="16" t="n">
        <v>5</v>
      </c>
      <c r="C7915" s="7" t="n">
        <v>28</v>
      </c>
      <c r="D7915" s="41" t="s">
        <v>3</v>
      </c>
      <c r="E7915" s="63" t="n">
        <v>64</v>
      </c>
      <c r="F7915" s="7" t="n">
        <v>5</v>
      </c>
      <c r="G7915" s="7" t="n">
        <v>7</v>
      </c>
      <c r="H7915" s="41" t="s">
        <v>3</v>
      </c>
      <c r="I7915" s="7" t="n">
        <v>1</v>
      </c>
      <c r="J7915" s="17" t="n">
        <f t="normal" ca="1">A7925</f>
        <v>0</v>
      </c>
    </row>
    <row r="7916" spans="1:10">
      <c r="A7916" t="s">
        <v>4</v>
      </c>
      <c r="B7916" s="4" t="s">
        <v>5</v>
      </c>
      <c r="C7916" s="4" t="s">
        <v>14</v>
      </c>
      <c r="D7916" s="4" t="s">
        <v>10</v>
      </c>
      <c r="E7916" s="4" t="s">
        <v>6</v>
      </c>
    </row>
    <row r="7917" spans="1:10">
      <c r="A7917" t="n">
        <v>68785</v>
      </c>
      <c r="B7917" s="36" t="n">
        <v>51</v>
      </c>
      <c r="C7917" s="7" t="n">
        <v>4</v>
      </c>
      <c r="D7917" s="7" t="n">
        <v>7</v>
      </c>
      <c r="E7917" s="7" t="s">
        <v>355</v>
      </c>
    </row>
    <row r="7918" spans="1:10">
      <c r="A7918" t="s">
        <v>4</v>
      </c>
      <c r="B7918" s="4" t="s">
        <v>5</v>
      </c>
      <c r="C7918" s="4" t="s">
        <v>10</v>
      </c>
    </row>
    <row r="7919" spans="1:10">
      <c r="A7919" t="n">
        <v>68799</v>
      </c>
      <c r="B7919" s="27" t="n">
        <v>16</v>
      </c>
      <c r="C7919" s="7" t="n">
        <v>0</v>
      </c>
    </row>
    <row r="7920" spans="1:10">
      <c r="A7920" t="s">
        <v>4</v>
      </c>
      <c r="B7920" s="4" t="s">
        <v>5</v>
      </c>
      <c r="C7920" s="4" t="s">
        <v>10</v>
      </c>
      <c r="D7920" s="4" t="s">
        <v>50</v>
      </c>
      <c r="E7920" s="4" t="s">
        <v>14</v>
      </c>
      <c r="F7920" s="4" t="s">
        <v>14</v>
      </c>
    </row>
    <row r="7921" spans="1:10">
      <c r="A7921" t="n">
        <v>68802</v>
      </c>
      <c r="B7921" s="37" t="n">
        <v>26</v>
      </c>
      <c r="C7921" s="7" t="n">
        <v>7</v>
      </c>
      <c r="D7921" s="7" t="s">
        <v>651</v>
      </c>
      <c r="E7921" s="7" t="n">
        <v>2</v>
      </c>
      <c r="F7921" s="7" t="n">
        <v>0</v>
      </c>
    </row>
    <row r="7922" spans="1:10">
      <c r="A7922" t="s">
        <v>4</v>
      </c>
      <c r="B7922" s="4" t="s">
        <v>5</v>
      </c>
    </row>
    <row r="7923" spans="1:10">
      <c r="A7923" t="n">
        <v>68848</v>
      </c>
      <c r="B7923" s="25" t="n">
        <v>28</v>
      </c>
    </row>
    <row r="7924" spans="1:10">
      <c r="A7924" t="s">
        <v>4</v>
      </c>
      <c r="B7924" s="4" t="s">
        <v>5</v>
      </c>
      <c r="C7924" s="4" t="s">
        <v>14</v>
      </c>
      <c r="D7924" s="41" t="s">
        <v>71</v>
      </c>
      <c r="E7924" s="4" t="s">
        <v>5</v>
      </c>
      <c r="F7924" s="4" t="s">
        <v>14</v>
      </c>
      <c r="G7924" s="4" t="s">
        <v>10</v>
      </c>
      <c r="H7924" s="41" t="s">
        <v>72</v>
      </c>
      <c r="I7924" s="4" t="s">
        <v>14</v>
      </c>
      <c r="J7924" s="4" t="s">
        <v>36</v>
      </c>
    </row>
    <row r="7925" spans="1:10">
      <c r="A7925" t="n">
        <v>68849</v>
      </c>
      <c r="B7925" s="16" t="n">
        <v>5</v>
      </c>
      <c r="C7925" s="7" t="n">
        <v>28</v>
      </c>
      <c r="D7925" s="41" t="s">
        <v>3</v>
      </c>
      <c r="E7925" s="63" t="n">
        <v>64</v>
      </c>
      <c r="F7925" s="7" t="n">
        <v>5</v>
      </c>
      <c r="G7925" s="7" t="n">
        <v>8</v>
      </c>
      <c r="H7925" s="41" t="s">
        <v>3</v>
      </c>
      <c r="I7925" s="7" t="n">
        <v>1</v>
      </c>
      <c r="J7925" s="17" t="n">
        <f t="normal" ca="1">A7935</f>
        <v>0</v>
      </c>
    </row>
    <row r="7926" spans="1:10">
      <c r="A7926" t="s">
        <v>4</v>
      </c>
      <c r="B7926" s="4" t="s">
        <v>5</v>
      </c>
      <c r="C7926" s="4" t="s">
        <v>14</v>
      </c>
      <c r="D7926" s="4" t="s">
        <v>10</v>
      </c>
      <c r="E7926" s="4" t="s">
        <v>6</v>
      </c>
    </row>
    <row r="7927" spans="1:10">
      <c r="A7927" t="n">
        <v>68860</v>
      </c>
      <c r="B7927" s="36" t="n">
        <v>51</v>
      </c>
      <c r="C7927" s="7" t="n">
        <v>4</v>
      </c>
      <c r="D7927" s="7" t="n">
        <v>8</v>
      </c>
      <c r="E7927" s="7" t="s">
        <v>479</v>
      </c>
    </row>
    <row r="7928" spans="1:10">
      <c r="A7928" t="s">
        <v>4</v>
      </c>
      <c r="B7928" s="4" t="s">
        <v>5</v>
      </c>
      <c r="C7928" s="4" t="s">
        <v>10</v>
      </c>
    </row>
    <row r="7929" spans="1:10">
      <c r="A7929" t="n">
        <v>68874</v>
      </c>
      <c r="B7929" s="27" t="n">
        <v>16</v>
      </c>
      <c r="C7929" s="7" t="n">
        <v>0</v>
      </c>
    </row>
    <row r="7930" spans="1:10">
      <c r="A7930" t="s">
        <v>4</v>
      </c>
      <c r="B7930" s="4" t="s">
        <v>5</v>
      </c>
      <c r="C7930" s="4" t="s">
        <v>10</v>
      </c>
      <c r="D7930" s="4" t="s">
        <v>50</v>
      </c>
      <c r="E7930" s="4" t="s">
        <v>14</v>
      </c>
      <c r="F7930" s="4" t="s">
        <v>14</v>
      </c>
    </row>
    <row r="7931" spans="1:10">
      <c r="A7931" t="n">
        <v>68877</v>
      </c>
      <c r="B7931" s="37" t="n">
        <v>26</v>
      </c>
      <c r="C7931" s="7" t="n">
        <v>8</v>
      </c>
      <c r="D7931" s="7" t="s">
        <v>652</v>
      </c>
      <c r="E7931" s="7" t="n">
        <v>2</v>
      </c>
      <c r="F7931" s="7" t="n">
        <v>0</v>
      </c>
    </row>
    <row r="7932" spans="1:10">
      <c r="A7932" t="s">
        <v>4</v>
      </c>
      <c r="B7932" s="4" t="s">
        <v>5</v>
      </c>
    </row>
    <row r="7933" spans="1:10">
      <c r="A7933" t="n">
        <v>68962</v>
      </c>
      <c r="B7933" s="25" t="n">
        <v>28</v>
      </c>
    </row>
    <row r="7934" spans="1:10">
      <c r="A7934" t="s">
        <v>4</v>
      </c>
      <c r="B7934" s="4" t="s">
        <v>5</v>
      </c>
      <c r="C7934" s="4" t="s">
        <v>14</v>
      </c>
      <c r="D7934" s="41" t="s">
        <v>71</v>
      </c>
      <c r="E7934" s="4" t="s">
        <v>5</v>
      </c>
      <c r="F7934" s="4" t="s">
        <v>14</v>
      </c>
      <c r="G7934" s="4" t="s">
        <v>10</v>
      </c>
      <c r="H7934" s="41" t="s">
        <v>72</v>
      </c>
      <c r="I7934" s="4" t="s">
        <v>14</v>
      </c>
      <c r="J7934" s="4" t="s">
        <v>36</v>
      </c>
    </row>
    <row r="7935" spans="1:10">
      <c r="A7935" t="n">
        <v>68963</v>
      </c>
      <c r="B7935" s="16" t="n">
        <v>5</v>
      </c>
      <c r="C7935" s="7" t="n">
        <v>28</v>
      </c>
      <c r="D7935" s="41" t="s">
        <v>3</v>
      </c>
      <c r="E7935" s="63" t="n">
        <v>64</v>
      </c>
      <c r="F7935" s="7" t="n">
        <v>5</v>
      </c>
      <c r="G7935" s="7" t="n">
        <v>9</v>
      </c>
      <c r="H7935" s="41" t="s">
        <v>3</v>
      </c>
      <c r="I7935" s="7" t="n">
        <v>1</v>
      </c>
      <c r="J7935" s="17" t="n">
        <f t="normal" ca="1">A7945</f>
        <v>0</v>
      </c>
    </row>
    <row r="7936" spans="1:10">
      <c r="A7936" t="s">
        <v>4</v>
      </c>
      <c r="B7936" s="4" t="s">
        <v>5</v>
      </c>
      <c r="C7936" s="4" t="s">
        <v>14</v>
      </c>
      <c r="D7936" s="4" t="s">
        <v>10</v>
      </c>
      <c r="E7936" s="4" t="s">
        <v>6</v>
      </c>
    </row>
    <row r="7937" spans="1:10">
      <c r="A7937" t="n">
        <v>68974</v>
      </c>
      <c r="B7937" s="36" t="n">
        <v>51</v>
      </c>
      <c r="C7937" s="7" t="n">
        <v>4</v>
      </c>
      <c r="D7937" s="7" t="n">
        <v>9</v>
      </c>
      <c r="E7937" s="7" t="s">
        <v>653</v>
      </c>
    </row>
    <row r="7938" spans="1:10">
      <c r="A7938" t="s">
        <v>4</v>
      </c>
      <c r="B7938" s="4" t="s">
        <v>5</v>
      </c>
      <c r="C7938" s="4" t="s">
        <v>10</v>
      </c>
    </row>
    <row r="7939" spans="1:10">
      <c r="A7939" t="n">
        <v>68988</v>
      </c>
      <c r="B7939" s="27" t="n">
        <v>16</v>
      </c>
      <c r="C7939" s="7" t="n">
        <v>0</v>
      </c>
    </row>
    <row r="7940" spans="1:10">
      <c r="A7940" t="s">
        <v>4</v>
      </c>
      <c r="B7940" s="4" t="s">
        <v>5</v>
      </c>
      <c r="C7940" s="4" t="s">
        <v>10</v>
      </c>
      <c r="D7940" s="4" t="s">
        <v>50</v>
      </c>
      <c r="E7940" s="4" t="s">
        <v>14</v>
      </c>
      <c r="F7940" s="4" t="s">
        <v>14</v>
      </c>
    </row>
    <row r="7941" spans="1:10">
      <c r="A7941" t="n">
        <v>68991</v>
      </c>
      <c r="B7941" s="37" t="n">
        <v>26</v>
      </c>
      <c r="C7941" s="7" t="n">
        <v>9</v>
      </c>
      <c r="D7941" s="7" t="s">
        <v>654</v>
      </c>
      <c r="E7941" s="7" t="n">
        <v>2</v>
      </c>
      <c r="F7941" s="7" t="n">
        <v>0</v>
      </c>
    </row>
    <row r="7942" spans="1:10">
      <c r="A7942" t="s">
        <v>4</v>
      </c>
      <c r="B7942" s="4" t="s">
        <v>5</v>
      </c>
    </row>
    <row r="7943" spans="1:10">
      <c r="A7943" t="n">
        <v>69037</v>
      </c>
      <c r="B7943" s="25" t="n">
        <v>28</v>
      </c>
    </row>
    <row r="7944" spans="1:10">
      <c r="A7944" t="s">
        <v>4</v>
      </c>
      <c r="B7944" s="4" t="s">
        <v>5</v>
      </c>
      <c r="C7944" s="4" t="s">
        <v>14</v>
      </c>
      <c r="D7944" s="4" t="s">
        <v>10</v>
      </c>
      <c r="E7944" s="4" t="s">
        <v>6</v>
      </c>
    </row>
    <row r="7945" spans="1:10">
      <c r="A7945" t="n">
        <v>69038</v>
      </c>
      <c r="B7945" s="36" t="n">
        <v>51</v>
      </c>
      <c r="C7945" s="7" t="n">
        <v>4</v>
      </c>
      <c r="D7945" s="7" t="n">
        <v>0</v>
      </c>
      <c r="E7945" s="7" t="s">
        <v>355</v>
      </c>
    </row>
    <row r="7946" spans="1:10">
      <c r="A7946" t="s">
        <v>4</v>
      </c>
      <c r="B7946" s="4" t="s">
        <v>5</v>
      </c>
      <c r="C7946" s="4" t="s">
        <v>10</v>
      </c>
    </row>
    <row r="7947" spans="1:10">
      <c r="A7947" t="n">
        <v>69052</v>
      </c>
      <c r="B7947" s="27" t="n">
        <v>16</v>
      </c>
      <c r="C7947" s="7" t="n">
        <v>0</v>
      </c>
    </row>
    <row r="7948" spans="1:10">
      <c r="A7948" t="s">
        <v>4</v>
      </c>
      <c r="B7948" s="4" t="s">
        <v>5</v>
      </c>
      <c r="C7948" s="4" t="s">
        <v>10</v>
      </c>
      <c r="D7948" s="4" t="s">
        <v>50</v>
      </c>
      <c r="E7948" s="4" t="s">
        <v>14</v>
      </c>
      <c r="F7948" s="4" t="s">
        <v>14</v>
      </c>
      <c r="G7948" s="4" t="s">
        <v>50</v>
      </c>
      <c r="H7948" s="4" t="s">
        <v>14</v>
      </c>
      <c r="I7948" s="4" t="s">
        <v>14</v>
      </c>
    </row>
    <row r="7949" spans="1:10">
      <c r="A7949" t="n">
        <v>69055</v>
      </c>
      <c r="B7949" s="37" t="n">
        <v>26</v>
      </c>
      <c r="C7949" s="7" t="n">
        <v>0</v>
      </c>
      <c r="D7949" s="7" t="s">
        <v>655</v>
      </c>
      <c r="E7949" s="7" t="n">
        <v>2</v>
      </c>
      <c r="F7949" s="7" t="n">
        <v>3</v>
      </c>
      <c r="G7949" s="7" t="s">
        <v>656</v>
      </c>
      <c r="H7949" s="7" t="n">
        <v>2</v>
      </c>
      <c r="I7949" s="7" t="n">
        <v>0</v>
      </c>
    </row>
    <row r="7950" spans="1:10">
      <c r="A7950" t="s">
        <v>4</v>
      </c>
      <c r="B7950" s="4" t="s">
        <v>5</v>
      </c>
    </row>
    <row r="7951" spans="1:10">
      <c r="A7951" t="n">
        <v>69161</v>
      </c>
      <c r="B7951" s="25" t="n">
        <v>28</v>
      </c>
    </row>
    <row r="7952" spans="1:10">
      <c r="A7952" t="s">
        <v>4</v>
      </c>
      <c r="B7952" s="4" t="s">
        <v>5</v>
      </c>
      <c r="C7952" s="4" t="s">
        <v>10</v>
      </c>
      <c r="D7952" s="4" t="s">
        <v>14</v>
      </c>
      <c r="E7952" s="4" t="s">
        <v>25</v>
      </c>
      <c r="F7952" s="4" t="s">
        <v>10</v>
      </c>
    </row>
    <row r="7953" spans="1:9">
      <c r="A7953" t="n">
        <v>69162</v>
      </c>
      <c r="B7953" s="61" t="n">
        <v>59</v>
      </c>
      <c r="C7953" s="7" t="n">
        <v>61491</v>
      </c>
      <c r="D7953" s="7" t="n">
        <v>13</v>
      </c>
      <c r="E7953" s="7" t="n">
        <v>0.150000005960464</v>
      </c>
      <c r="F7953" s="7" t="n">
        <v>0</v>
      </c>
    </row>
    <row r="7954" spans="1:9">
      <c r="A7954" t="s">
        <v>4</v>
      </c>
      <c r="B7954" s="4" t="s">
        <v>5</v>
      </c>
      <c r="C7954" s="4" t="s">
        <v>10</v>
      </c>
      <c r="D7954" s="4" t="s">
        <v>14</v>
      </c>
      <c r="E7954" s="4" t="s">
        <v>25</v>
      </c>
      <c r="F7954" s="4" t="s">
        <v>10</v>
      </c>
    </row>
    <row r="7955" spans="1:9">
      <c r="A7955" t="n">
        <v>69172</v>
      </c>
      <c r="B7955" s="61" t="n">
        <v>59</v>
      </c>
      <c r="C7955" s="7" t="n">
        <v>61492</v>
      </c>
      <c r="D7955" s="7" t="n">
        <v>13</v>
      </c>
      <c r="E7955" s="7" t="n">
        <v>0.150000005960464</v>
      </c>
      <c r="F7955" s="7" t="n">
        <v>0</v>
      </c>
    </row>
    <row r="7956" spans="1:9">
      <c r="A7956" t="s">
        <v>4</v>
      </c>
      <c r="B7956" s="4" t="s">
        <v>5</v>
      </c>
      <c r="C7956" s="4" t="s">
        <v>14</v>
      </c>
      <c r="D7956" s="4" t="s">
        <v>10</v>
      </c>
      <c r="E7956" s="4" t="s">
        <v>6</v>
      </c>
      <c r="F7956" s="4" t="s">
        <v>6</v>
      </c>
      <c r="G7956" s="4" t="s">
        <v>6</v>
      </c>
      <c r="H7956" s="4" t="s">
        <v>6</v>
      </c>
    </row>
    <row r="7957" spans="1:9">
      <c r="A7957" t="n">
        <v>69182</v>
      </c>
      <c r="B7957" s="36" t="n">
        <v>51</v>
      </c>
      <c r="C7957" s="7" t="n">
        <v>3</v>
      </c>
      <c r="D7957" s="7" t="n">
        <v>61491</v>
      </c>
      <c r="E7957" s="7" t="s">
        <v>262</v>
      </c>
      <c r="F7957" s="7" t="s">
        <v>129</v>
      </c>
      <c r="G7957" s="7" t="s">
        <v>130</v>
      </c>
      <c r="H7957" s="7" t="s">
        <v>131</v>
      </c>
    </row>
    <row r="7958" spans="1:9">
      <c r="A7958" t="s">
        <v>4</v>
      </c>
      <c r="B7958" s="4" t="s">
        <v>5</v>
      </c>
      <c r="C7958" s="4" t="s">
        <v>14</v>
      </c>
      <c r="D7958" s="4" t="s">
        <v>10</v>
      </c>
      <c r="E7958" s="4" t="s">
        <v>6</v>
      </c>
      <c r="F7958" s="4" t="s">
        <v>6</v>
      </c>
      <c r="G7958" s="4" t="s">
        <v>6</v>
      </c>
      <c r="H7958" s="4" t="s">
        <v>6</v>
      </c>
    </row>
    <row r="7959" spans="1:9">
      <c r="A7959" t="n">
        <v>69203</v>
      </c>
      <c r="B7959" s="36" t="n">
        <v>51</v>
      </c>
      <c r="C7959" s="7" t="n">
        <v>3</v>
      </c>
      <c r="D7959" s="7" t="n">
        <v>61492</v>
      </c>
      <c r="E7959" s="7" t="s">
        <v>262</v>
      </c>
      <c r="F7959" s="7" t="s">
        <v>129</v>
      </c>
      <c r="G7959" s="7" t="s">
        <v>130</v>
      </c>
      <c r="H7959" s="7" t="s">
        <v>131</v>
      </c>
    </row>
    <row r="7960" spans="1:9">
      <c r="A7960" t="s">
        <v>4</v>
      </c>
      <c r="B7960" s="4" t="s">
        <v>5</v>
      </c>
      <c r="C7960" s="4" t="s">
        <v>10</v>
      </c>
    </row>
    <row r="7961" spans="1:9">
      <c r="A7961" t="n">
        <v>69224</v>
      </c>
      <c r="B7961" s="27" t="n">
        <v>16</v>
      </c>
      <c r="C7961" s="7" t="n">
        <v>1000</v>
      </c>
    </row>
    <row r="7962" spans="1:9">
      <c r="A7962" t="s">
        <v>4</v>
      </c>
      <c r="B7962" s="4" t="s">
        <v>5</v>
      </c>
      <c r="C7962" s="4" t="s">
        <v>10</v>
      </c>
      <c r="D7962" s="4" t="s">
        <v>10</v>
      </c>
      <c r="E7962" s="4" t="s">
        <v>25</v>
      </c>
      <c r="F7962" s="4" t="s">
        <v>14</v>
      </c>
    </row>
    <row r="7963" spans="1:9">
      <c r="A7963" t="n">
        <v>69227</v>
      </c>
      <c r="B7963" s="78" t="n">
        <v>53</v>
      </c>
      <c r="C7963" s="7" t="n">
        <v>61491</v>
      </c>
      <c r="D7963" s="7" t="n">
        <v>0</v>
      </c>
      <c r="E7963" s="7" t="n">
        <v>5</v>
      </c>
      <c r="F7963" s="7" t="n">
        <v>0</v>
      </c>
    </row>
    <row r="7964" spans="1:9">
      <c r="A7964" t="s">
        <v>4</v>
      </c>
      <c r="B7964" s="4" t="s">
        <v>5</v>
      </c>
      <c r="C7964" s="4" t="s">
        <v>10</v>
      </c>
    </row>
    <row r="7965" spans="1:9">
      <c r="A7965" t="n">
        <v>69237</v>
      </c>
      <c r="B7965" s="27" t="n">
        <v>16</v>
      </c>
      <c r="C7965" s="7" t="n">
        <v>50</v>
      </c>
    </row>
    <row r="7966" spans="1:9">
      <c r="A7966" t="s">
        <v>4</v>
      </c>
      <c r="B7966" s="4" t="s">
        <v>5</v>
      </c>
      <c r="C7966" s="4" t="s">
        <v>10</v>
      </c>
      <c r="D7966" s="4" t="s">
        <v>10</v>
      </c>
      <c r="E7966" s="4" t="s">
        <v>25</v>
      </c>
      <c r="F7966" s="4" t="s">
        <v>14</v>
      </c>
    </row>
    <row r="7967" spans="1:9">
      <c r="A7967" t="n">
        <v>69240</v>
      </c>
      <c r="B7967" s="78" t="n">
        <v>53</v>
      </c>
      <c r="C7967" s="7" t="n">
        <v>61492</v>
      </c>
      <c r="D7967" s="7" t="n">
        <v>0</v>
      </c>
      <c r="E7967" s="7" t="n">
        <v>5</v>
      </c>
      <c r="F7967" s="7" t="n">
        <v>0</v>
      </c>
    </row>
    <row r="7968" spans="1:9">
      <c r="A7968" t="s">
        <v>4</v>
      </c>
      <c r="B7968" s="4" t="s">
        <v>5</v>
      </c>
      <c r="C7968" s="4" t="s">
        <v>10</v>
      </c>
    </row>
    <row r="7969" spans="1:8">
      <c r="A7969" t="n">
        <v>69250</v>
      </c>
      <c r="B7969" s="32" t="n">
        <v>54</v>
      </c>
      <c r="C7969" s="7" t="n">
        <v>61492</v>
      </c>
    </row>
    <row r="7970" spans="1:8">
      <c r="A7970" t="s">
        <v>4</v>
      </c>
      <c r="B7970" s="4" t="s">
        <v>5</v>
      </c>
      <c r="C7970" s="4" t="s">
        <v>14</v>
      </c>
      <c r="D7970" s="4" t="s">
        <v>10</v>
      </c>
      <c r="E7970" s="4" t="s">
        <v>9</v>
      </c>
      <c r="F7970" s="4" t="s">
        <v>10</v>
      </c>
    </row>
    <row r="7971" spans="1:8">
      <c r="A7971" t="n">
        <v>69253</v>
      </c>
      <c r="B7971" s="13" t="n">
        <v>50</v>
      </c>
      <c r="C7971" s="7" t="n">
        <v>3</v>
      </c>
      <c r="D7971" s="7" t="n">
        <v>4520</v>
      </c>
      <c r="E7971" s="7" t="n">
        <v>0</v>
      </c>
      <c r="F7971" s="7" t="n">
        <v>1000</v>
      </c>
    </row>
    <row r="7972" spans="1:8">
      <c r="A7972" t="s">
        <v>4</v>
      </c>
      <c r="B7972" s="4" t="s">
        <v>5</v>
      </c>
      <c r="C7972" s="4" t="s">
        <v>14</v>
      </c>
      <c r="D7972" s="4" t="s">
        <v>10</v>
      </c>
      <c r="E7972" s="4" t="s">
        <v>25</v>
      </c>
    </row>
    <row r="7973" spans="1:8">
      <c r="A7973" t="n">
        <v>69263</v>
      </c>
      <c r="B7973" s="33" t="n">
        <v>58</v>
      </c>
      <c r="C7973" s="7" t="n">
        <v>101</v>
      </c>
      <c r="D7973" s="7" t="n">
        <v>500</v>
      </c>
      <c r="E7973" s="7" t="n">
        <v>1</v>
      </c>
    </row>
    <row r="7974" spans="1:8">
      <c r="A7974" t="s">
        <v>4</v>
      </c>
      <c r="B7974" s="4" t="s">
        <v>5</v>
      </c>
      <c r="C7974" s="4" t="s">
        <v>14</v>
      </c>
      <c r="D7974" s="4" t="s">
        <v>10</v>
      </c>
    </row>
    <row r="7975" spans="1:8">
      <c r="A7975" t="n">
        <v>69271</v>
      </c>
      <c r="B7975" s="33" t="n">
        <v>58</v>
      </c>
      <c r="C7975" s="7" t="n">
        <v>254</v>
      </c>
      <c r="D7975" s="7" t="n">
        <v>0</v>
      </c>
    </row>
    <row r="7976" spans="1:8">
      <c r="A7976" t="s">
        <v>4</v>
      </c>
      <c r="B7976" s="4" t="s">
        <v>5</v>
      </c>
      <c r="C7976" s="4" t="s">
        <v>14</v>
      </c>
      <c r="D7976" s="4" t="s">
        <v>10</v>
      </c>
      <c r="E7976" s="4" t="s">
        <v>14</v>
      </c>
    </row>
    <row r="7977" spans="1:8">
      <c r="A7977" t="n">
        <v>69275</v>
      </c>
      <c r="B7977" s="11" t="n">
        <v>39</v>
      </c>
      <c r="C7977" s="7" t="n">
        <v>13</v>
      </c>
      <c r="D7977" s="7" t="n">
        <v>65533</v>
      </c>
      <c r="E7977" s="7" t="n">
        <v>100</v>
      </c>
    </row>
    <row r="7978" spans="1:8">
      <c r="A7978" t="s">
        <v>4</v>
      </c>
      <c r="B7978" s="4" t="s">
        <v>5</v>
      </c>
      <c r="C7978" s="4" t="s">
        <v>14</v>
      </c>
      <c r="D7978" s="4" t="s">
        <v>10</v>
      </c>
      <c r="E7978" s="4" t="s">
        <v>14</v>
      </c>
    </row>
    <row r="7979" spans="1:8">
      <c r="A7979" t="n">
        <v>69280</v>
      </c>
      <c r="B7979" s="11" t="n">
        <v>39</v>
      </c>
      <c r="C7979" s="7" t="n">
        <v>13</v>
      </c>
      <c r="D7979" s="7" t="n">
        <v>65533</v>
      </c>
      <c r="E7979" s="7" t="n">
        <v>101</v>
      </c>
    </row>
    <row r="7980" spans="1:8">
      <c r="A7980" t="s">
        <v>4</v>
      </c>
      <c r="B7980" s="4" t="s">
        <v>5</v>
      </c>
      <c r="C7980" s="4" t="s">
        <v>14</v>
      </c>
      <c r="D7980" s="4" t="s">
        <v>10</v>
      </c>
      <c r="E7980" s="4" t="s">
        <v>6</v>
      </c>
      <c r="F7980" s="4" t="s">
        <v>6</v>
      </c>
      <c r="G7980" s="4" t="s">
        <v>6</v>
      </c>
      <c r="H7980" s="4" t="s">
        <v>6</v>
      </c>
    </row>
    <row r="7981" spans="1:8">
      <c r="A7981" t="n">
        <v>69285</v>
      </c>
      <c r="B7981" s="36" t="n">
        <v>51</v>
      </c>
      <c r="C7981" s="7" t="n">
        <v>3</v>
      </c>
      <c r="D7981" s="7" t="n">
        <v>81</v>
      </c>
      <c r="E7981" s="7" t="s">
        <v>345</v>
      </c>
      <c r="F7981" s="7" t="s">
        <v>129</v>
      </c>
      <c r="G7981" s="7" t="s">
        <v>130</v>
      </c>
      <c r="H7981" s="7" t="s">
        <v>131</v>
      </c>
    </row>
    <row r="7982" spans="1:8">
      <c r="A7982" t="s">
        <v>4</v>
      </c>
      <c r="B7982" s="4" t="s">
        <v>5</v>
      </c>
      <c r="C7982" s="4" t="s">
        <v>14</v>
      </c>
      <c r="D7982" s="4" t="s">
        <v>10</v>
      </c>
      <c r="E7982" s="4" t="s">
        <v>6</v>
      </c>
      <c r="F7982" s="4" t="s">
        <v>6</v>
      </c>
      <c r="G7982" s="4" t="s">
        <v>6</v>
      </c>
      <c r="H7982" s="4" t="s">
        <v>6</v>
      </c>
    </row>
    <row r="7983" spans="1:8">
      <c r="A7983" t="n">
        <v>69314</v>
      </c>
      <c r="B7983" s="36" t="n">
        <v>51</v>
      </c>
      <c r="C7983" s="7" t="n">
        <v>3</v>
      </c>
      <c r="D7983" s="7" t="n">
        <v>84</v>
      </c>
      <c r="E7983" s="7" t="s">
        <v>345</v>
      </c>
      <c r="F7983" s="7" t="s">
        <v>129</v>
      </c>
      <c r="G7983" s="7" t="s">
        <v>130</v>
      </c>
      <c r="H7983" s="7" t="s">
        <v>131</v>
      </c>
    </row>
    <row r="7984" spans="1:8">
      <c r="A7984" t="s">
        <v>4</v>
      </c>
      <c r="B7984" s="4" t="s">
        <v>5</v>
      </c>
      <c r="C7984" s="4" t="s">
        <v>14</v>
      </c>
      <c r="D7984" s="4" t="s">
        <v>14</v>
      </c>
      <c r="E7984" s="4" t="s">
        <v>25</v>
      </c>
      <c r="F7984" s="4" t="s">
        <v>25</v>
      </c>
      <c r="G7984" s="4" t="s">
        <v>25</v>
      </c>
      <c r="H7984" s="4" t="s">
        <v>10</v>
      </c>
    </row>
    <row r="7985" spans="1:8">
      <c r="A7985" t="n">
        <v>69343</v>
      </c>
      <c r="B7985" s="34" t="n">
        <v>45</v>
      </c>
      <c r="C7985" s="7" t="n">
        <v>2</v>
      </c>
      <c r="D7985" s="7" t="n">
        <v>3</v>
      </c>
      <c r="E7985" s="7" t="n">
        <v>-99.3499984741211</v>
      </c>
      <c r="F7985" s="7" t="n">
        <v>-1.70000004768372</v>
      </c>
      <c r="G7985" s="7" t="n">
        <v>-54.2700004577637</v>
      </c>
      <c r="H7985" s="7" t="n">
        <v>0</v>
      </c>
    </row>
    <row r="7986" spans="1:8">
      <c r="A7986" t="s">
        <v>4</v>
      </c>
      <c r="B7986" s="4" t="s">
        <v>5</v>
      </c>
      <c r="C7986" s="4" t="s">
        <v>14</v>
      </c>
      <c r="D7986" s="4" t="s">
        <v>14</v>
      </c>
      <c r="E7986" s="4" t="s">
        <v>25</v>
      </c>
      <c r="F7986" s="4" t="s">
        <v>25</v>
      </c>
      <c r="G7986" s="4" t="s">
        <v>25</v>
      </c>
      <c r="H7986" s="4" t="s">
        <v>10</v>
      </c>
      <c r="I7986" s="4" t="s">
        <v>14</v>
      </c>
    </row>
    <row r="7987" spans="1:8">
      <c r="A7987" t="n">
        <v>69360</v>
      </c>
      <c r="B7987" s="34" t="n">
        <v>45</v>
      </c>
      <c r="C7987" s="7" t="n">
        <v>4</v>
      </c>
      <c r="D7987" s="7" t="n">
        <v>3</v>
      </c>
      <c r="E7987" s="7" t="n">
        <v>6.28000020980835</v>
      </c>
      <c r="F7987" s="7" t="n">
        <v>36.5400009155273</v>
      </c>
      <c r="G7987" s="7" t="n">
        <v>-3</v>
      </c>
      <c r="H7987" s="7" t="n">
        <v>0</v>
      </c>
      <c r="I7987" s="7" t="n">
        <v>0</v>
      </c>
    </row>
    <row r="7988" spans="1:8">
      <c r="A7988" t="s">
        <v>4</v>
      </c>
      <c r="B7988" s="4" t="s">
        <v>5</v>
      </c>
      <c r="C7988" s="4" t="s">
        <v>14</v>
      </c>
      <c r="D7988" s="4" t="s">
        <v>14</v>
      </c>
      <c r="E7988" s="4" t="s">
        <v>25</v>
      </c>
      <c r="F7988" s="4" t="s">
        <v>10</v>
      </c>
    </row>
    <row r="7989" spans="1:8">
      <c r="A7989" t="n">
        <v>69378</v>
      </c>
      <c r="B7989" s="34" t="n">
        <v>45</v>
      </c>
      <c r="C7989" s="7" t="n">
        <v>5</v>
      </c>
      <c r="D7989" s="7" t="n">
        <v>3</v>
      </c>
      <c r="E7989" s="7" t="n">
        <v>2.90000009536743</v>
      </c>
      <c r="F7989" s="7" t="n">
        <v>0</v>
      </c>
    </row>
    <row r="7990" spans="1:8">
      <c r="A7990" t="s">
        <v>4</v>
      </c>
      <c r="B7990" s="4" t="s">
        <v>5</v>
      </c>
      <c r="C7990" s="4" t="s">
        <v>14</v>
      </c>
      <c r="D7990" s="4" t="s">
        <v>14</v>
      </c>
      <c r="E7990" s="4" t="s">
        <v>25</v>
      </c>
      <c r="F7990" s="4" t="s">
        <v>10</v>
      </c>
    </row>
    <row r="7991" spans="1:8">
      <c r="A7991" t="n">
        <v>69387</v>
      </c>
      <c r="B7991" s="34" t="n">
        <v>45</v>
      </c>
      <c r="C7991" s="7" t="n">
        <v>5</v>
      </c>
      <c r="D7991" s="7" t="n">
        <v>3</v>
      </c>
      <c r="E7991" s="7" t="n">
        <v>2.70000004768372</v>
      </c>
      <c r="F7991" s="7" t="n">
        <v>2000</v>
      </c>
    </row>
    <row r="7992" spans="1:8">
      <c r="A7992" t="s">
        <v>4</v>
      </c>
      <c r="B7992" s="4" t="s">
        <v>5</v>
      </c>
      <c r="C7992" s="4" t="s">
        <v>14</v>
      </c>
      <c r="D7992" s="4" t="s">
        <v>14</v>
      </c>
      <c r="E7992" s="4" t="s">
        <v>25</v>
      </c>
      <c r="F7992" s="4" t="s">
        <v>10</v>
      </c>
    </row>
    <row r="7993" spans="1:8">
      <c r="A7993" t="n">
        <v>69396</v>
      </c>
      <c r="B7993" s="34" t="n">
        <v>45</v>
      </c>
      <c r="C7993" s="7" t="n">
        <v>11</v>
      </c>
      <c r="D7993" s="7" t="n">
        <v>3</v>
      </c>
      <c r="E7993" s="7" t="n">
        <v>29.3999996185303</v>
      </c>
      <c r="F7993" s="7" t="n">
        <v>0</v>
      </c>
    </row>
    <row r="7994" spans="1:8">
      <c r="A7994" t="s">
        <v>4</v>
      </c>
      <c r="B7994" s="4" t="s">
        <v>5</v>
      </c>
      <c r="C7994" s="4" t="s">
        <v>10</v>
      </c>
      <c r="D7994" s="4" t="s">
        <v>25</v>
      </c>
      <c r="E7994" s="4" t="s">
        <v>25</v>
      </c>
      <c r="F7994" s="4" t="s">
        <v>14</v>
      </c>
    </row>
    <row r="7995" spans="1:8">
      <c r="A7995" t="n">
        <v>69405</v>
      </c>
      <c r="B7995" s="69" t="n">
        <v>52</v>
      </c>
      <c r="C7995" s="7" t="n">
        <v>0</v>
      </c>
      <c r="D7995" s="7" t="n">
        <v>209.300003051758</v>
      </c>
      <c r="E7995" s="7" t="n">
        <v>10</v>
      </c>
      <c r="F7995" s="7" t="n">
        <v>0</v>
      </c>
    </row>
    <row r="7996" spans="1:8">
      <c r="A7996" t="s">
        <v>4</v>
      </c>
      <c r="B7996" s="4" t="s">
        <v>5</v>
      </c>
      <c r="C7996" s="4" t="s">
        <v>14</v>
      </c>
      <c r="D7996" s="4" t="s">
        <v>10</v>
      </c>
    </row>
    <row r="7997" spans="1:8">
      <c r="A7997" t="n">
        <v>69417</v>
      </c>
      <c r="B7997" s="33" t="n">
        <v>58</v>
      </c>
      <c r="C7997" s="7" t="n">
        <v>255</v>
      </c>
      <c r="D7997" s="7" t="n">
        <v>0</v>
      </c>
    </row>
    <row r="7998" spans="1:8">
      <c r="A7998" t="s">
        <v>4</v>
      </c>
      <c r="B7998" s="4" t="s">
        <v>5</v>
      </c>
      <c r="C7998" s="4" t="s">
        <v>10</v>
      </c>
    </row>
    <row r="7999" spans="1:8">
      <c r="A7999" t="n">
        <v>69421</v>
      </c>
      <c r="B7999" s="32" t="n">
        <v>54</v>
      </c>
      <c r="C7999" s="7" t="n">
        <v>0</v>
      </c>
    </row>
    <row r="8000" spans="1:8">
      <c r="A8000" t="s">
        <v>4</v>
      </c>
      <c r="B8000" s="4" t="s">
        <v>5</v>
      </c>
      <c r="C8000" s="4" t="s">
        <v>10</v>
      </c>
    </row>
    <row r="8001" spans="1:9">
      <c r="A8001" t="n">
        <v>69424</v>
      </c>
      <c r="B8001" s="27" t="n">
        <v>16</v>
      </c>
      <c r="C8001" s="7" t="n">
        <v>300</v>
      </c>
    </row>
    <row r="8002" spans="1:9">
      <c r="A8002" t="s">
        <v>4</v>
      </c>
      <c r="B8002" s="4" t="s">
        <v>5</v>
      </c>
      <c r="C8002" s="4" t="s">
        <v>14</v>
      </c>
      <c r="D8002" s="4" t="s">
        <v>10</v>
      </c>
      <c r="E8002" s="4" t="s">
        <v>6</v>
      </c>
      <c r="F8002" s="4" t="s">
        <v>6</v>
      </c>
      <c r="G8002" s="4" t="s">
        <v>6</v>
      </c>
      <c r="H8002" s="4" t="s">
        <v>6</v>
      </c>
    </row>
    <row r="8003" spans="1:9">
      <c r="A8003" t="n">
        <v>69427</v>
      </c>
      <c r="B8003" s="36" t="n">
        <v>51</v>
      </c>
      <c r="C8003" s="7" t="n">
        <v>3</v>
      </c>
      <c r="D8003" s="7" t="n">
        <v>0</v>
      </c>
      <c r="E8003" s="7" t="s">
        <v>639</v>
      </c>
      <c r="F8003" s="7" t="s">
        <v>267</v>
      </c>
      <c r="G8003" s="7" t="s">
        <v>130</v>
      </c>
      <c r="H8003" s="7" t="s">
        <v>131</v>
      </c>
    </row>
    <row r="8004" spans="1:9">
      <c r="A8004" t="s">
        <v>4</v>
      </c>
      <c r="B8004" s="4" t="s">
        <v>5</v>
      </c>
      <c r="C8004" s="4" t="s">
        <v>10</v>
      </c>
      <c r="D8004" s="4" t="s">
        <v>14</v>
      </c>
      <c r="E8004" s="4" t="s">
        <v>6</v>
      </c>
      <c r="F8004" s="4" t="s">
        <v>25</v>
      </c>
      <c r="G8004" s="4" t="s">
        <v>25</v>
      </c>
      <c r="H8004" s="4" t="s">
        <v>25</v>
      </c>
    </row>
    <row r="8005" spans="1:9">
      <c r="A8005" t="n">
        <v>69440</v>
      </c>
      <c r="B8005" s="52" t="n">
        <v>48</v>
      </c>
      <c r="C8005" s="7" t="n">
        <v>0</v>
      </c>
      <c r="D8005" s="7" t="n">
        <v>0</v>
      </c>
      <c r="E8005" s="7" t="s">
        <v>595</v>
      </c>
      <c r="F8005" s="7" t="n">
        <v>-1</v>
      </c>
      <c r="G8005" s="7" t="n">
        <v>1</v>
      </c>
      <c r="H8005" s="7" t="n">
        <v>0</v>
      </c>
    </row>
    <row r="8006" spans="1:9">
      <c r="A8006" t="s">
        <v>4</v>
      </c>
      <c r="B8006" s="4" t="s">
        <v>5</v>
      </c>
      <c r="C8006" s="4" t="s">
        <v>10</v>
      </c>
    </row>
    <row r="8007" spans="1:9">
      <c r="A8007" t="n">
        <v>69465</v>
      </c>
      <c r="B8007" s="27" t="n">
        <v>16</v>
      </c>
      <c r="C8007" s="7" t="n">
        <v>800</v>
      </c>
    </row>
    <row r="8008" spans="1:9">
      <c r="A8008" t="s">
        <v>4</v>
      </c>
      <c r="B8008" s="4" t="s">
        <v>5</v>
      </c>
      <c r="C8008" s="4" t="s">
        <v>14</v>
      </c>
      <c r="D8008" s="4" t="s">
        <v>25</v>
      </c>
      <c r="E8008" s="4" t="s">
        <v>25</v>
      </c>
      <c r="F8008" s="4" t="s">
        <v>25</v>
      </c>
    </row>
    <row r="8009" spans="1:9">
      <c r="A8009" t="n">
        <v>69468</v>
      </c>
      <c r="B8009" s="34" t="n">
        <v>45</v>
      </c>
      <c r="C8009" s="7" t="n">
        <v>9</v>
      </c>
      <c r="D8009" s="7" t="n">
        <v>0.0199999995529652</v>
      </c>
      <c r="E8009" s="7" t="n">
        <v>0.0199999995529652</v>
      </c>
      <c r="F8009" s="7" t="n">
        <v>0.25</v>
      </c>
    </row>
    <row r="8010" spans="1:9">
      <c r="A8010" t="s">
        <v>4</v>
      </c>
      <c r="B8010" s="4" t="s">
        <v>5</v>
      </c>
      <c r="C8010" s="4" t="s">
        <v>14</v>
      </c>
      <c r="D8010" s="4" t="s">
        <v>10</v>
      </c>
      <c r="E8010" s="4" t="s">
        <v>6</v>
      </c>
    </row>
    <row r="8011" spans="1:9">
      <c r="A8011" t="n">
        <v>69482</v>
      </c>
      <c r="B8011" s="36" t="n">
        <v>51</v>
      </c>
      <c r="C8011" s="7" t="n">
        <v>4</v>
      </c>
      <c r="D8011" s="7" t="n">
        <v>0</v>
      </c>
      <c r="E8011" s="7" t="s">
        <v>479</v>
      </c>
    </row>
    <row r="8012" spans="1:9">
      <c r="A8012" t="s">
        <v>4</v>
      </c>
      <c r="B8012" s="4" t="s">
        <v>5</v>
      </c>
      <c r="C8012" s="4" t="s">
        <v>10</v>
      </c>
    </row>
    <row r="8013" spans="1:9">
      <c r="A8013" t="n">
        <v>69496</v>
      </c>
      <c r="B8013" s="27" t="n">
        <v>16</v>
      </c>
      <c r="C8013" s="7" t="n">
        <v>0</v>
      </c>
    </row>
    <row r="8014" spans="1:9">
      <c r="A8014" t="s">
        <v>4</v>
      </c>
      <c r="B8014" s="4" t="s">
        <v>5</v>
      </c>
      <c r="C8014" s="4" t="s">
        <v>10</v>
      </c>
      <c r="D8014" s="4" t="s">
        <v>50</v>
      </c>
      <c r="E8014" s="4" t="s">
        <v>14</v>
      </c>
      <c r="F8014" s="4" t="s">
        <v>14</v>
      </c>
      <c r="G8014" s="4" t="s">
        <v>50</v>
      </c>
      <c r="H8014" s="4" t="s">
        <v>14</v>
      </c>
      <c r="I8014" s="4" t="s">
        <v>14</v>
      </c>
    </row>
    <row r="8015" spans="1:9">
      <c r="A8015" t="n">
        <v>69499</v>
      </c>
      <c r="B8015" s="37" t="n">
        <v>26</v>
      </c>
      <c r="C8015" s="7" t="n">
        <v>0</v>
      </c>
      <c r="D8015" s="7" t="s">
        <v>657</v>
      </c>
      <c r="E8015" s="7" t="n">
        <v>2</v>
      </c>
      <c r="F8015" s="7" t="n">
        <v>3</v>
      </c>
      <c r="G8015" s="7" t="s">
        <v>658</v>
      </c>
      <c r="H8015" s="7" t="n">
        <v>2</v>
      </c>
      <c r="I8015" s="7" t="n">
        <v>0</v>
      </c>
    </row>
    <row r="8016" spans="1:9">
      <c r="A8016" t="s">
        <v>4</v>
      </c>
      <c r="B8016" s="4" t="s">
        <v>5</v>
      </c>
    </row>
    <row r="8017" spans="1:9">
      <c r="A8017" t="n">
        <v>69753</v>
      </c>
      <c r="B8017" s="25" t="n">
        <v>28</v>
      </c>
    </row>
    <row r="8018" spans="1:9">
      <c r="A8018" t="s">
        <v>4</v>
      </c>
      <c r="B8018" s="4" t="s">
        <v>5</v>
      </c>
      <c r="C8018" s="4" t="s">
        <v>10</v>
      </c>
    </row>
    <row r="8019" spans="1:9">
      <c r="A8019" t="n">
        <v>69754</v>
      </c>
      <c r="B8019" s="27" t="n">
        <v>16</v>
      </c>
      <c r="C8019" s="7" t="n">
        <v>500</v>
      </c>
    </row>
    <row r="8020" spans="1:9">
      <c r="A8020" t="s">
        <v>4</v>
      </c>
      <c r="B8020" s="4" t="s">
        <v>5</v>
      </c>
      <c r="C8020" s="4" t="s">
        <v>14</v>
      </c>
      <c r="D8020" s="41" t="s">
        <v>71</v>
      </c>
      <c r="E8020" s="4" t="s">
        <v>5</v>
      </c>
      <c r="F8020" s="4" t="s">
        <v>14</v>
      </c>
      <c r="G8020" s="4" t="s">
        <v>10</v>
      </c>
      <c r="H8020" s="41" t="s">
        <v>72</v>
      </c>
      <c r="I8020" s="4" t="s">
        <v>14</v>
      </c>
      <c r="J8020" s="4" t="s">
        <v>36</v>
      </c>
    </row>
    <row r="8021" spans="1:9">
      <c r="A8021" t="n">
        <v>69757</v>
      </c>
      <c r="B8021" s="16" t="n">
        <v>5</v>
      </c>
      <c r="C8021" s="7" t="n">
        <v>28</v>
      </c>
      <c r="D8021" s="41" t="s">
        <v>3</v>
      </c>
      <c r="E8021" s="63" t="n">
        <v>64</v>
      </c>
      <c r="F8021" s="7" t="n">
        <v>5</v>
      </c>
      <c r="G8021" s="7" t="n">
        <v>1</v>
      </c>
      <c r="H8021" s="41" t="s">
        <v>3</v>
      </c>
      <c r="I8021" s="7" t="n">
        <v>1</v>
      </c>
      <c r="J8021" s="17" t="n">
        <f t="normal" ca="1">A8031</f>
        <v>0</v>
      </c>
    </row>
    <row r="8022" spans="1:9">
      <c r="A8022" t="s">
        <v>4</v>
      </c>
      <c r="B8022" s="4" t="s">
        <v>5</v>
      </c>
      <c r="C8022" s="4" t="s">
        <v>14</v>
      </c>
      <c r="D8022" s="4" t="s">
        <v>10</v>
      </c>
      <c r="E8022" s="4" t="s">
        <v>6</v>
      </c>
    </row>
    <row r="8023" spans="1:9">
      <c r="A8023" t="n">
        <v>69768</v>
      </c>
      <c r="B8023" s="36" t="n">
        <v>51</v>
      </c>
      <c r="C8023" s="7" t="n">
        <v>4</v>
      </c>
      <c r="D8023" s="7" t="n">
        <v>1</v>
      </c>
      <c r="E8023" s="7" t="s">
        <v>374</v>
      </c>
    </row>
    <row r="8024" spans="1:9">
      <c r="A8024" t="s">
        <v>4</v>
      </c>
      <c r="B8024" s="4" t="s">
        <v>5</v>
      </c>
      <c r="C8024" s="4" t="s">
        <v>10</v>
      </c>
    </row>
    <row r="8025" spans="1:9">
      <c r="A8025" t="n">
        <v>69782</v>
      </c>
      <c r="B8025" s="27" t="n">
        <v>16</v>
      </c>
      <c r="C8025" s="7" t="n">
        <v>0</v>
      </c>
    </row>
    <row r="8026" spans="1:9">
      <c r="A8026" t="s">
        <v>4</v>
      </c>
      <c r="B8026" s="4" t="s">
        <v>5</v>
      </c>
      <c r="C8026" s="4" t="s">
        <v>10</v>
      </c>
      <c r="D8026" s="4" t="s">
        <v>50</v>
      </c>
      <c r="E8026" s="4" t="s">
        <v>14</v>
      </c>
      <c r="F8026" s="4" t="s">
        <v>14</v>
      </c>
    </row>
    <row r="8027" spans="1:9">
      <c r="A8027" t="n">
        <v>69785</v>
      </c>
      <c r="B8027" s="37" t="n">
        <v>26</v>
      </c>
      <c r="C8027" s="7" t="n">
        <v>1</v>
      </c>
      <c r="D8027" s="7" t="s">
        <v>659</v>
      </c>
      <c r="E8027" s="7" t="n">
        <v>2</v>
      </c>
      <c r="F8027" s="7" t="n">
        <v>0</v>
      </c>
    </row>
    <row r="8028" spans="1:9">
      <c r="A8028" t="s">
        <v>4</v>
      </c>
      <c r="B8028" s="4" t="s">
        <v>5</v>
      </c>
    </row>
    <row r="8029" spans="1:9">
      <c r="A8029" t="n">
        <v>69809</v>
      </c>
      <c r="B8029" s="25" t="n">
        <v>28</v>
      </c>
    </row>
    <row r="8030" spans="1:9">
      <c r="A8030" t="s">
        <v>4</v>
      </c>
      <c r="B8030" s="4" t="s">
        <v>5</v>
      </c>
      <c r="C8030" s="4" t="s">
        <v>14</v>
      </c>
      <c r="D8030" s="41" t="s">
        <v>71</v>
      </c>
      <c r="E8030" s="4" t="s">
        <v>5</v>
      </c>
      <c r="F8030" s="4" t="s">
        <v>14</v>
      </c>
      <c r="G8030" s="4" t="s">
        <v>10</v>
      </c>
      <c r="H8030" s="41" t="s">
        <v>72</v>
      </c>
      <c r="I8030" s="4" t="s">
        <v>14</v>
      </c>
      <c r="J8030" s="4" t="s">
        <v>36</v>
      </c>
    </row>
    <row r="8031" spans="1:9">
      <c r="A8031" t="n">
        <v>69810</v>
      </c>
      <c r="B8031" s="16" t="n">
        <v>5</v>
      </c>
      <c r="C8031" s="7" t="n">
        <v>28</v>
      </c>
      <c r="D8031" s="41" t="s">
        <v>3</v>
      </c>
      <c r="E8031" s="63" t="n">
        <v>64</v>
      </c>
      <c r="F8031" s="7" t="n">
        <v>5</v>
      </c>
      <c r="G8031" s="7" t="n">
        <v>9</v>
      </c>
      <c r="H8031" s="41" t="s">
        <v>3</v>
      </c>
      <c r="I8031" s="7" t="n">
        <v>1</v>
      </c>
      <c r="J8031" s="17" t="n">
        <f t="normal" ca="1">A8041</f>
        <v>0</v>
      </c>
    </row>
    <row r="8032" spans="1:9">
      <c r="A8032" t="s">
        <v>4</v>
      </c>
      <c r="B8032" s="4" t="s">
        <v>5</v>
      </c>
      <c r="C8032" s="4" t="s">
        <v>14</v>
      </c>
      <c r="D8032" s="4" t="s">
        <v>10</v>
      </c>
      <c r="E8032" s="4" t="s">
        <v>6</v>
      </c>
    </row>
    <row r="8033" spans="1:10">
      <c r="A8033" t="n">
        <v>69821</v>
      </c>
      <c r="B8033" s="36" t="n">
        <v>51</v>
      </c>
      <c r="C8033" s="7" t="n">
        <v>4</v>
      </c>
      <c r="D8033" s="7" t="n">
        <v>9</v>
      </c>
      <c r="E8033" s="7" t="s">
        <v>251</v>
      </c>
    </row>
    <row r="8034" spans="1:10">
      <c r="A8034" t="s">
        <v>4</v>
      </c>
      <c r="B8034" s="4" t="s">
        <v>5</v>
      </c>
      <c r="C8034" s="4" t="s">
        <v>10</v>
      </c>
    </row>
    <row r="8035" spans="1:10">
      <c r="A8035" t="n">
        <v>69835</v>
      </c>
      <c r="B8035" s="27" t="n">
        <v>16</v>
      </c>
      <c r="C8035" s="7" t="n">
        <v>0</v>
      </c>
    </row>
    <row r="8036" spans="1:10">
      <c r="A8036" t="s">
        <v>4</v>
      </c>
      <c r="B8036" s="4" t="s">
        <v>5</v>
      </c>
      <c r="C8036" s="4" t="s">
        <v>10</v>
      </c>
      <c r="D8036" s="4" t="s">
        <v>50</v>
      </c>
      <c r="E8036" s="4" t="s">
        <v>14</v>
      </c>
      <c r="F8036" s="4" t="s">
        <v>14</v>
      </c>
    </row>
    <row r="8037" spans="1:10">
      <c r="A8037" t="n">
        <v>69838</v>
      </c>
      <c r="B8037" s="37" t="n">
        <v>26</v>
      </c>
      <c r="C8037" s="7" t="n">
        <v>9</v>
      </c>
      <c r="D8037" s="7" t="s">
        <v>660</v>
      </c>
      <c r="E8037" s="7" t="n">
        <v>2</v>
      </c>
      <c r="F8037" s="7" t="n">
        <v>0</v>
      </c>
    </row>
    <row r="8038" spans="1:10">
      <c r="A8038" t="s">
        <v>4</v>
      </c>
      <c r="B8038" s="4" t="s">
        <v>5</v>
      </c>
    </row>
    <row r="8039" spans="1:10">
      <c r="A8039" t="n">
        <v>69876</v>
      </c>
      <c r="B8039" s="25" t="n">
        <v>28</v>
      </c>
    </row>
    <row r="8040" spans="1:10">
      <c r="A8040" t="s">
        <v>4</v>
      </c>
      <c r="B8040" s="4" t="s">
        <v>5</v>
      </c>
      <c r="C8040" s="4" t="s">
        <v>14</v>
      </c>
      <c r="D8040" s="41" t="s">
        <v>71</v>
      </c>
      <c r="E8040" s="4" t="s">
        <v>5</v>
      </c>
      <c r="F8040" s="4" t="s">
        <v>14</v>
      </c>
      <c r="G8040" s="4" t="s">
        <v>10</v>
      </c>
      <c r="H8040" s="41" t="s">
        <v>72</v>
      </c>
      <c r="I8040" s="4" t="s">
        <v>14</v>
      </c>
      <c r="J8040" s="4" t="s">
        <v>36</v>
      </c>
    </row>
    <row r="8041" spans="1:10">
      <c r="A8041" t="n">
        <v>69877</v>
      </c>
      <c r="B8041" s="16" t="n">
        <v>5</v>
      </c>
      <c r="C8041" s="7" t="n">
        <v>28</v>
      </c>
      <c r="D8041" s="41" t="s">
        <v>3</v>
      </c>
      <c r="E8041" s="63" t="n">
        <v>64</v>
      </c>
      <c r="F8041" s="7" t="n">
        <v>5</v>
      </c>
      <c r="G8041" s="7" t="n">
        <v>5</v>
      </c>
      <c r="H8041" s="41" t="s">
        <v>3</v>
      </c>
      <c r="I8041" s="7" t="n">
        <v>1</v>
      </c>
      <c r="J8041" s="17" t="n">
        <f t="normal" ca="1">A8051</f>
        <v>0</v>
      </c>
    </row>
    <row r="8042" spans="1:10">
      <c r="A8042" t="s">
        <v>4</v>
      </c>
      <c r="B8042" s="4" t="s">
        <v>5</v>
      </c>
      <c r="C8042" s="4" t="s">
        <v>14</v>
      </c>
      <c r="D8042" s="4" t="s">
        <v>10</v>
      </c>
      <c r="E8042" s="4" t="s">
        <v>6</v>
      </c>
    </row>
    <row r="8043" spans="1:10">
      <c r="A8043" t="n">
        <v>69888</v>
      </c>
      <c r="B8043" s="36" t="n">
        <v>51</v>
      </c>
      <c r="C8043" s="7" t="n">
        <v>4</v>
      </c>
      <c r="D8043" s="7" t="n">
        <v>5</v>
      </c>
      <c r="E8043" s="7" t="s">
        <v>395</v>
      </c>
    </row>
    <row r="8044" spans="1:10">
      <c r="A8044" t="s">
        <v>4</v>
      </c>
      <c r="B8044" s="4" t="s">
        <v>5</v>
      </c>
      <c r="C8044" s="4" t="s">
        <v>10</v>
      </c>
    </row>
    <row r="8045" spans="1:10">
      <c r="A8045" t="n">
        <v>69901</v>
      </c>
      <c r="B8045" s="27" t="n">
        <v>16</v>
      </c>
      <c r="C8045" s="7" t="n">
        <v>0</v>
      </c>
    </row>
    <row r="8046" spans="1:10">
      <c r="A8046" t="s">
        <v>4</v>
      </c>
      <c r="B8046" s="4" t="s">
        <v>5</v>
      </c>
      <c r="C8046" s="4" t="s">
        <v>10</v>
      </c>
      <c r="D8046" s="4" t="s">
        <v>50</v>
      </c>
      <c r="E8046" s="4" t="s">
        <v>14</v>
      </c>
      <c r="F8046" s="4" t="s">
        <v>14</v>
      </c>
    </row>
    <row r="8047" spans="1:10">
      <c r="A8047" t="n">
        <v>69904</v>
      </c>
      <c r="B8047" s="37" t="n">
        <v>26</v>
      </c>
      <c r="C8047" s="7" t="n">
        <v>5</v>
      </c>
      <c r="D8047" s="7" t="s">
        <v>661</v>
      </c>
      <c r="E8047" s="7" t="n">
        <v>2</v>
      </c>
      <c r="F8047" s="7" t="n">
        <v>0</v>
      </c>
    </row>
    <row r="8048" spans="1:10">
      <c r="A8048" t="s">
        <v>4</v>
      </c>
      <c r="B8048" s="4" t="s">
        <v>5</v>
      </c>
    </row>
    <row r="8049" spans="1:10">
      <c r="A8049" t="n">
        <v>69944</v>
      </c>
      <c r="B8049" s="25" t="n">
        <v>28</v>
      </c>
    </row>
    <row r="8050" spans="1:10">
      <c r="A8050" t="s">
        <v>4</v>
      </c>
      <c r="B8050" s="4" t="s">
        <v>5</v>
      </c>
      <c r="C8050" s="4" t="s">
        <v>14</v>
      </c>
      <c r="D8050" s="41" t="s">
        <v>71</v>
      </c>
      <c r="E8050" s="4" t="s">
        <v>5</v>
      </c>
      <c r="F8050" s="4" t="s">
        <v>14</v>
      </c>
      <c r="G8050" s="4" t="s">
        <v>10</v>
      </c>
      <c r="H8050" s="41" t="s">
        <v>72</v>
      </c>
      <c r="I8050" s="4" t="s">
        <v>14</v>
      </c>
      <c r="J8050" s="4" t="s">
        <v>36</v>
      </c>
    </row>
    <row r="8051" spans="1:10">
      <c r="A8051" t="n">
        <v>69945</v>
      </c>
      <c r="B8051" s="16" t="n">
        <v>5</v>
      </c>
      <c r="C8051" s="7" t="n">
        <v>28</v>
      </c>
      <c r="D8051" s="41" t="s">
        <v>3</v>
      </c>
      <c r="E8051" s="63" t="n">
        <v>64</v>
      </c>
      <c r="F8051" s="7" t="n">
        <v>5</v>
      </c>
      <c r="G8051" s="7" t="n">
        <v>7</v>
      </c>
      <c r="H8051" s="41" t="s">
        <v>3</v>
      </c>
      <c r="I8051" s="7" t="n">
        <v>1</v>
      </c>
      <c r="J8051" s="17" t="n">
        <f t="normal" ca="1">A8061</f>
        <v>0</v>
      </c>
    </row>
    <row r="8052" spans="1:10">
      <c r="A8052" t="s">
        <v>4</v>
      </c>
      <c r="B8052" s="4" t="s">
        <v>5</v>
      </c>
      <c r="C8052" s="4" t="s">
        <v>14</v>
      </c>
      <c r="D8052" s="4" t="s">
        <v>10</v>
      </c>
      <c r="E8052" s="4" t="s">
        <v>6</v>
      </c>
    </row>
    <row r="8053" spans="1:10">
      <c r="A8053" t="n">
        <v>69956</v>
      </c>
      <c r="B8053" s="36" t="n">
        <v>51</v>
      </c>
      <c r="C8053" s="7" t="n">
        <v>4</v>
      </c>
      <c r="D8053" s="7" t="n">
        <v>7</v>
      </c>
      <c r="E8053" s="7" t="s">
        <v>253</v>
      </c>
    </row>
    <row r="8054" spans="1:10">
      <c r="A8054" t="s">
        <v>4</v>
      </c>
      <c r="B8054" s="4" t="s">
        <v>5</v>
      </c>
      <c r="C8054" s="4" t="s">
        <v>10</v>
      </c>
    </row>
    <row r="8055" spans="1:10">
      <c r="A8055" t="n">
        <v>69969</v>
      </c>
      <c r="B8055" s="27" t="n">
        <v>16</v>
      </c>
      <c r="C8055" s="7" t="n">
        <v>0</v>
      </c>
    </row>
    <row r="8056" spans="1:10">
      <c r="A8056" t="s">
        <v>4</v>
      </c>
      <c r="B8056" s="4" t="s">
        <v>5</v>
      </c>
      <c r="C8056" s="4" t="s">
        <v>10</v>
      </c>
      <c r="D8056" s="4" t="s">
        <v>50</v>
      </c>
      <c r="E8056" s="4" t="s">
        <v>14</v>
      </c>
      <c r="F8056" s="4" t="s">
        <v>14</v>
      </c>
    </row>
    <row r="8057" spans="1:10">
      <c r="A8057" t="n">
        <v>69972</v>
      </c>
      <c r="B8057" s="37" t="n">
        <v>26</v>
      </c>
      <c r="C8057" s="7" t="n">
        <v>7</v>
      </c>
      <c r="D8057" s="7" t="s">
        <v>662</v>
      </c>
      <c r="E8057" s="7" t="n">
        <v>2</v>
      </c>
      <c r="F8057" s="7" t="n">
        <v>0</v>
      </c>
    </row>
    <row r="8058" spans="1:10">
      <c r="A8058" t="s">
        <v>4</v>
      </c>
      <c r="B8058" s="4" t="s">
        <v>5</v>
      </c>
    </row>
    <row r="8059" spans="1:10">
      <c r="A8059" t="n">
        <v>69988</v>
      </c>
      <c r="B8059" s="25" t="n">
        <v>28</v>
      </c>
    </row>
    <row r="8060" spans="1:10">
      <c r="A8060" t="s">
        <v>4</v>
      </c>
      <c r="B8060" s="4" t="s">
        <v>5</v>
      </c>
      <c r="C8060" s="4" t="s">
        <v>14</v>
      </c>
      <c r="D8060" s="41" t="s">
        <v>71</v>
      </c>
      <c r="E8060" s="4" t="s">
        <v>5</v>
      </c>
      <c r="F8060" s="4" t="s">
        <v>14</v>
      </c>
      <c r="G8060" s="4" t="s">
        <v>10</v>
      </c>
      <c r="H8060" s="41" t="s">
        <v>72</v>
      </c>
      <c r="I8060" s="4" t="s">
        <v>14</v>
      </c>
      <c r="J8060" s="4" t="s">
        <v>36</v>
      </c>
    </row>
    <row r="8061" spans="1:10">
      <c r="A8061" t="n">
        <v>69989</v>
      </c>
      <c r="B8061" s="16" t="n">
        <v>5</v>
      </c>
      <c r="C8061" s="7" t="n">
        <v>28</v>
      </c>
      <c r="D8061" s="41" t="s">
        <v>3</v>
      </c>
      <c r="E8061" s="63" t="n">
        <v>64</v>
      </c>
      <c r="F8061" s="7" t="n">
        <v>5</v>
      </c>
      <c r="G8061" s="7" t="n">
        <v>3</v>
      </c>
      <c r="H8061" s="41" t="s">
        <v>3</v>
      </c>
      <c r="I8061" s="7" t="n">
        <v>1</v>
      </c>
      <c r="J8061" s="17" t="n">
        <f t="normal" ca="1">A8071</f>
        <v>0</v>
      </c>
    </row>
    <row r="8062" spans="1:10">
      <c r="A8062" t="s">
        <v>4</v>
      </c>
      <c r="B8062" s="4" t="s">
        <v>5</v>
      </c>
      <c r="C8062" s="4" t="s">
        <v>14</v>
      </c>
      <c r="D8062" s="4" t="s">
        <v>10</v>
      </c>
      <c r="E8062" s="4" t="s">
        <v>6</v>
      </c>
    </row>
    <row r="8063" spans="1:10">
      <c r="A8063" t="n">
        <v>70000</v>
      </c>
      <c r="B8063" s="36" t="n">
        <v>51</v>
      </c>
      <c r="C8063" s="7" t="n">
        <v>4</v>
      </c>
      <c r="D8063" s="7" t="n">
        <v>3</v>
      </c>
      <c r="E8063" s="7" t="s">
        <v>157</v>
      </c>
    </row>
    <row r="8064" spans="1:10">
      <c r="A8064" t="s">
        <v>4</v>
      </c>
      <c r="B8064" s="4" t="s">
        <v>5</v>
      </c>
      <c r="C8064" s="4" t="s">
        <v>10</v>
      </c>
    </row>
    <row r="8065" spans="1:10">
      <c r="A8065" t="n">
        <v>70013</v>
      </c>
      <c r="B8065" s="27" t="n">
        <v>16</v>
      </c>
      <c r="C8065" s="7" t="n">
        <v>0</v>
      </c>
    </row>
    <row r="8066" spans="1:10">
      <c r="A8066" t="s">
        <v>4</v>
      </c>
      <c r="B8066" s="4" t="s">
        <v>5</v>
      </c>
      <c r="C8066" s="4" t="s">
        <v>10</v>
      </c>
      <c r="D8066" s="4" t="s">
        <v>50</v>
      </c>
      <c r="E8066" s="4" t="s">
        <v>14</v>
      </c>
      <c r="F8066" s="4" t="s">
        <v>14</v>
      </c>
    </row>
    <row r="8067" spans="1:10">
      <c r="A8067" t="n">
        <v>70016</v>
      </c>
      <c r="B8067" s="37" t="n">
        <v>26</v>
      </c>
      <c r="C8067" s="7" t="n">
        <v>3</v>
      </c>
      <c r="D8067" s="7" t="s">
        <v>663</v>
      </c>
      <c r="E8067" s="7" t="n">
        <v>2</v>
      </c>
      <c r="F8067" s="7" t="n">
        <v>0</v>
      </c>
    </row>
    <row r="8068" spans="1:10">
      <c r="A8068" t="s">
        <v>4</v>
      </c>
      <c r="B8068" s="4" t="s">
        <v>5</v>
      </c>
    </row>
    <row r="8069" spans="1:10">
      <c r="A8069" t="n">
        <v>70076</v>
      </c>
      <c r="B8069" s="25" t="n">
        <v>28</v>
      </c>
    </row>
    <row r="8070" spans="1:10">
      <c r="A8070" t="s">
        <v>4</v>
      </c>
      <c r="B8070" s="4" t="s">
        <v>5</v>
      </c>
      <c r="C8070" s="4" t="s">
        <v>14</v>
      </c>
      <c r="D8070" s="41" t="s">
        <v>71</v>
      </c>
      <c r="E8070" s="4" t="s">
        <v>5</v>
      </c>
      <c r="F8070" s="4" t="s">
        <v>14</v>
      </c>
      <c r="G8070" s="4" t="s">
        <v>10</v>
      </c>
      <c r="H8070" s="41" t="s">
        <v>72</v>
      </c>
      <c r="I8070" s="4" t="s">
        <v>14</v>
      </c>
      <c r="J8070" s="4" t="s">
        <v>36</v>
      </c>
    </row>
    <row r="8071" spans="1:10">
      <c r="A8071" t="n">
        <v>70077</v>
      </c>
      <c r="B8071" s="16" t="n">
        <v>5</v>
      </c>
      <c r="C8071" s="7" t="n">
        <v>28</v>
      </c>
      <c r="D8071" s="41" t="s">
        <v>3</v>
      </c>
      <c r="E8071" s="63" t="n">
        <v>64</v>
      </c>
      <c r="F8071" s="7" t="n">
        <v>5</v>
      </c>
      <c r="G8071" s="7" t="n">
        <v>6</v>
      </c>
      <c r="H8071" s="41" t="s">
        <v>3</v>
      </c>
      <c r="I8071" s="7" t="n">
        <v>1</v>
      </c>
      <c r="J8071" s="17" t="n">
        <f t="normal" ca="1">A8081</f>
        <v>0</v>
      </c>
    </row>
    <row r="8072" spans="1:10">
      <c r="A8072" t="s">
        <v>4</v>
      </c>
      <c r="B8072" s="4" t="s">
        <v>5</v>
      </c>
      <c r="C8072" s="4" t="s">
        <v>14</v>
      </c>
      <c r="D8072" s="4" t="s">
        <v>10</v>
      </c>
      <c r="E8072" s="4" t="s">
        <v>6</v>
      </c>
    </row>
    <row r="8073" spans="1:10">
      <c r="A8073" t="n">
        <v>70088</v>
      </c>
      <c r="B8073" s="36" t="n">
        <v>51</v>
      </c>
      <c r="C8073" s="7" t="n">
        <v>4</v>
      </c>
      <c r="D8073" s="7" t="n">
        <v>6</v>
      </c>
      <c r="E8073" s="7" t="s">
        <v>403</v>
      </c>
    </row>
    <row r="8074" spans="1:10">
      <c r="A8074" t="s">
        <v>4</v>
      </c>
      <c r="B8074" s="4" t="s">
        <v>5</v>
      </c>
      <c r="C8074" s="4" t="s">
        <v>10</v>
      </c>
    </row>
    <row r="8075" spans="1:10">
      <c r="A8075" t="n">
        <v>70101</v>
      </c>
      <c r="B8075" s="27" t="n">
        <v>16</v>
      </c>
      <c r="C8075" s="7" t="n">
        <v>0</v>
      </c>
    </row>
    <row r="8076" spans="1:10">
      <c r="A8076" t="s">
        <v>4</v>
      </c>
      <c r="B8076" s="4" t="s">
        <v>5</v>
      </c>
      <c r="C8076" s="4" t="s">
        <v>10</v>
      </c>
      <c r="D8076" s="4" t="s">
        <v>50</v>
      </c>
      <c r="E8076" s="4" t="s">
        <v>14</v>
      </c>
      <c r="F8076" s="4" t="s">
        <v>14</v>
      </c>
    </row>
    <row r="8077" spans="1:10">
      <c r="A8077" t="n">
        <v>70104</v>
      </c>
      <c r="B8077" s="37" t="n">
        <v>26</v>
      </c>
      <c r="C8077" s="7" t="n">
        <v>6</v>
      </c>
      <c r="D8077" s="7" t="s">
        <v>664</v>
      </c>
      <c r="E8077" s="7" t="n">
        <v>2</v>
      </c>
      <c r="F8077" s="7" t="n">
        <v>0</v>
      </c>
    </row>
    <row r="8078" spans="1:10">
      <c r="A8078" t="s">
        <v>4</v>
      </c>
      <c r="B8078" s="4" t="s">
        <v>5</v>
      </c>
    </row>
    <row r="8079" spans="1:10">
      <c r="A8079" t="n">
        <v>70188</v>
      </c>
      <c r="B8079" s="25" t="n">
        <v>28</v>
      </c>
    </row>
    <row r="8080" spans="1:10">
      <c r="A8080" t="s">
        <v>4</v>
      </c>
      <c r="B8080" s="4" t="s">
        <v>5</v>
      </c>
      <c r="C8080" s="4" t="s">
        <v>14</v>
      </c>
      <c r="D8080" s="41" t="s">
        <v>71</v>
      </c>
      <c r="E8080" s="4" t="s">
        <v>5</v>
      </c>
      <c r="F8080" s="4" t="s">
        <v>14</v>
      </c>
      <c r="G8080" s="4" t="s">
        <v>10</v>
      </c>
      <c r="H8080" s="41" t="s">
        <v>72</v>
      </c>
      <c r="I8080" s="4" t="s">
        <v>14</v>
      </c>
      <c r="J8080" s="4" t="s">
        <v>36</v>
      </c>
    </row>
    <row r="8081" spans="1:10">
      <c r="A8081" t="n">
        <v>70189</v>
      </c>
      <c r="B8081" s="16" t="n">
        <v>5</v>
      </c>
      <c r="C8081" s="7" t="n">
        <v>28</v>
      </c>
      <c r="D8081" s="41" t="s">
        <v>3</v>
      </c>
      <c r="E8081" s="63" t="n">
        <v>64</v>
      </c>
      <c r="F8081" s="7" t="n">
        <v>5</v>
      </c>
      <c r="G8081" s="7" t="n">
        <v>8</v>
      </c>
      <c r="H8081" s="41" t="s">
        <v>3</v>
      </c>
      <c r="I8081" s="7" t="n">
        <v>1</v>
      </c>
      <c r="J8081" s="17" t="n">
        <f t="normal" ca="1">A8091</f>
        <v>0</v>
      </c>
    </row>
    <row r="8082" spans="1:10">
      <c r="A8082" t="s">
        <v>4</v>
      </c>
      <c r="B8082" s="4" t="s">
        <v>5</v>
      </c>
      <c r="C8082" s="4" t="s">
        <v>14</v>
      </c>
      <c r="D8082" s="4" t="s">
        <v>10</v>
      </c>
      <c r="E8082" s="4" t="s">
        <v>6</v>
      </c>
    </row>
    <row r="8083" spans="1:10">
      <c r="A8083" t="n">
        <v>70200</v>
      </c>
      <c r="B8083" s="36" t="n">
        <v>51</v>
      </c>
      <c r="C8083" s="7" t="n">
        <v>4</v>
      </c>
      <c r="D8083" s="7" t="n">
        <v>8</v>
      </c>
      <c r="E8083" s="7" t="s">
        <v>374</v>
      </c>
    </row>
    <row r="8084" spans="1:10">
      <c r="A8084" t="s">
        <v>4</v>
      </c>
      <c r="B8084" s="4" t="s">
        <v>5</v>
      </c>
      <c r="C8084" s="4" t="s">
        <v>10</v>
      </c>
    </row>
    <row r="8085" spans="1:10">
      <c r="A8085" t="n">
        <v>70214</v>
      </c>
      <c r="B8085" s="27" t="n">
        <v>16</v>
      </c>
      <c r="C8085" s="7" t="n">
        <v>0</v>
      </c>
    </row>
    <row r="8086" spans="1:10">
      <c r="A8086" t="s">
        <v>4</v>
      </c>
      <c r="B8086" s="4" t="s">
        <v>5</v>
      </c>
      <c r="C8086" s="4" t="s">
        <v>10</v>
      </c>
      <c r="D8086" s="4" t="s">
        <v>50</v>
      </c>
      <c r="E8086" s="4" t="s">
        <v>14</v>
      </c>
      <c r="F8086" s="4" t="s">
        <v>14</v>
      </c>
    </row>
    <row r="8087" spans="1:10">
      <c r="A8087" t="n">
        <v>70217</v>
      </c>
      <c r="B8087" s="37" t="n">
        <v>26</v>
      </c>
      <c r="C8087" s="7" t="n">
        <v>8</v>
      </c>
      <c r="D8087" s="7" t="s">
        <v>665</v>
      </c>
      <c r="E8087" s="7" t="n">
        <v>2</v>
      </c>
      <c r="F8087" s="7" t="n">
        <v>0</v>
      </c>
    </row>
    <row r="8088" spans="1:10">
      <c r="A8088" t="s">
        <v>4</v>
      </c>
      <c r="B8088" s="4" t="s">
        <v>5</v>
      </c>
    </row>
    <row r="8089" spans="1:10">
      <c r="A8089" t="n">
        <v>70328</v>
      </c>
      <c r="B8089" s="25" t="n">
        <v>28</v>
      </c>
    </row>
    <row r="8090" spans="1:10">
      <c r="A8090" t="s">
        <v>4</v>
      </c>
      <c r="B8090" s="4" t="s">
        <v>5</v>
      </c>
      <c r="C8090" s="4" t="s">
        <v>14</v>
      </c>
      <c r="D8090" s="41" t="s">
        <v>71</v>
      </c>
      <c r="E8090" s="4" t="s">
        <v>5</v>
      </c>
      <c r="F8090" s="4" t="s">
        <v>14</v>
      </c>
      <c r="G8090" s="4" t="s">
        <v>10</v>
      </c>
      <c r="H8090" s="41" t="s">
        <v>72</v>
      </c>
      <c r="I8090" s="4" t="s">
        <v>14</v>
      </c>
      <c r="J8090" s="4" t="s">
        <v>36</v>
      </c>
    </row>
    <row r="8091" spans="1:10">
      <c r="A8091" t="n">
        <v>70329</v>
      </c>
      <c r="B8091" s="16" t="n">
        <v>5</v>
      </c>
      <c r="C8091" s="7" t="n">
        <v>28</v>
      </c>
      <c r="D8091" s="41" t="s">
        <v>3</v>
      </c>
      <c r="E8091" s="63" t="n">
        <v>64</v>
      </c>
      <c r="F8091" s="7" t="n">
        <v>5</v>
      </c>
      <c r="G8091" s="7" t="n">
        <v>2</v>
      </c>
      <c r="H8091" s="41" t="s">
        <v>3</v>
      </c>
      <c r="I8091" s="7" t="n">
        <v>1</v>
      </c>
      <c r="J8091" s="17" t="n">
        <f t="normal" ca="1">A8101</f>
        <v>0</v>
      </c>
    </row>
    <row r="8092" spans="1:10">
      <c r="A8092" t="s">
        <v>4</v>
      </c>
      <c r="B8092" s="4" t="s">
        <v>5</v>
      </c>
      <c r="C8092" s="4" t="s">
        <v>14</v>
      </c>
      <c r="D8092" s="4" t="s">
        <v>10</v>
      </c>
      <c r="E8092" s="4" t="s">
        <v>6</v>
      </c>
    </row>
    <row r="8093" spans="1:10">
      <c r="A8093" t="n">
        <v>70340</v>
      </c>
      <c r="B8093" s="36" t="n">
        <v>51</v>
      </c>
      <c r="C8093" s="7" t="n">
        <v>4</v>
      </c>
      <c r="D8093" s="7" t="n">
        <v>2</v>
      </c>
      <c r="E8093" s="7" t="s">
        <v>403</v>
      </c>
    </row>
    <row r="8094" spans="1:10">
      <c r="A8094" t="s">
        <v>4</v>
      </c>
      <c r="B8094" s="4" t="s">
        <v>5</v>
      </c>
      <c r="C8094" s="4" t="s">
        <v>10</v>
      </c>
    </row>
    <row r="8095" spans="1:10">
      <c r="A8095" t="n">
        <v>70353</v>
      </c>
      <c r="B8095" s="27" t="n">
        <v>16</v>
      </c>
      <c r="C8095" s="7" t="n">
        <v>0</v>
      </c>
    </row>
    <row r="8096" spans="1:10">
      <c r="A8096" t="s">
        <v>4</v>
      </c>
      <c r="B8096" s="4" t="s">
        <v>5</v>
      </c>
      <c r="C8096" s="4" t="s">
        <v>10</v>
      </c>
      <c r="D8096" s="4" t="s">
        <v>50</v>
      </c>
      <c r="E8096" s="4" t="s">
        <v>14</v>
      </c>
      <c r="F8096" s="4" t="s">
        <v>14</v>
      </c>
    </row>
    <row r="8097" spans="1:10">
      <c r="A8097" t="n">
        <v>70356</v>
      </c>
      <c r="B8097" s="37" t="n">
        <v>26</v>
      </c>
      <c r="C8097" s="7" t="n">
        <v>2</v>
      </c>
      <c r="D8097" s="7" t="s">
        <v>666</v>
      </c>
      <c r="E8097" s="7" t="n">
        <v>2</v>
      </c>
      <c r="F8097" s="7" t="n">
        <v>0</v>
      </c>
    </row>
    <row r="8098" spans="1:10">
      <c r="A8098" t="s">
        <v>4</v>
      </c>
      <c r="B8098" s="4" t="s">
        <v>5</v>
      </c>
    </row>
    <row r="8099" spans="1:10">
      <c r="A8099" t="n">
        <v>70417</v>
      </c>
      <c r="B8099" s="25" t="n">
        <v>28</v>
      </c>
    </row>
    <row r="8100" spans="1:10">
      <c r="A8100" t="s">
        <v>4</v>
      </c>
      <c r="B8100" s="4" t="s">
        <v>5</v>
      </c>
      <c r="C8100" s="4" t="s">
        <v>14</v>
      </c>
      <c r="D8100" s="41" t="s">
        <v>71</v>
      </c>
      <c r="E8100" s="4" t="s">
        <v>5</v>
      </c>
      <c r="F8100" s="4" t="s">
        <v>14</v>
      </c>
      <c r="G8100" s="4" t="s">
        <v>10</v>
      </c>
      <c r="H8100" s="41" t="s">
        <v>72</v>
      </c>
      <c r="I8100" s="4" t="s">
        <v>14</v>
      </c>
      <c r="J8100" s="4" t="s">
        <v>36</v>
      </c>
    </row>
    <row r="8101" spans="1:10">
      <c r="A8101" t="n">
        <v>70418</v>
      </c>
      <c r="B8101" s="16" t="n">
        <v>5</v>
      </c>
      <c r="C8101" s="7" t="n">
        <v>28</v>
      </c>
      <c r="D8101" s="41" t="s">
        <v>3</v>
      </c>
      <c r="E8101" s="63" t="n">
        <v>64</v>
      </c>
      <c r="F8101" s="7" t="n">
        <v>5</v>
      </c>
      <c r="G8101" s="7" t="n">
        <v>4</v>
      </c>
      <c r="H8101" s="41" t="s">
        <v>3</v>
      </c>
      <c r="I8101" s="7" t="n">
        <v>1</v>
      </c>
      <c r="J8101" s="17" t="n">
        <f t="normal" ca="1">A8111</f>
        <v>0</v>
      </c>
    </row>
    <row r="8102" spans="1:10">
      <c r="A8102" t="s">
        <v>4</v>
      </c>
      <c r="B8102" s="4" t="s">
        <v>5</v>
      </c>
      <c r="C8102" s="4" t="s">
        <v>14</v>
      </c>
      <c r="D8102" s="4" t="s">
        <v>10</v>
      </c>
      <c r="E8102" s="4" t="s">
        <v>6</v>
      </c>
    </row>
    <row r="8103" spans="1:10">
      <c r="A8103" t="n">
        <v>70429</v>
      </c>
      <c r="B8103" s="36" t="n">
        <v>51</v>
      </c>
      <c r="C8103" s="7" t="n">
        <v>4</v>
      </c>
      <c r="D8103" s="7" t="n">
        <v>4</v>
      </c>
      <c r="E8103" s="7" t="s">
        <v>517</v>
      </c>
    </row>
    <row r="8104" spans="1:10">
      <c r="A8104" t="s">
        <v>4</v>
      </c>
      <c r="B8104" s="4" t="s">
        <v>5</v>
      </c>
      <c r="C8104" s="4" t="s">
        <v>10</v>
      </c>
    </row>
    <row r="8105" spans="1:10">
      <c r="A8105" t="n">
        <v>70442</v>
      </c>
      <c r="B8105" s="27" t="n">
        <v>16</v>
      </c>
      <c r="C8105" s="7" t="n">
        <v>0</v>
      </c>
    </row>
    <row r="8106" spans="1:10">
      <c r="A8106" t="s">
        <v>4</v>
      </c>
      <c r="B8106" s="4" t="s">
        <v>5</v>
      </c>
      <c r="C8106" s="4" t="s">
        <v>10</v>
      </c>
      <c r="D8106" s="4" t="s">
        <v>50</v>
      </c>
      <c r="E8106" s="4" t="s">
        <v>14</v>
      </c>
      <c r="F8106" s="4" t="s">
        <v>14</v>
      </c>
    </row>
    <row r="8107" spans="1:10">
      <c r="A8107" t="n">
        <v>70445</v>
      </c>
      <c r="B8107" s="37" t="n">
        <v>26</v>
      </c>
      <c r="C8107" s="7" t="n">
        <v>4</v>
      </c>
      <c r="D8107" s="7" t="s">
        <v>667</v>
      </c>
      <c r="E8107" s="7" t="n">
        <v>2</v>
      </c>
      <c r="F8107" s="7" t="n">
        <v>0</v>
      </c>
    </row>
    <row r="8108" spans="1:10">
      <c r="A8108" t="s">
        <v>4</v>
      </c>
      <c r="B8108" s="4" t="s">
        <v>5</v>
      </c>
    </row>
    <row r="8109" spans="1:10">
      <c r="A8109" t="n">
        <v>70494</v>
      </c>
      <c r="B8109" s="25" t="n">
        <v>28</v>
      </c>
    </row>
    <row r="8110" spans="1:10">
      <c r="A8110" t="s">
        <v>4</v>
      </c>
      <c r="B8110" s="4" t="s">
        <v>5</v>
      </c>
      <c r="C8110" s="4" t="s">
        <v>10</v>
      </c>
      <c r="D8110" s="4" t="s">
        <v>14</v>
      </c>
    </row>
    <row r="8111" spans="1:10">
      <c r="A8111" t="n">
        <v>70495</v>
      </c>
      <c r="B8111" s="38" t="n">
        <v>89</v>
      </c>
      <c r="C8111" s="7" t="n">
        <v>65533</v>
      </c>
      <c r="D8111" s="7" t="n">
        <v>1</v>
      </c>
    </row>
    <row r="8112" spans="1:10">
      <c r="A8112" t="s">
        <v>4</v>
      </c>
      <c r="B8112" s="4" t="s">
        <v>5</v>
      </c>
      <c r="C8112" s="4" t="s">
        <v>14</v>
      </c>
      <c r="D8112" s="4" t="s">
        <v>10</v>
      </c>
      <c r="E8112" s="4" t="s">
        <v>10</v>
      </c>
      <c r="F8112" s="4" t="s">
        <v>14</v>
      </c>
    </row>
    <row r="8113" spans="1:10">
      <c r="A8113" t="n">
        <v>70499</v>
      </c>
      <c r="B8113" s="23" t="n">
        <v>25</v>
      </c>
      <c r="C8113" s="7" t="n">
        <v>1</v>
      </c>
      <c r="D8113" s="7" t="n">
        <v>65535</v>
      </c>
      <c r="E8113" s="7" t="n">
        <v>65535</v>
      </c>
      <c r="F8113" s="7" t="n">
        <v>0</v>
      </c>
    </row>
    <row r="8114" spans="1:10">
      <c r="A8114" t="s">
        <v>4</v>
      </c>
      <c r="B8114" s="4" t="s">
        <v>5</v>
      </c>
      <c r="C8114" s="4" t="s">
        <v>10</v>
      </c>
    </row>
    <row r="8115" spans="1:10">
      <c r="A8115" t="n">
        <v>70506</v>
      </c>
      <c r="B8115" s="27" t="n">
        <v>16</v>
      </c>
      <c r="C8115" s="7" t="n">
        <v>100</v>
      </c>
    </row>
    <row r="8116" spans="1:10">
      <c r="A8116" t="s">
        <v>4</v>
      </c>
      <c r="B8116" s="4" t="s">
        <v>5</v>
      </c>
      <c r="C8116" s="4" t="s">
        <v>14</v>
      </c>
      <c r="D8116" s="4" t="s">
        <v>10</v>
      </c>
      <c r="E8116" s="4" t="s">
        <v>10</v>
      </c>
      <c r="F8116" s="4" t="s">
        <v>14</v>
      </c>
    </row>
    <row r="8117" spans="1:10">
      <c r="A8117" t="n">
        <v>70509</v>
      </c>
      <c r="B8117" s="23" t="n">
        <v>25</v>
      </c>
      <c r="C8117" s="7" t="n">
        <v>1</v>
      </c>
      <c r="D8117" s="7" t="n">
        <v>260</v>
      </c>
      <c r="E8117" s="7" t="n">
        <v>640</v>
      </c>
      <c r="F8117" s="7" t="n">
        <v>2</v>
      </c>
    </row>
    <row r="8118" spans="1:10">
      <c r="A8118" t="s">
        <v>4</v>
      </c>
      <c r="B8118" s="4" t="s">
        <v>5</v>
      </c>
      <c r="C8118" s="4" t="s">
        <v>14</v>
      </c>
      <c r="D8118" s="4" t="s">
        <v>10</v>
      </c>
      <c r="E8118" s="4" t="s">
        <v>6</v>
      </c>
    </row>
    <row r="8119" spans="1:10">
      <c r="A8119" t="n">
        <v>70516</v>
      </c>
      <c r="B8119" s="36" t="n">
        <v>51</v>
      </c>
      <c r="C8119" s="7" t="n">
        <v>4</v>
      </c>
      <c r="D8119" s="7" t="n">
        <v>81</v>
      </c>
      <c r="E8119" s="7" t="s">
        <v>292</v>
      </c>
    </row>
    <row r="8120" spans="1:10">
      <c r="A8120" t="s">
        <v>4</v>
      </c>
      <c r="B8120" s="4" t="s">
        <v>5</v>
      </c>
      <c r="C8120" s="4" t="s">
        <v>10</v>
      </c>
    </row>
    <row r="8121" spans="1:10">
      <c r="A8121" t="n">
        <v>70530</v>
      </c>
      <c r="B8121" s="27" t="n">
        <v>16</v>
      </c>
      <c r="C8121" s="7" t="n">
        <v>0</v>
      </c>
    </row>
    <row r="8122" spans="1:10">
      <c r="A8122" t="s">
        <v>4</v>
      </c>
      <c r="B8122" s="4" t="s">
        <v>5</v>
      </c>
      <c r="C8122" s="4" t="s">
        <v>10</v>
      </c>
      <c r="D8122" s="4" t="s">
        <v>50</v>
      </c>
      <c r="E8122" s="4" t="s">
        <v>14</v>
      </c>
      <c r="F8122" s="4" t="s">
        <v>14</v>
      </c>
      <c r="G8122" s="4" t="s">
        <v>50</v>
      </c>
      <c r="H8122" s="4" t="s">
        <v>14</v>
      </c>
      <c r="I8122" s="4" t="s">
        <v>14</v>
      </c>
    </row>
    <row r="8123" spans="1:10">
      <c r="A8123" t="n">
        <v>70533</v>
      </c>
      <c r="B8123" s="37" t="n">
        <v>26</v>
      </c>
      <c r="C8123" s="7" t="n">
        <v>81</v>
      </c>
      <c r="D8123" s="7" t="s">
        <v>668</v>
      </c>
      <c r="E8123" s="7" t="n">
        <v>2</v>
      </c>
      <c r="F8123" s="7" t="n">
        <v>3</v>
      </c>
      <c r="G8123" s="7" t="s">
        <v>669</v>
      </c>
      <c r="H8123" s="7" t="n">
        <v>2</v>
      </c>
      <c r="I8123" s="7" t="n">
        <v>0</v>
      </c>
    </row>
    <row r="8124" spans="1:10">
      <c r="A8124" t="s">
        <v>4</v>
      </c>
      <c r="B8124" s="4" t="s">
        <v>5</v>
      </c>
    </row>
    <row r="8125" spans="1:10">
      <c r="A8125" t="n">
        <v>70690</v>
      </c>
      <c r="B8125" s="25" t="n">
        <v>28</v>
      </c>
    </row>
    <row r="8126" spans="1:10">
      <c r="A8126" t="s">
        <v>4</v>
      </c>
      <c r="B8126" s="4" t="s">
        <v>5</v>
      </c>
      <c r="C8126" s="4" t="s">
        <v>14</v>
      </c>
      <c r="D8126" s="4" t="s">
        <v>10</v>
      </c>
      <c r="E8126" s="4" t="s">
        <v>10</v>
      </c>
      <c r="F8126" s="4" t="s">
        <v>14</v>
      </c>
    </row>
    <row r="8127" spans="1:10">
      <c r="A8127" t="n">
        <v>70691</v>
      </c>
      <c r="B8127" s="23" t="n">
        <v>25</v>
      </c>
      <c r="C8127" s="7" t="n">
        <v>1</v>
      </c>
      <c r="D8127" s="7" t="n">
        <v>60</v>
      </c>
      <c r="E8127" s="7" t="n">
        <v>640</v>
      </c>
      <c r="F8127" s="7" t="n">
        <v>2</v>
      </c>
    </row>
    <row r="8128" spans="1:10">
      <c r="A8128" t="s">
        <v>4</v>
      </c>
      <c r="B8128" s="4" t="s">
        <v>5</v>
      </c>
      <c r="C8128" s="4" t="s">
        <v>10</v>
      </c>
      <c r="D8128" s="4" t="s">
        <v>10</v>
      </c>
      <c r="E8128" s="4" t="s">
        <v>10</v>
      </c>
    </row>
    <row r="8129" spans="1:9">
      <c r="A8129" t="n">
        <v>70698</v>
      </c>
      <c r="B8129" s="30" t="n">
        <v>61</v>
      </c>
      <c r="C8129" s="7" t="n">
        <v>84</v>
      </c>
      <c r="D8129" s="7" t="n">
        <v>0</v>
      </c>
      <c r="E8129" s="7" t="n">
        <v>1000</v>
      </c>
    </row>
    <row r="8130" spans="1:9">
      <c r="A8130" t="s">
        <v>4</v>
      </c>
      <c r="B8130" s="4" t="s">
        <v>5</v>
      </c>
      <c r="C8130" s="4" t="s">
        <v>14</v>
      </c>
      <c r="D8130" s="4" t="s">
        <v>10</v>
      </c>
      <c r="E8130" s="4" t="s">
        <v>6</v>
      </c>
    </row>
    <row r="8131" spans="1:9">
      <c r="A8131" t="n">
        <v>70705</v>
      </c>
      <c r="B8131" s="36" t="n">
        <v>51</v>
      </c>
      <c r="C8131" s="7" t="n">
        <v>4</v>
      </c>
      <c r="D8131" s="7" t="n">
        <v>84</v>
      </c>
      <c r="E8131" s="7" t="s">
        <v>316</v>
      </c>
    </row>
    <row r="8132" spans="1:9">
      <c r="A8132" t="s">
        <v>4</v>
      </c>
      <c r="B8132" s="4" t="s">
        <v>5</v>
      </c>
      <c r="C8132" s="4" t="s">
        <v>10</v>
      </c>
    </row>
    <row r="8133" spans="1:9">
      <c r="A8133" t="n">
        <v>70719</v>
      </c>
      <c r="B8133" s="27" t="n">
        <v>16</v>
      </c>
      <c r="C8133" s="7" t="n">
        <v>0</v>
      </c>
    </row>
    <row r="8134" spans="1:9">
      <c r="A8134" t="s">
        <v>4</v>
      </c>
      <c r="B8134" s="4" t="s">
        <v>5</v>
      </c>
      <c r="C8134" s="4" t="s">
        <v>10</v>
      </c>
      <c r="D8134" s="4" t="s">
        <v>50</v>
      </c>
      <c r="E8134" s="4" t="s">
        <v>14</v>
      </c>
      <c r="F8134" s="4" t="s">
        <v>14</v>
      </c>
    </row>
    <row r="8135" spans="1:9">
      <c r="A8135" t="n">
        <v>70722</v>
      </c>
      <c r="B8135" s="37" t="n">
        <v>26</v>
      </c>
      <c r="C8135" s="7" t="n">
        <v>84</v>
      </c>
      <c r="D8135" s="7" t="s">
        <v>670</v>
      </c>
      <c r="E8135" s="7" t="n">
        <v>2</v>
      </c>
      <c r="F8135" s="7" t="n">
        <v>0</v>
      </c>
    </row>
    <row r="8136" spans="1:9">
      <c r="A8136" t="s">
        <v>4</v>
      </c>
      <c r="B8136" s="4" t="s">
        <v>5</v>
      </c>
    </row>
    <row r="8137" spans="1:9">
      <c r="A8137" t="n">
        <v>70785</v>
      </c>
      <c r="B8137" s="25" t="n">
        <v>28</v>
      </c>
    </row>
    <row r="8138" spans="1:9">
      <c r="A8138" t="s">
        <v>4</v>
      </c>
      <c r="B8138" s="4" t="s">
        <v>5</v>
      </c>
      <c r="C8138" s="4" t="s">
        <v>14</v>
      </c>
      <c r="D8138" s="4" t="s">
        <v>10</v>
      </c>
      <c r="E8138" s="4" t="s">
        <v>10</v>
      </c>
      <c r="F8138" s="4" t="s">
        <v>14</v>
      </c>
    </row>
    <row r="8139" spans="1:9">
      <c r="A8139" t="n">
        <v>70786</v>
      </c>
      <c r="B8139" s="23" t="n">
        <v>25</v>
      </c>
      <c r="C8139" s="7" t="n">
        <v>1</v>
      </c>
      <c r="D8139" s="7" t="n">
        <v>65535</v>
      </c>
      <c r="E8139" s="7" t="n">
        <v>65535</v>
      </c>
      <c r="F8139" s="7" t="n">
        <v>0</v>
      </c>
    </row>
    <row r="8140" spans="1:9">
      <c r="A8140" t="s">
        <v>4</v>
      </c>
      <c r="B8140" s="4" t="s">
        <v>5</v>
      </c>
      <c r="C8140" s="4" t="s">
        <v>14</v>
      </c>
      <c r="D8140" s="4" t="s">
        <v>10</v>
      </c>
      <c r="E8140" s="4" t="s">
        <v>6</v>
      </c>
      <c r="F8140" s="4" t="s">
        <v>6</v>
      </c>
      <c r="G8140" s="4" t="s">
        <v>6</v>
      </c>
      <c r="H8140" s="4" t="s">
        <v>6</v>
      </c>
    </row>
    <row r="8141" spans="1:9">
      <c r="A8141" t="n">
        <v>70793</v>
      </c>
      <c r="B8141" s="36" t="n">
        <v>51</v>
      </c>
      <c r="C8141" s="7" t="n">
        <v>3</v>
      </c>
      <c r="D8141" s="7" t="n">
        <v>0</v>
      </c>
      <c r="E8141" s="7" t="s">
        <v>450</v>
      </c>
      <c r="F8141" s="7" t="s">
        <v>267</v>
      </c>
      <c r="G8141" s="7" t="s">
        <v>130</v>
      </c>
      <c r="H8141" s="7" t="s">
        <v>131</v>
      </c>
    </row>
    <row r="8142" spans="1:9">
      <c r="A8142" t="s">
        <v>4</v>
      </c>
      <c r="B8142" s="4" t="s">
        <v>5</v>
      </c>
      <c r="C8142" s="4" t="s">
        <v>14</v>
      </c>
      <c r="D8142" s="4" t="s">
        <v>10</v>
      </c>
      <c r="E8142" s="4" t="s">
        <v>6</v>
      </c>
      <c r="F8142" s="4" t="s">
        <v>6</v>
      </c>
      <c r="G8142" s="4" t="s">
        <v>6</v>
      </c>
      <c r="H8142" s="4" t="s">
        <v>6</v>
      </c>
    </row>
    <row r="8143" spans="1:9">
      <c r="A8143" t="n">
        <v>70806</v>
      </c>
      <c r="B8143" s="36" t="n">
        <v>51</v>
      </c>
      <c r="C8143" s="7" t="n">
        <v>3</v>
      </c>
      <c r="D8143" s="7" t="n">
        <v>61491</v>
      </c>
      <c r="E8143" s="7" t="s">
        <v>450</v>
      </c>
      <c r="F8143" s="7" t="s">
        <v>267</v>
      </c>
      <c r="G8143" s="7" t="s">
        <v>130</v>
      </c>
      <c r="H8143" s="7" t="s">
        <v>131</v>
      </c>
    </row>
    <row r="8144" spans="1:9">
      <c r="A8144" t="s">
        <v>4</v>
      </c>
      <c r="B8144" s="4" t="s">
        <v>5</v>
      </c>
      <c r="C8144" s="4" t="s">
        <v>14</v>
      </c>
      <c r="D8144" s="4" t="s">
        <v>10</v>
      </c>
      <c r="E8144" s="4" t="s">
        <v>6</v>
      </c>
      <c r="F8144" s="4" t="s">
        <v>6</v>
      </c>
      <c r="G8144" s="4" t="s">
        <v>6</v>
      </c>
      <c r="H8144" s="4" t="s">
        <v>6</v>
      </c>
    </row>
    <row r="8145" spans="1:8">
      <c r="A8145" t="n">
        <v>70819</v>
      </c>
      <c r="B8145" s="36" t="n">
        <v>51</v>
      </c>
      <c r="C8145" s="7" t="n">
        <v>3</v>
      </c>
      <c r="D8145" s="7" t="n">
        <v>61492</v>
      </c>
      <c r="E8145" s="7" t="s">
        <v>450</v>
      </c>
      <c r="F8145" s="7" t="s">
        <v>267</v>
      </c>
      <c r="G8145" s="7" t="s">
        <v>130</v>
      </c>
      <c r="H8145" s="7" t="s">
        <v>131</v>
      </c>
    </row>
    <row r="8146" spans="1:8">
      <c r="A8146" t="s">
        <v>4</v>
      </c>
      <c r="B8146" s="4" t="s">
        <v>5</v>
      </c>
      <c r="C8146" s="4" t="s">
        <v>10</v>
      </c>
      <c r="D8146" s="4" t="s">
        <v>14</v>
      </c>
      <c r="E8146" s="4" t="s">
        <v>25</v>
      </c>
      <c r="F8146" s="4" t="s">
        <v>10</v>
      </c>
    </row>
    <row r="8147" spans="1:8">
      <c r="A8147" t="n">
        <v>70832</v>
      </c>
      <c r="B8147" s="61" t="n">
        <v>59</v>
      </c>
      <c r="C8147" s="7" t="n">
        <v>0</v>
      </c>
      <c r="D8147" s="7" t="n">
        <v>6</v>
      </c>
      <c r="E8147" s="7" t="n">
        <v>0</v>
      </c>
      <c r="F8147" s="7" t="n">
        <v>0</v>
      </c>
    </row>
    <row r="8148" spans="1:8">
      <c r="A8148" t="s">
        <v>4</v>
      </c>
      <c r="B8148" s="4" t="s">
        <v>5</v>
      </c>
      <c r="C8148" s="4" t="s">
        <v>10</v>
      </c>
      <c r="D8148" s="4" t="s">
        <v>14</v>
      </c>
      <c r="E8148" s="4" t="s">
        <v>25</v>
      </c>
      <c r="F8148" s="4" t="s">
        <v>10</v>
      </c>
    </row>
    <row r="8149" spans="1:8">
      <c r="A8149" t="n">
        <v>70842</v>
      </c>
      <c r="B8149" s="61" t="n">
        <v>59</v>
      </c>
      <c r="C8149" s="7" t="n">
        <v>61491</v>
      </c>
      <c r="D8149" s="7" t="n">
        <v>6</v>
      </c>
      <c r="E8149" s="7" t="n">
        <v>0</v>
      </c>
      <c r="F8149" s="7" t="n">
        <v>0</v>
      </c>
    </row>
    <row r="8150" spans="1:8">
      <c r="A8150" t="s">
        <v>4</v>
      </c>
      <c r="B8150" s="4" t="s">
        <v>5</v>
      </c>
      <c r="C8150" s="4" t="s">
        <v>10</v>
      </c>
      <c r="D8150" s="4" t="s">
        <v>14</v>
      </c>
      <c r="E8150" s="4" t="s">
        <v>25</v>
      </c>
      <c r="F8150" s="4" t="s">
        <v>10</v>
      </c>
    </row>
    <row r="8151" spans="1:8">
      <c r="A8151" t="n">
        <v>70852</v>
      </c>
      <c r="B8151" s="61" t="n">
        <v>59</v>
      </c>
      <c r="C8151" s="7" t="n">
        <v>61492</v>
      </c>
      <c r="D8151" s="7" t="n">
        <v>6</v>
      </c>
      <c r="E8151" s="7" t="n">
        <v>0</v>
      </c>
      <c r="F8151" s="7" t="n">
        <v>0</v>
      </c>
    </row>
    <row r="8152" spans="1:8">
      <c r="A8152" t="s">
        <v>4</v>
      </c>
      <c r="B8152" s="4" t="s">
        <v>5</v>
      </c>
      <c r="C8152" s="4" t="s">
        <v>10</v>
      </c>
    </row>
    <row r="8153" spans="1:8">
      <c r="A8153" t="n">
        <v>70862</v>
      </c>
      <c r="B8153" s="27" t="n">
        <v>16</v>
      </c>
      <c r="C8153" s="7" t="n">
        <v>1600</v>
      </c>
    </row>
    <row r="8154" spans="1:8">
      <c r="A8154" t="s">
        <v>4</v>
      </c>
      <c r="B8154" s="4" t="s">
        <v>5</v>
      </c>
      <c r="C8154" s="4" t="s">
        <v>14</v>
      </c>
      <c r="D8154" s="4" t="s">
        <v>10</v>
      </c>
      <c r="E8154" s="4" t="s">
        <v>6</v>
      </c>
    </row>
    <row r="8155" spans="1:8">
      <c r="A8155" t="n">
        <v>70865</v>
      </c>
      <c r="B8155" s="36" t="n">
        <v>51</v>
      </c>
      <c r="C8155" s="7" t="n">
        <v>4</v>
      </c>
      <c r="D8155" s="7" t="n">
        <v>0</v>
      </c>
      <c r="E8155" s="7" t="s">
        <v>671</v>
      </c>
    </row>
    <row r="8156" spans="1:8">
      <c r="A8156" t="s">
        <v>4</v>
      </c>
      <c r="B8156" s="4" t="s">
        <v>5</v>
      </c>
      <c r="C8156" s="4" t="s">
        <v>10</v>
      </c>
    </row>
    <row r="8157" spans="1:8">
      <c r="A8157" t="n">
        <v>70879</v>
      </c>
      <c r="B8157" s="27" t="n">
        <v>16</v>
      </c>
      <c r="C8157" s="7" t="n">
        <v>0</v>
      </c>
    </row>
    <row r="8158" spans="1:8">
      <c r="A8158" t="s">
        <v>4</v>
      </c>
      <c r="B8158" s="4" t="s">
        <v>5</v>
      </c>
      <c r="C8158" s="4" t="s">
        <v>10</v>
      </c>
      <c r="D8158" s="4" t="s">
        <v>50</v>
      </c>
      <c r="E8158" s="4" t="s">
        <v>14</v>
      </c>
      <c r="F8158" s="4" t="s">
        <v>14</v>
      </c>
      <c r="G8158" s="4" t="s">
        <v>50</v>
      </c>
      <c r="H8158" s="4" t="s">
        <v>14</v>
      </c>
      <c r="I8158" s="4" t="s">
        <v>14</v>
      </c>
    </row>
    <row r="8159" spans="1:8">
      <c r="A8159" t="n">
        <v>70882</v>
      </c>
      <c r="B8159" s="37" t="n">
        <v>26</v>
      </c>
      <c r="C8159" s="7" t="n">
        <v>0</v>
      </c>
      <c r="D8159" s="7" t="s">
        <v>672</v>
      </c>
      <c r="E8159" s="7" t="n">
        <v>2</v>
      </c>
      <c r="F8159" s="7" t="n">
        <v>3</v>
      </c>
      <c r="G8159" s="7" t="s">
        <v>673</v>
      </c>
      <c r="H8159" s="7" t="n">
        <v>2</v>
      </c>
      <c r="I8159" s="7" t="n">
        <v>0</v>
      </c>
    </row>
    <row r="8160" spans="1:8">
      <c r="A8160" t="s">
        <v>4</v>
      </c>
      <c r="B8160" s="4" t="s">
        <v>5</v>
      </c>
    </row>
    <row r="8161" spans="1:9">
      <c r="A8161" t="n">
        <v>70964</v>
      </c>
      <c r="B8161" s="25" t="n">
        <v>28</v>
      </c>
    </row>
    <row r="8162" spans="1:9">
      <c r="A8162" t="s">
        <v>4</v>
      </c>
      <c r="B8162" s="4" t="s">
        <v>5</v>
      </c>
      <c r="C8162" s="4" t="s">
        <v>10</v>
      </c>
      <c r="D8162" s="4" t="s">
        <v>14</v>
      </c>
    </row>
    <row r="8163" spans="1:9">
      <c r="A8163" t="n">
        <v>70965</v>
      </c>
      <c r="B8163" s="38" t="n">
        <v>89</v>
      </c>
      <c r="C8163" s="7" t="n">
        <v>65533</v>
      </c>
      <c r="D8163" s="7" t="n">
        <v>1</v>
      </c>
    </row>
    <row r="8164" spans="1:9">
      <c r="A8164" t="s">
        <v>4</v>
      </c>
      <c r="B8164" s="4" t="s">
        <v>5</v>
      </c>
      <c r="C8164" s="4" t="s">
        <v>14</v>
      </c>
      <c r="D8164" s="4" t="s">
        <v>10</v>
      </c>
      <c r="E8164" s="4" t="s">
        <v>25</v>
      </c>
    </row>
    <row r="8165" spans="1:9">
      <c r="A8165" t="n">
        <v>70969</v>
      </c>
      <c r="B8165" s="33" t="n">
        <v>58</v>
      </c>
      <c r="C8165" s="7" t="n">
        <v>0</v>
      </c>
      <c r="D8165" s="7" t="n">
        <v>300</v>
      </c>
      <c r="E8165" s="7" t="n">
        <v>0.300000011920929</v>
      </c>
    </row>
    <row r="8166" spans="1:9">
      <c r="A8166" t="s">
        <v>4</v>
      </c>
      <c r="B8166" s="4" t="s">
        <v>5</v>
      </c>
      <c r="C8166" s="4" t="s">
        <v>14</v>
      </c>
      <c r="D8166" s="4" t="s">
        <v>10</v>
      </c>
    </row>
    <row r="8167" spans="1:9">
      <c r="A8167" t="n">
        <v>70977</v>
      </c>
      <c r="B8167" s="33" t="n">
        <v>58</v>
      </c>
      <c r="C8167" s="7" t="n">
        <v>255</v>
      </c>
      <c r="D8167" s="7" t="n">
        <v>0</v>
      </c>
    </row>
    <row r="8168" spans="1:9">
      <c r="A8168" t="s">
        <v>4</v>
      </c>
      <c r="B8168" s="4" t="s">
        <v>5</v>
      </c>
      <c r="C8168" s="4" t="s">
        <v>10</v>
      </c>
    </row>
    <row r="8169" spans="1:9">
      <c r="A8169" t="n">
        <v>70981</v>
      </c>
      <c r="B8169" s="27" t="n">
        <v>16</v>
      </c>
      <c r="C8169" s="7" t="n">
        <v>300</v>
      </c>
    </row>
    <row r="8170" spans="1:9">
      <c r="A8170" t="s">
        <v>4</v>
      </c>
      <c r="B8170" s="4" t="s">
        <v>5</v>
      </c>
      <c r="C8170" s="4" t="s">
        <v>14</v>
      </c>
      <c r="D8170" s="4" t="s">
        <v>6</v>
      </c>
    </row>
    <row r="8171" spans="1:9">
      <c r="A8171" t="n">
        <v>70984</v>
      </c>
      <c r="B8171" s="8" t="n">
        <v>2</v>
      </c>
      <c r="C8171" s="7" t="n">
        <v>10</v>
      </c>
      <c r="D8171" s="7" t="s">
        <v>378</v>
      </c>
    </row>
    <row r="8172" spans="1:9">
      <c r="A8172" t="s">
        <v>4</v>
      </c>
      <c r="B8172" s="4" t="s">
        <v>5</v>
      </c>
      <c r="C8172" s="4" t="s">
        <v>14</v>
      </c>
      <c r="D8172" s="4" t="s">
        <v>10</v>
      </c>
      <c r="E8172" s="4" t="s">
        <v>10</v>
      </c>
      <c r="F8172" s="4" t="s">
        <v>10</v>
      </c>
    </row>
    <row r="8173" spans="1:9">
      <c r="A8173" t="n">
        <v>70997</v>
      </c>
      <c r="B8173" s="80" t="n">
        <v>63</v>
      </c>
      <c r="C8173" s="7" t="n">
        <v>0</v>
      </c>
      <c r="D8173" s="7" t="n">
        <v>65535</v>
      </c>
      <c r="E8173" s="7" t="n">
        <v>32</v>
      </c>
      <c r="F8173" s="7" t="n">
        <v>100</v>
      </c>
    </row>
    <row r="8174" spans="1:9">
      <c r="A8174" t="s">
        <v>4</v>
      </c>
      <c r="B8174" s="4" t="s">
        <v>5</v>
      </c>
      <c r="C8174" s="4" t="s">
        <v>14</v>
      </c>
      <c r="D8174" s="4" t="s">
        <v>10</v>
      </c>
      <c r="E8174" s="4" t="s">
        <v>25</v>
      </c>
      <c r="F8174" s="4" t="s">
        <v>10</v>
      </c>
      <c r="G8174" s="4" t="s">
        <v>9</v>
      </c>
      <c r="H8174" s="4" t="s">
        <v>9</v>
      </c>
      <c r="I8174" s="4" t="s">
        <v>10</v>
      </c>
      <c r="J8174" s="4" t="s">
        <v>10</v>
      </c>
      <c r="K8174" s="4" t="s">
        <v>9</v>
      </c>
      <c r="L8174" s="4" t="s">
        <v>9</v>
      </c>
      <c r="M8174" s="4" t="s">
        <v>9</v>
      </c>
      <c r="N8174" s="4" t="s">
        <v>9</v>
      </c>
      <c r="O8174" s="4" t="s">
        <v>6</v>
      </c>
    </row>
    <row r="8175" spans="1:9">
      <c r="A8175" t="n">
        <v>71005</v>
      </c>
      <c r="B8175" s="13" t="n">
        <v>50</v>
      </c>
      <c r="C8175" s="7" t="n">
        <v>0</v>
      </c>
      <c r="D8175" s="7" t="n">
        <v>12105</v>
      </c>
      <c r="E8175" s="7" t="n">
        <v>1</v>
      </c>
      <c r="F8175" s="7" t="n">
        <v>0</v>
      </c>
      <c r="G8175" s="7" t="n">
        <v>0</v>
      </c>
      <c r="H8175" s="7" t="n">
        <v>0</v>
      </c>
      <c r="I8175" s="7" t="n">
        <v>0</v>
      </c>
      <c r="J8175" s="7" t="n">
        <v>65533</v>
      </c>
      <c r="K8175" s="7" t="n">
        <v>0</v>
      </c>
      <c r="L8175" s="7" t="n">
        <v>0</v>
      </c>
      <c r="M8175" s="7" t="n">
        <v>0</v>
      </c>
      <c r="N8175" s="7" t="n">
        <v>0</v>
      </c>
      <c r="O8175" s="7" t="s">
        <v>13</v>
      </c>
    </row>
    <row r="8176" spans="1:9">
      <c r="A8176" t="s">
        <v>4</v>
      </c>
      <c r="B8176" s="4" t="s">
        <v>5</v>
      </c>
      <c r="C8176" s="4" t="s">
        <v>14</v>
      </c>
      <c r="D8176" s="4" t="s">
        <v>10</v>
      </c>
      <c r="E8176" s="4" t="s">
        <v>10</v>
      </c>
      <c r="F8176" s="4" t="s">
        <v>10</v>
      </c>
      <c r="G8176" s="4" t="s">
        <v>10</v>
      </c>
      <c r="H8176" s="4" t="s">
        <v>14</v>
      </c>
    </row>
    <row r="8177" spans="1:15">
      <c r="A8177" t="n">
        <v>71044</v>
      </c>
      <c r="B8177" s="23" t="n">
        <v>25</v>
      </c>
      <c r="C8177" s="7" t="n">
        <v>5</v>
      </c>
      <c r="D8177" s="7" t="n">
        <v>65535</v>
      </c>
      <c r="E8177" s="7" t="n">
        <v>130</v>
      </c>
      <c r="F8177" s="7" t="n">
        <v>65535</v>
      </c>
      <c r="G8177" s="7" t="n">
        <v>65535</v>
      </c>
      <c r="H8177" s="7" t="n">
        <v>0</v>
      </c>
    </row>
    <row r="8178" spans="1:15">
      <c r="A8178" t="s">
        <v>4</v>
      </c>
      <c r="B8178" s="4" t="s">
        <v>5</v>
      </c>
      <c r="C8178" s="4" t="s">
        <v>10</v>
      </c>
      <c r="D8178" s="4" t="s">
        <v>14</v>
      </c>
      <c r="E8178" s="4" t="s">
        <v>14</v>
      </c>
      <c r="F8178" s="4" t="s">
        <v>14</v>
      </c>
      <c r="G8178" s="4" t="s">
        <v>50</v>
      </c>
      <c r="H8178" s="4" t="s">
        <v>14</v>
      </c>
      <c r="I8178" s="4" t="s">
        <v>14</v>
      </c>
      <c r="J8178" s="4" t="s">
        <v>14</v>
      </c>
      <c r="K8178" s="4" t="s">
        <v>14</v>
      </c>
    </row>
    <row r="8179" spans="1:15">
      <c r="A8179" t="n">
        <v>71055</v>
      </c>
      <c r="B8179" s="24" t="n">
        <v>24</v>
      </c>
      <c r="C8179" s="7" t="n">
        <v>65533</v>
      </c>
      <c r="D8179" s="7" t="n">
        <v>11</v>
      </c>
      <c r="E8179" s="7" t="n">
        <v>6</v>
      </c>
      <c r="F8179" s="7" t="n">
        <v>8</v>
      </c>
      <c r="G8179" s="7" t="s">
        <v>379</v>
      </c>
      <c r="H8179" s="7" t="n">
        <v>6</v>
      </c>
      <c r="I8179" s="7" t="n">
        <v>8</v>
      </c>
      <c r="J8179" s="7" t="n">
        <v>2</v>
      </c>
      <c r="K8179" s="7" t="n">
        <v>0</v>
      </c>
    </row>
    <row r="8180" spans="1:15">
      <c r="A8180" t="s">
        <v>4</v>
      </c>
      <c r="B8180" s="4" t="s">
        <v>5</v>
      </c>
      <c r="C8180" s="4" t="s">
        <v>14</v>
      </c>
      <c r="D8180" s="4" t="s">
        <v>14</v>
      </c>
      <c r="E8180" s="4" t="s">
        <v>10</v>
      </c>
      <c r="F8180" s="4" t="s">
        <v>9</v>
      </c>
    </row>
    <row r="8181" spans="1:15">
      <c r="A8181" t="n">
        <v>71094</v>
      </c>
      <c r="B8181" s="82" t="n">
        <v>31</v>
      </c>
      <c r="C8181" s="7" t="n">
        <v>0</v>
      </c>
      <c r="D8181" s="7" t="n">
        <v>1</v>
      </c>
      <c r="E8181" s="7" t="n">
        <v>0</v>
      </c>
      <c r="F8181" s="7" t="n">
        <v>1107296256</v>
      </c>
    </row>
    <row r="8182" spans="1:15">
      <c r="A8182" t="s">
        <v>4</v>
      </c>
      <c r="B8182" s="4" t="s">
        <v>5</v>
      </c>
      <c r="C8182" s="4" t="s">
        <v>14</v>
      </c>
      <c r="D8182" s="4" t="s">
        <v>14</v>
      </c>
      <c r="E8182" s="4" t="s">
        <v>6</v>
      </c>
      <c r="F8182" s="4" t="s">
        <v>10</v>
      </c>
    </row>
    <row r="8183" spans="1:15">
      <c r="A8183" t="n">
        <v>71103</v>
      </c>
      <c r="B8183" s="82" t="n">
        <v>31</v>
      </c>
      <c r="C8183" s="7" t="n">
        <v>1</v>
      </c>
      <c r="D8183" s="7" t="n">
        <v>1</v>
      </c>
      <c r="E8183" s="7" t="s">
        <v>225</v>
      </c>
      <c r="F8183" s="7" t="n">
        <v>1</v>
      </c>
    </row>
    <row r="8184" spans="1:15">
      <c r="A8184" t="s">
        <v>4</v>
      </c>
      <c r="B8184" s="4" t="s">
        <v>5</v>
      </c>
      <c r="C8184" s="4" t="s">
        <v>14</v>
      </c>
      <c r="D8184" s="4" t="s">
        <v>14</v>
      </c>
      <c r="E8184" s="4" t="s">
        <v>6</v>
      </c>
      <c r="F8184" s="4" t="s">
        <v>10</v>
      </c>
    </row>
    <row r="8185" spans="1:15">
      <c r="A8185" t="n">
        <v>71114</v>
      </c>
      <c r="B8185" s="82" t="n">
        <v>31</v>
      </c>
      <c r="C8185" s="7" t="n">
        <v>1</v>
      </c>
      <c r="D8185" s="7" t="n">
        <v>1</v>
      </c>
      <c r="E8185" s="7" t="s">
        <v>227</v>
      </c>
      <c r="F8185" s="7" t="n">
        <v>2</v>
      </c>
    </row>
    <row r="8186" spans="1:15">
      <c r="A8186" t="s">
        <v>4</v>
      </c>
      <c r="B8186" s="4" t="s">
        <v>5</v>
      </c>
      <c r="C8186" s="4" t="s">
        <v>14</v>
      </c>
      <c r="D8186" s="4" t="s">
        <v>14</v>
      </c>
      <c r="E8186" s="4" t="s">
        <v>6</v>
      </c>
      <c r="F8186" s="4" t="s">
        <v>10</v>
      </c>
    </row>
    <row r="8187" spans="1:15">
      <c r="A8187" t="n">
        <v>71126</v>
      </c>
      <c r="B8187" s="82" t="n">
        <v>31</v>
      </c>
      <c r="C8187" s="7" t="n">
        <v>1</v>
      </c>
      <c r="D8187" s="7" t="n">
        <v>1</v>
      </c>
      <c r="E8187" s="7" t="s">
        <v>229</v>
      </c>
      <c r="F8187" s="7" t="n">
        <v>3</v>
      </c>
    </row>
    <row r="8188" spans="1:15">
      <c r="A8188" t="s">
        <v>4</v>
      </c>
      <c r="B8188" s="4" t="s">
        <v>5</v>
      </c>
      <c r="C8188" s="4" t="s">
        <v>14</v>
      </c>
      <c r="D8188" s="4" t="s">
        <v>14</v>
      </c>
      <c r="E8188" s="4" t="s">
        <v>6</v>
      </c>
      <c r="F8188" s="4" t="s">
        <v>10</v>
      </c>
    </row>
    <row r="8189" spans="1:15">
      <c r="A8189" t="n">
        <v>71137</v>
      </c>
      <c r="B8189" s="82" t="n">
        <v>31</v>
      </c>
      <c r="C8189" s="7" t="n">
        <v>1</v>
      </c>
      <c r="D8189" s="7" t="n">
        <v>1</v>
      </c>
      <c r="E8189" s="7" t="s">
        <v>231</v>
      </c>
      <c r="F8189" s="7" t="n">
        <v>4</v>
      </c>
    </row>
    <row r="8190" spans="1:15">
      <c r="A8190" t="s">
        <v>4</v>
      </c>
      <c r="B8190" s="4" t="s">
        <v>5</v>
      </c>
      <c r="C8190" s="4" t="s">
        <v>14</v>
      </c>
      <c r="D8190" s="4" t="s">
        <v>14</v>
      </c>
      <c r="E8190" s="4" t="s">
        <v>6</v>
      </c>
      <c r="F8190" s="4" t="s">
        <v>10</v>
      </c>
    </row>
    <row r="8191" spans="1:15">
      <c r="A8191" t="n">
        <v>71150</v>
      </c>
      <c r="B8191" s="82" t="n">
        <v>31</v>
      </c>
      <c r="C8191" s="7" t="n">
        <v>1</v>
      </c>
      <c r="D8191" s="7" t="n">
        <v>1</v>
      </c>
      <c r="E8191" s="7" t="s">
        <v>233</v>
      </c>
      <c r="F8191" s="7" t="n">
        <v>5</v>
      </c>
    </row>
    <row r="8192" spans="1:15">
      <c r="A8192" t="s">
        <v>4</v>
      </c>
      <c r="B8192" s="4" t="s">
        <v>5</v>
      </c>
      <c r="C8192" s="4" t="s">
        <v>14</v>
      </c>
      <c r="D8192" s="4" t="s">
        <v>14</v>
      </c>
      <c r="E8192" s="4" t="s">
        <v>6</v>
      </c>
      <c r="F8192" s="4" t="s">
        <v>10</v>
      </c>
    </row>
    <row r="8193" spans="1:11">
      <c r="A8193" t="n">
        <v>71160</v>
      </c>
      <c r="B8193" s="82" t="n">
        <v>31</v>
      </c>
      <c r="C8193" s="7" t="n">
        <v>1</v>
      </c>
      <c r="D8193" s="7" t="n">
        <v>1</v>
      </c>
      <c r="E8193" s="7" t="s">
        <v>235</v>
      </c>
      <c r="F8193" s="7" t="n">
        <v>6</v>
      </c>
    </row>
    <row r="8194" spans="1:11">
      <c r="A8194" t="s">
        <v>4</v>
      </c>
      <c r="B8194" s="4" t="s">
        <v>5</v>
      </c>
      <c r="C8194" s="4" t="s">
        <v>14</v>
      </c>
      <c r="D8194" s="4" t="s">
        <v>14</v>
      </c>
      <c r="E8194" s="4" t="s">
        <v>6</v>
      </c>
      <c r="F8194" s="4" t="s">
        <v>10</v>
      </c>
    </row>
    <row r="8195" spans="1:11">
      <c r="A8195" t="n">
        <v>71171</v>
      </c>
      <c r="B8195" s="82" t="n">
        <v>31</v>
      </c>
      <c r="C8195" s="7" t="n">
        <v>1</v>
      </c>
      <c r="D8195" s="7" t="n">
        <v>1</v>
      </c>
      <c r="E8195" s="7" t="s">
        <v>237</v>
      </c>
      <c r="F8195" s="7" t="n">
        <v>7</v>
      </c>
    </row>
    <row r="8196" spans="1:11">
      <c r="A8196" t="s">
        <v>4</v>
      </c>
      <c r="B8196" s="4" t="s">
        <v>5</v>
      </c>
      <c r="C8196" s="4" t="s">
        <v>14</v>
      </c>
      <c r="D8196" s="4" t="s">
        <v>14</v>
      </c>
      <c r="E8196" s="4" t="s">
        <v>6</v>
      </c>
      <c r="F8196" s="4" t="s">
        <v>10</v>
      </c>
    </row>
    <row r="8197" spans="1:11">
      <c r="A8197" t="n">
        <v>71180</v>
      </c>
      <c r="B8197" s="82" t="n">
        <v>31</v>
      </c>
      <c r="C8197" s="7" t="n">
        <v>1</v>
      </c>
      <c r="D8197" s="7" t="n">
        <v>1</v>
      </c>
      <c r="E8197" s="7" t="s">
        <v>239</v>
      </c>
      <c r="F8197" s="7" t="n">
        <v>8</v>
      </c>
    </row>
    <row r="8198" spans="1:11">
      <c r="A8198" t="s">
        <v>4</v>
      </c>
      <c r="B8198" s="4" t="s">
        <v>5</v>
      </c>
      <c r="C8198" s="4" t="s">
        <v>14</v>
      </c>
      <c r="D8198" s="4" t="s">
        <v>14</v>
      </c>
      <c r="E8198" s="4" t="s">
        <v>6</v>
      </c>
      <c r="F8198" s="4" t="s">
        <v>10</v>
      </c>
    </row>
    <row r="8199" spans="1:11">
      <c r="A8199" t="n">
        <v>71191</v>
      </c>
      <c r="B8199" s="82" t="n">
        <v>31</v>
      </c>
      <c r="C8199" s="7" t="n">
        <v>1</v>
      </c>
      <c r="D8199" s="7" t="n">
        <v>1</v>
      </c>
      <c r="E8199" s="7" t="s">
        <v>241</v>
      </c>
      <c r="F8199" s="7" t="n">
        <v>9</v>
      </c>
    </row>
    <row r="8200" spans="1:11">
      <c r="A8200" t="s">
        <v>4</v>
      </c>
      <c r="B8200" s="4" t="s">
        <v>5</v>
      </c>
      <c r="C8200" s="4" t="s">
        <v>14</v>
      </c>
      <c r="D8200" s="41" t="s">
        <v>71</v>
      </c>
      <c r="E8200" s="4" t="s">
        <v>5</v>
      </c>
      <c r="F8200" s="4" t="s">
        <v>14</v>
      </c>
      <c r="G8200" s="4" t="s">
        <v>10</v>
      </c>
      <c r="H8200" s="41" t="s">
        <v>72</v>
      </c>
      <c r="I8200" s="4" t="s">
        <v>14</v>
      </c>
      <c r="J8200" s="4" t="s">
        <v>36</v>
      </c>
    </row>
    <row r="8201" spans="1:11">
      <c r="A8201" t="n">
        <v>71204</v>
      </c>
      <c r="B8201" s="16" t="n">
        <v>5</v>
      </c>
      <c r="C8201" s="7" t="n">
        <v>28</v>
      </c>
      <c r="D8201" s="41" t="s">
        <v>3</v>
      </c>
      <c r="E8201" s="63" t="n">
        <v>64</v>
      </c>
      <c r="F8201" s="7" t="n">
        <v>5</v>
      </c>
      <c r="G8201" s="7" t="n">
        <v>1</v>
      </c>
      <c r="H8201" s="41" t="s">
        <v>3</v>
      </c>
      <c r="I8201" s="7" t="n">
        <v>1</v>
      </c>
      <c r="J8201" s="17" t="n">
        <f t="normal" ca="1">A8205</f>
        <v>0</v>
      </c>
    </row>
    <row r="8202" spans="1:11">
      <c r="A8202" t="s">
        <v>4</v>
      </c>
      <c r="B8202" s="4" t="s">
        <v>5</v>
      </c>
      <c r="C8202" s="4" t="s">
        <v>14</v>
      </c>
      <c r="D8202" s="4" t="s">
        <v>14</v>
      </c>
      <c r="E8202" s="4" t="s">
        <v>10</v>
      </c>
    </row>
    <row r="8203" spans="1:11">
      <c r="A8203" t="n">
        <v>71215</v>
      </c>
      <c r="B8203" s="82" t="n">
        <v>31</v>
      </c>
      <c r="C8203" s="7" t="n">
        <v>6</v>
      </c>
      <c r="D8203" s="7" t="n">
        <v>1</v>
      </c>
      <c r="E8203" s="7" t="n">
        <v>0</v>
      </c>
    </row>
    <row r="8204" spans="1:11">
      <c r="A8204" t="s">
        <v>4</v>
      </c>
      <c r="B8204" s="4" t="s">
        <v>5</v>
      </c>
      <c r="C8204" s="4" t="s">
        <v>14</v>
      </c>
      <c r="D8204" s="41" t="s">
        <v>71</v>
      </c>
      <c r="E8204" s="4" t="s">
        <v>5</v>
      </c>
      <c r="F8204" s="4" t="s">
        <v>14</v>
      </c>
      <c r="G8204" s="4" t="s">
        <v>10</v>
      </c>
      <c r="H8204" s="41" t="s">
        <v>72</v>
      </c>
      <c r="I8204" s="4" t="s">
        <v>14</v>
      </c>
      <c r="J8204" s="4" t="s">
        <v>36</v>
      </c>
    </row>
    <row r="8205" spans="1:11">
      <c r="A8205" t="n">
        <v>71220</v>
      </c>
      <c r="B8205" s="16" t="n">
        <v>5</v>
      </c>
      <c r="C8205" s="7" t="n">
        <v>28</v>
      </c>
      <c r="D8205" s="41" t="s">
        <v>3</v>
      </c>
      <c r="E8205" s="63" t="n">
        <v>64</v>
      </c>
      <c r="F8205" s="7" t="n">
        <v>5</v>
      </c>
      <c r="G8205" s="7" t="n">
        <v>2</v>
      </c>
      <c r="H8205" s="41" t="s">
        <v>3</v>
      </c>
      <c r="I8205" s="7" t="n">
        <v>1</v>
      </c>
      <c r="J8205" s="17" t="n">
        <f t="normal" ca="1">A8209</f>
        <v>0</v>
      </c>
    </row>
    <row r="8206" spans="1:11">
      <c r="A8206" t="s">
        <v>4</v>
      </c>
      <c r="B8206" s="4" t="s">
        <v>5</v>
      </c>
      <c r="C8206" s="4" t="s">
        <v>14</v>
      </c>
      <c r="D8206" s="4" t="s">
        <v>14</v>
      </c>
      <c r="E8206" s="4" t="s">
        <v>10</v>
      </c>
    </row>
    <row r="8207" spans="1:11">
      <c r="A8207" t="n">
        <v>71231</v>
      </c>
      <c r="B8207" s="82" t="n">
        <v>31</v>
      </c>
      <c r="C8207" s="7" t="n">
        <v>6</v>
      </c>
      <c r="D8207" s="7" t="n">
        <v>1</v>
      </c>
      <c r="E8207" s="7" t="n">
        <v>1</v>
      </c>
    </row>
    <row r="8208" spans="1:11">
      <c r="A8208" t="s">
        <v>4</v>
      </c>
      <c r="B8208" s="4" t="s">
        <v>5</v>
      </c>
      <c r="C8208" s="4" t="s">
        <v>14</v>
      </c>
      <c r="D8208" s="41" t="s">
        <v>71</v>
      </c>
      <c r="E8208" s="4" t="s">
        <v>5</v>
      </c>
      <c r="F8208" s="4" t="s">
        <v>14</v>
      </c>
      <c r="G8208" s="4" t="s">
        <v>10</v>
      </c>
      <c r="H8208" s="41" t="s">
        <v>72</v>
      </c>
      <c r="I8208" s="4" t="s">
        <v>14</v>
      </c>
      <c r="J8208" s="4" t="s">
        <v>36</v>
      </c>
    </row>
    <row r="8209" spans="1:10">
      <c r="A8209" t="n">
        <v>71236</v>
      </c>
      <c r="B8209" s="16" t="n">
        <v>5</v>
      </c>
      <c r="C8209" s="7" t="n">
        <v>28</v>
      </c>
      <c r="D8209" s="41" t="s">
        <v>3</v>
      </c>
      <c r="E8209" s="63" t="n">
        <v>64</v>
      </c>
      <c r="F8209" s="7" t="n">
        <v>5</v>
      </c>
      <c r="G8209" s="7" t="n">
        <v>3</v>
      </c>
      <c r="H8209" s="41" t="s">
        <v>3</v>
      </c>
      <c r="I8209" s="7" t="n">
        <v>1</v>
      </c>
      <c r="J8209" s="17" t="n">
        <f t="normal" ca="1">A8213</f>
        <v>0</v>
      </c>
    </row>
    <row r="8210" spans="1:10">
      <c r="A8210" t="s">
        <v>4</v>
      </c>
      <c r="B8210" s="4" t="s">
        <v>5</v>
      </c>
      <c r="C8210" s="4" t="s">
        <v>14</v>
      </c>
      <c r="D8210" s="4" t="s">
        <v>14</v>
      </c>
      <c r="E8210" s="4" t="s">
        <v>10</v>
      </c>
    </row>
    <row r="8211" spans="1:10">
      <c r="A8211" t="n">
        <v>71247</v>
      </c>
      <c r="B8211" s="82" t="n">
        <v>31</v>
      </c>
      <c r="C8211" s="7" t="n">
        <v>6</v>
      </c>
      <c r="D8211" s="7" t="n">
        <v>1</v>
      </c>
      <c r="E8211" s="7" t="n">
        <v>2</v>
      </c>
    </row>
    <row r="8212" spans="1:10">
      <c r="A8212" t="s">
        <v>4</v>
      </c>
      <c r="B8212" s="4" t="s">
        <v>5</v>
      </c>
      <c r="C8212" s="4" t="s">
        <v>14</v>
      </c>
      <c r="D8212" s="41" t="s">
        <v>71</v>
      </c>
      <c r="E8212" s="4" t="s">
        <v>5</v>
      </c>
      <c r="F8212" s="4" t="s">
        <v>14</v>
      </c>
      <c r="G8212" s="4" t="s">
        <v>10</v>
      </c>
      <c r="H8212" s="41" t="s">
        <v>72</v>
      </c>
      <c r="I8212" s="4" t="s">
        <v>14</v>
      </c>
      <c r="J8212" s="4" t="s">
        <v>36</v>
      </c>
    </row>
    <row r="8213" spans="1:10">
      <c r="A8213" t="n">
        <v>71252</v>
      </c>
      <c r="B8213" s="16" t="n">
        <v>5</v>
      </c>
      <c r="C8213" s="7" t="n">
        <v>28</v>
      </c>
      <c r="D8213" s="41" t="s">
        <v>3</v>
      </c>
      <c r="E8213" s="63" t="n">
        <v>64</v>
      </c>
      <c r="F8213" s="7" t="n">
        <v>5</v>
      </c>
      <c r="G8213" s="7" t="n">
        <v>4</v>
      </c>
      <c r="H8213" s="41" t="s">
        <v>3</v>
      </c>
      <c r="I8213" s="7" t="n">
        <v>1</v>
      </c>
      <c r="J8213" s="17" t="n">
        <f t="normal" ca="1">A8217</f>
        <v>0</v>
      </c>
    </row>
    <row r="8214" spans="1:10">
      <c r="A8214" t="s">
        <v>4</v>
      </c>
      <c r="B8214" s="4" t="s">
        <v>5</v>
      </c>
      <c r="C8214" s="4" t="s">
        <v>14</v>
      </c>
      <c r="D8214" s="4" t="s">
        <v>14</v>
      </c>
      <c r="E8214" s="4" t="s">
        <v>10</v>
      </c>
    </row>
    <row r="8215" spans="1:10">
      <c r="A8215" t="n">
        <v>71263</v>
      </c>
      <c r="B8215" s="82" t="n">
        <v>31</v>
      </c>
      <c r="C8215" s="7" t="n">
        <v>6</v>
      </c>
      <c r="D8215" s="7" t="n">
        <v>1</v>
      </c>
      <c r="E8215" s="7" t="n">
        <v>3</v>
      </c>
    </row>
    <row r="8216" spans="1:10">
      <c r="A8216" t="s">
        <v>4</v>
      </c>
      <c r="B8216" s="4" t="s">
        <v>5</v>
      </c>
      <c r="C8216" s="4" t="s">
        <v>14</v>
      </c>
      <c r="D8216" s="41" t="s">
        <v>71</v>
      </c>
      <c r="E8216" s="4" t="s">
        <v>5</v>
      </c>
      <c r="F8216" s="4" t="s">
        <v>14</v>
      </c>
      <c r="G8216" s="4" t="s">
        <v>10</v>
      </c>
      <c r="H8216" s="41" t="s">
        <v>72</v>
      </c>
      <c r="I8216" s="4" t="s">
        <v>14</v>
      </c>
      <c r="J8216" s="4" t="s">
        <v>36</v>
      </c>
    </row>
    <row r="8217" spans="1:10">
      <c r="A8217" t="n">
        <v>71268</v>
      </c>
      <c r="B8217" s="16" t="n">
        <v>5</v>
      </c>
      <c r="C8217" s="7" t="n">
        <v>28</v>
      </c>
      <c r="D8217" s="41" t="s">
        <v>3</v>
      </c>
      <c r="E8217" s="63" t="n">
        <v>64</v>
      </c>
      <c r="F8217" s="7" t="n">
        <v>5</v>
      </c>
      <c r="G8217" s="7" t="n">
        <v>5</v>
      </c>
      <c r="H8217" s="41" t="s">
        <v>3</v>
      </c>
      <c r="I8217" s="7" t="n">
        <v>1</v>
      </c>
      <c r="J8217" s="17" t="n">
        <f t="normal" ca="1">A8221</f>
        <v>0</v>
      </c>
    </row>
    <row r="8218" spans="1:10">
      <c r="A8218" t="s">
        <v>4</v>
      </c>
      <c r="B8218" s="4" t="s">
        <v>5</v>
      </c>
      <c r="C8218" s="4" t="s">
        <v>14</v>
      </c>
      <c r="D8218" s="4" t="s">
        <v>14</v>
      </c>
      <c r="E8218" s="4" t="s">
        <v>10</v>
      </c>
    </row>
    <row r="8219" spans="1:10">
      <c r="A8219" t="n">
        <v>71279</v>
      </c>
      <c r="B8219" s="82" t="n">
        <v>31</v>
      </c>
      <c r="C8219" s="7" t="n">
        <v>6</v>
      </c>
      <c r="D8219" s="7" t="n">
        <v>1</v>
      </c>
      <c r="E8219" s="7" t="n">
        <v>4</v>
      </c>
    </row>
    <row r="8220" spans="1:10">
      <c r="A8220" t="s">
        <v>4</v>
      </c>
      <c r="B8220" s="4" t="s">
        <v>5</v>
      </c>
      <c r="C8220" s="4" t="s">
        <v>14</v>
      </c>
      <c r="D8220" s="41" t="s">
        <v>71</v>
      </c>
      <c r="E8220" s="4" t="s">
        <v>5</v>
      </c>
      <c r="F8220" s="4" t="s">
        <v>14</v>
      </c>
      <c r="G8220" s="4" t="s">
        <v>10</v>
      </c>
      <c r="H8220" s="41" t="s">
        <v>72</v>
      </c>
      <c r="I8220" s="4" t="s">
        <v>14</v>
      </c>
      <c r="J8220" s="4" t="s">
        <v>36</v>
      </c>
    </row>
    <row r="8221" spans="1:10">
      <c r="A8221" t="n">
        <v>71284</v>
      </c>
      <c r="B8221" s="16" t="n">
        <v>5</v>
      </c>
      <c r="C8221" s="7" t="n">
        <v>28</v>
      </c>
      <c r="D8221" s="41" t="s">
        <v>3</v>
      </c>
      <c r="E8221" s="63" t="n">
        <v>64</v>
      </c>
      <c r="F8221" s="7" t="n">
        <v>5</v>
      </c>
      <c r="G8221" s="7" t="n">
        <v>6</v>
      </c>
      <c r="H8221" s="41" t="s">
        <v>3</v>
      </c>
      <c r="I8221" s="7" t="n">
        <v>1</v>
      </c>
      <c r="J8221" s="17" t="n">
        <f t="normal" ca="1">A8225</f>
        <v>0</v>
      </c>
    </row>
    <row r="8222" spans="1:10">
      <c r="A8222" t="s">
        <v>4</v>
      </c>
      <c r="B8222" s="4" t="s">
        <v>5</v>
      </c>
      <c r="C8222" s="4" t="s">
        <v>14</v>
      </c>
      <c r="D8222" s="4" t="s">
        <v>14</v>
      </c>
      <c r="E8222" s="4" t="s">
        <v>10</v>
      </c>
    </row>
    <row r="8223" spans="1:10">
      <c r="A8223" t="n">
        <v>71295</v>
      </c>
      <c r="B8223" s="82" t="n">
        <v>31</v>
      </c>
      <c r="C8223" s="7" t="n">
        <v>6</v>
      </c>
      <c r="D8223" s="7" t="n">
        <v>1</v>
      </c>
      <c r="E8223" s="7" t="n">
        <v>5</v>
      </c>
    </row>
    <row r="8224" spans="1:10">
      <c r="A8224" t="s">
        <v>4</v>
      </c>
      <c r="B8224" s="4" t="s">
        <v>5</v>
      </c>
      <c r="C8224" s="4" t="s">
        <v>14</v>
      </c>
      <c r="D8224" s="41" t="s">
        <v>71</v>
      </c>
      <c r="E8224" s="4" t="s">
        <v>5</v>
      </c>
      <c r="F8224" s="4" t="s">
        <v>14</v>
      </c>
      <c r="G8224" s="4" t="s">
        <v>10</v>
      </c>
      <c r="H8224" s="41" t="s">
        <v>72</v>
      </c>
      <c r="I8224" s="4" t="s">
        <v>14</v>
      </c>
      <c r="J8224" s="4" t="s">
        <v>36</v>
      </c>
    </row>
    <row r="8225" spans="1:10">
      <c r="A8225" t="n">
        <v>71300</v>
      </c>
      <c r="B8225" s="16" t="n">
        <v>5</v>
      </c>
      <c r="C8225" s="7" t="n">
        <v>28</v>
      </c>
      <c r="D8225" s="41" t="s">
        <v>3</v>
      </c>
      <c r="E8225" s="63" t="n">
        <v>64</v>
      </c>
      <c r="F8225" s="7" t="n">
        <v>5</v>
      </c>
      <c r="G8225" s="7" t="n">
        <v>7</v>
      </c>
      <c r="H8225" s="41" t="s">
        <v>3</v>
      </c>
      <c r="I8225" s="7" t="n">
        <v>1</v>
      </c>
      <c r="J8225" s="17" t="n">
        <f t="normal" ca="1">A8229</f>
        <v>0</v>
      </c>
    </row>
    <row r="8226" spans="1:10">
      <c r="A8226" t="s">
        <v>4</v>
      </c>
      <c r="B8226" s="4" t="s">
        <v>5</v>
      </c>
      <c r="C8226" s="4" t="s">
        <v>14</v>
      </c>
      <c r="D8226" s="4" t="s">
        <v>14</v>
      </c>
      <c r="E8226" s="4" t="s">
        <v>10</v>
      </c>
    </row>
    <row r="8227" spans="1:10">
      <c r="A8227" t="n">
        <v>71311</v>
      </c>
      <c r="B8227" s="82" t="n">
        <v>31</v>
      </c>
      <c r="C8227" s="7" t="n">
        <v>6</v>
      </c>
      <c r="D8227" s="7" t="n">
        <v>1</v>
      </c>
      <c r="E8227" s="7" t="n">
        <v>6</v>
      </c>
    </row>
    <row r="8228" spans="1:10">
      <c r="A8228" t="s">
        <v>4</v>
      </c>
      <c r="B8228" s="4" t="s">
        <v>5</v>
      </c>
      <c r="C8228" s="4" t="s">
        <v>14</v>
      </c>
      <c r="D8228" s="41" t="s">
        <v>71</v>
      </c>
      <c r="E8228" s="4" t="s">
        <v>5</v>
      </c>
      <c r="F8228" s="4" t="s">
        <v>14</v>
      </c>
      <c r="G8228" s="4" t="s">
        <v>10</v>
      </c>
      <c r="H8228" s="41" t="s">
        <v>72</v>
      </c>
      <c r="I8228" s="4" t="s">
        <v>14</v>
      </c>
      <c r="J8228" s="4" t="s">
        <v>36</v>
      </c>
    </row>
    <row r="8229" spans="1:10">
      <c r="A8229" t="n">
        <v>71316</v>
      </c>
      <c r="B8229" s="16" t="n">
        <v>5</v>
      </c>
      <c r="C8229" s="7" t="n">
        <v>28</v>
      </c>
      <c r="D8229" s="41" t="s">
        <v>3</v>
      </c>
      <c r="E8229" s="63" t="n">
        <v>64</v>
      </c>
      <c r="F8229" s="7" t="n">
        <v>5</v>
      </c>
      <c r="G8229" s="7" t="n">
        <v>8</v>
      </c>
      <c r="H8229" s="41" t="s">
        <v>3</v>
      </c>
      <c r="I8229" s="7" t="n">
        <v>1</v>
      </c>
      <c r="J8229" s="17" t="n">
        <f t="normal" ca="1">A8233</f>
        <v>0</v>
      </c>
    </row>
    <row r="8230" spans="1:10">
      <c r="A8230" t="s">
        <v>4</v>
      </c>
      <c r="B8230" s="4" t="s">
        <v>5</v>
      </c>
      <c r="C8230" s="4" t="s">
        <v>14</v>
      </c>
      <c r="D8230" s="4" t="s">
        <v>14</v>
      </c>
      <c r="E8230" s="4" t="s">
        <v>10</v>
      </c>
    </row>
    <row r="8231" spans="1:10">
      <c r="A8231" t="n">
        <v>71327</v>
      </c>
      <c r="B8231" s="82" t="n">
        <v>31</v>
      </c>
      <c r="C8231" s="7" t="n">
        <v>6</v>
      </c>
      <c r="D8231" s="7" t="n">
        <v>1</v>
      </c>
      <c r="E8231" s="7" t="n">
        <v>7</v>
      </c>
    </row>
    <row r="8232" spans="1:10">
      <c r="A8232" t="s">
        <v>4</v>
      </c>
      <c r="B8232" s="4" t="s">
        <v>5</v>
      </c>
      <c r="C8232" s="4" t="s">
        <v>14</v>
      </c>
      <c r="D8232" s="41" t="s">
        <v>71</v>
      </c>
      <c r="E8232" s="4" t="s">
        <v>5</v>
      </c>
      <c r="F8232" s="4" t="s">
        <v>14</v>
      </c>
      <c r="G8232" s="4" t="s">
        <v>10</v>
      </c>
      <c r="H8232" s="41" t="s">
        <v>72</v>
      </c>
      <c r="I8232" s="4" t="s">
        <v>14</v>
      </c>
      <c r="J8232" s="4" t="s">
        <v>36</v>
      </c>
    </row>
    <row r="8233" spans="1:10">
      <c r="A8233" t="n">
        <v>71332</v>
      </c>
      <c r="B8233" s="16" t="n">
        <v>5</v>
      </c>
      <c r="C8233" s="7" t="n">
        <v>28</v>
      </c>
      <c r="D8233" s="41" t="s">
        <v>3</v>
      </c>
      <c r="E8233" s="63" t="n">
        <v>64</v>
      </c>
      <c r="F8233" s="7" t="n">
        <v>5</v>
      </c>
      <c r="G8233" s="7" t="n">
        <v>9</v>
      </c>
      <c r="H8233" s="41" t="s">
        <v>3</v>
      </c>
      <c r="I8233" s="7" t="n">
        <v>1</v>
      </c>
      <c r="J8233" s="17" t="n">
        <f t="normal" ca="1">A8237</f>
        <v>0</v>
      </c>
    </row>
    <row r="8234" spans="1:10">
      <c r="A8234" t="s">
        <v>4</v>
      </c>
      <c r="B8234" s="4" t="s">
        <v>5</v>
      </c>
      <c r="C8234" s="4" t="s">
        <v>14</v>
      </c>
      <c r="D8234" s="4" t="s">
        <v>14</v>
      </c>
      <c r="E8234" s="4" t="s">
        <v>10</v>
      </c>
    </row>
    <row r="8235" spans="1:10">
      <c r="A8235" t="n">
        <v>71343</v>
      </c>
      <c r="B8235" s="82" t="n">
        <v>31</v>
      </c>
      <c r="C8235" s="7" t="n">
        <v>6</v>
      </c>
      <c r="D8235" s="7" t="n">
        <v>1</v>
      </c>
      <c r="E8235" s="7" t="n">
        <v>8</v>
      </c>
    </row>
    <row r="8236" spans="1:10">
      <c r="A8236" t="s">
        <v>4</v>
      </c>
      <c r="B8236" s="4" t="s">
        <v>5</v>
      </c>
      <c r="C8236" s="4" t="s">
        <v>14</v>
      </c>
      <c r="D8236" s="4" t="s">
        <v>14</v>
      </c>
      <c r="E8236" s="4" t="s">
        <v>14</v>
      </c>
      <c r="F8236" s="4" t="s">
        <v>10</v>
      </c>
      <c r="G8236" s="4" t="s">
        <v>10</v>
      </c>
      <c r="H8236" s="4" t="s">
        <v>14</v>
      </c>
    </row>
    <row r="8237" spans="1:10">
      <c r="A8237" t="n">
        <v>71348</v>
      </c>
      <c r="B8237" s="82" t="n">
        <v>31</v>
      </c>
      <c r="C8237" s="7" t="n">
        <v>2</v>
      </c>
      <c r="D8237" s="7" t="n">
        <v>1</v>
      </c>
      <c r="E8237" s="7" t="n">
        <v>0</v>
      </c>
      <c r="F8237" s="7" t="n">
        <v>65535</v>
      </c>
      <c r="G8237" s="7" t="n">
        <v>220</v>
      </c>
      <c r="H8237" s="7" t="n">
        <v>0</v>
      </c>
    </row>
    <row r="8238" spans="1:10">
      <c r="A8238" t="s">
        <v>4</v>
      </c>
      <c r="B8238" s="4" t="s">
        <v>5</v>
      </c>
      <c r="C8238" s="4" t="s">
        <v>14</v>
      </c>
      <c r="D8238" s="4" t="s">
        <v>14</v>
      </c>
      <c r="E8238" s="4" t="s">
        <v>14</v>
      </c>
    </row>
    <row r="8239" spans="1:10">
      <c r="A8239" t="n">
        <v>71357</v>
      </c>
      <c r="B8239" s="82" t="n">
        <v>31</v>
      </c>
      <c r="C8239" s="7" t="n">
        <v>4</v>
      </c>
      <c r="D8239" s="7" t="n">
        <v>1</v>
      </c>
      <c r="E8239" s="7" t="n">
        <v>2</v>
      </c>
    </row>
    <row r="8240" spans="1:10">
      <c r="A8240" t="s">
        <v>4</v>
      </c>
      <c r="B8240" s="4" t="s">
        <v>5</v>
      </c>
      <c r="C8240" s="4" t="s">
        <v>14</v>
      </c>
      <c r="D8240" s="4" t="s">
        <v>14</v>
      </c>
    </row>
    <row r="8241" spans="1:10">
      <c r="A8241" t="n">
        <v>71361</v>
      </c>
      <c r="B8241" s="82" t="n">
        <v>31</v>
      </c>
      <c r="C8241" s="7" t="n">
        <v>3</v>
      </c>
      <c r="D8241" s="7" t="n">
        <v>1</v>
      </c>
    </row>
    <row r="8242" spans="1:10">
      <c r="A8242" t="s">
        <v>4</v>
      </c>
      <c r="B8242" s="4" t="s">
        <v>5</v>
      </c>
      <c r="C8242" s="4" t="s">
        <v>14</v>
      </c>
    </row>
    <row r="8243" spans="1:10">
      <c r="A8243" t="n">
        <v>71364</v>
      </c>
      <c r="B8243" s="26" t="n">
        <v>27</v>
      </c>
      <c r="C8243" s="7" t="n">
        <v>0</v>
      </c>
    </row>
    <row r="8244" spans="1:10">
      <c r="A8244" t="s">
        <v>4</v>
      </c>
      <c r="B8244" s="4" t="s">
        <v>5</v>
      </c>
      <c r="C8244" s="4" t="s">
        <v>14</v>
      </c>
      <c r="D8244" s="4" t="s">
        <v>10</v>
      </c>
      <c r="E8244" s="4" t="s">
        <v>10</v>
      </c>
      <c r="F8244" s="4" t="s">
        <v>10</v>
      </c>
      <c r="G8244" s="4" t="s">
        <v>10</v>
      </c>
      <c r="H8244" s="4" t="s">
        <v>14</v>
      </c>
    </row>
    <row r="8245" spans="1:10">
      <c r="A8245" t="n">
        <v>71366</v>
      </c>
      <c r="B8245" s="23" t="n">
        <v>25</v>
      </c>
      <c r="C8245" s="7" t="n">
        <v>5</v>
      </c>
      <c r="D8245" s="7" t="n">
        <v>65535</v>
      </c>
      <c r="E8245" s="7" t="n">
        <v>65535</v>
      </c>
      <c r="F8245" s="7" t="n">
        <v>65535</v>
      </c>
      <c r="G8245" s="7" t="n">
        <v>65535</v>
      </c>
      <c r="H8245" s="7" t="n">
        <v>0</v>
      </c>
    </row>
    <row r="8246" spans="1:10">
      <c r="A8246" t="s">
        <v>4</v>
      </c>
      <c r="B8246" s="4" t="s">
        <v>5</v>
      </c>
      <c r="C8246" s="4" t="s">
        <v>14</v>
      </c>
      <c r="D8246" s="4" t="s">
        <v>10</v>
      </c>
      <c r="E8246" s="4" t="s">
        <v>25</v>
      </c>
    </row>
    <row r="8247" spans="1:10">
      <c r="A8247" t="n">
        <v>71377</v>
      </c>
      <c r="B8247" s="33" t="n">
        <v>58</v>
      </c>
      <c r="C8247" s="7" t="n">
        <v>0</v>
      </c>
      <c r="D8247" s="7" t="n">
        <v>500</v>
      </c>
      <c r="E8247" s="7" t="n">
        <v>1</v>
      </c>
    </row>
    <row r="8248" spans="1:10">
      <c r="A8248" t="s">
        <v>4</v>
      </c>
      <c r="B8248" s="4" t="s">
        <v>5</v>
      </c>
      <c r="C8248" s="4" t="s">
        <v>14</v>
      </c>
      <c r="D8248" s="4" t="s">
        <v>10</v>
      </c>
    </row>
    <row r="8249" spans="1:10">
      <c r="A8249" t="n">
        <v>71385</v>
      </c>
      <c r="B8249" s="33" t="n">
        <v>58</v>
      </c>
      <c r="C8249" s="7" t="n">
        <v>255</v>
      </c>
      <c r="D8249" s="7" t="n">
        <v>0</v>
      </c>
    </row>
    <row r="8250" spans="1:10">
      <c r="A8250" t="s">
        <v>4</v>
      </c>
      <c r="B8250" s="4" t="s">
        <v>5</v>
      </c>
      <c r="C8250" s="4" t="s">
        <v>10</v>
      </c>
    </row>
    <row r="8251" spans="1:10">
      <c r="A8251" t="n">
        <v>71389</v>
      </c>
      <c r="B8251" s="27" t="n">
        <v>16</v>
      </c>
      <c r="C8251" s="7" t="n">
        <v>300</v>
      </c>
    </row>
    <row r="8252" spans="1:10">
      <c r="A8252" t="s">
        <v>4</v>
      </c>
      <c r="B8252" s="4" t="s">
        <v>5</v>
      </c>
      <c r="C8252" s="4" t="s">
        <v>14</v>
      </c>
      <c r="D8252" s="4" t="s">
        <v>14</v>
      </c>
      <c r="E8252" s="4" t="s">
        <v>14</v>
      </c>
      <c r="F8252" s="4" t="s">
        <v>9</v>
      </c>
      <c r="G8252" s="4" t="s">
        <v>14</v>
      </c>
      <c r="H8252" s="4" t="s">
        <v>14</v>
      </c>
      <c r="I8252" s="4" t="s">
        <v>36</v>
      </c>
    </row>
    <row r="8253" spans="1:10">
      <c r="A8253" t="n">
        <v>71392</v>
      </c>
      <c r="B8253" s="16" t="n">
        <v>5</v>
      </c>
      <c r="C8253" s="7" t="n">
        <v>35</v>
      </c>
      <c r="D8253" s="7" t="n">
        <v>2</v>
      </c>
      <c r="E8253" s="7" t="n">
        <v>0</v>
      </c>
      <c r="F8253" s="7" t="n">
        <v>4</v>
      </c>
      <c r="G8253" s="7" t="n">
        <v>2</v>
      </c>
      <c r="H8253" s="7" t="n">
        <v>1</v>
      </c>
      <c r="I8253" s="17" t="n">
        <f t="normal" ca="1">A8259</f>
        <v>0</v>
      </c>
    </row>
    <row r="8254" spans="1:10">
      <c r="A8254" t="s">
        <v>4</v>
      </c>
      <c r="B8254" s="4" t="s">
        <v>5</v>
      </c>
      <c r="C8254" s="4" t="s">
        <v>14</v>
      </c>
      <c r="D8254" s="4" t="s">
        <v>10</v>
      </c>
    </row>
    <row r="8255" spans="1:10">
      <c r="A8255" t="n">
        <v>71406</v>
      </c>
      <c r="B8255" s="63" t="n">
        <v>64</v>
      </c>
      <c r="C8255" s="7" t="n">
        <v>0</v>
      </c>
      <c r="D8255" s="7" t="n">
        <v>4</v>
      </c>
    </row>
    <row r="8256" spans="1:10">
      <c r="A8256" t="s">
        <v>4</v>
      </c>
      <c r="B8256" s="4" t="s">
        <v>5</v>
      </c>
      <c r="C8256" s="4" t="s">
        <v>36</v>
      </c>
    </row>
    <row r="8257" spans="1:9">
      <c r="A8257" t="n">
        <v>71410</v>
      </c>
      <c r="B8257" s="21" t="n">
        <v>3</v>
      </c>
      <c r="C8257" s="17" t="n">
        <f t="normal" ca="1">A8305</f>
        <v>0</v>
      </c>
    </row>
    <row r="8258" spans="1:9">
      <c r="A8258" t="s">
        <v>4</v>
      </c>
      <c r="B8258" s="4" t="s">
        <v>5</v>
      </c>
      <c r="C8258" s="4" t="s">
        <v>14</v>
      </c>
      <c r="D8258" s="4" t="s">
        <v>14</v>
      </c>
      <c r="E8258" s="4" t="s">
        <v>14</v>
      </c>
      <c r="F8258" s="4" t="s">
        <v>9</v>
      </c>
      <c r="G8258" s="4" t="s">
        <v>14</v>
      </c>
      <c r="H8258" s="4" t="s">
        <v>14</v>
      </c>
      <c r="I8258" s="4" t="s">
        <v>36</v>
      </c>
    </row>
    <row r="8259" spans="1:9">
      <c r="A8259" t="n">
        <v>71415</v>
      </c>
      <c r="B8259" s="16" t="n">
        <v>5</v>
      </c>
      <c r="C8259" s="7" t="n">
        <v>35</v>
      </c>
      <c r="D8259" s="7" t="n">
        <v>2</v>
      </c>
      <c r="E8259" s="7" t="n">
        <v>0</v>
      </c>
      <c r="F8259" s="7" t="n">
        <v>2</v>
      </c>
      <c r="G8259" s="7" t="n">
        <v>2</v>
      </c>
      <c r="H8259" s="7" t="n">
        <v>1</v>
      </c>
      <c r="I8259" s="17" t="n">
        <f t="normal" ca="1">A8265</f>
        <v>0</v>
      </c>
    </row>
    <row r="8260" spans="1:9">
      <c r="A8260" t="s">
        <v>4</v>
      </c>
      <c r="B8260" s="4" t="s">
        <v>5</v>
      </c>
      <c r="C8260" s="4" t="s">
        <v>14</v>
      </c>
      <c r="D8260" s="4" t="s">
        <v>10</v>
      </c>
    </row>
    <row r="8261" spans="1:9">
      <c r="A8261" t="n">
        <v>71429</v>
      </c>
      <c r="B8261" s="63" t="n">
        <v>64</v>
      </c>
      <c r="C8261" s="7" t="n">
        <v>0</v>
      </c>
      <c r="D8261" s="7" t="n">
        <v>2</v>
      </c>
    </row>
    <row r="8262" spans="1:9">
      <c r="A8262" t="s">
        <v>4</v>
      </c>
      <c r="B8262" s="4" t="s">
        <v>5</v>
      </c>
      <c r="C8262" s="4" t="s">
        <v>36</v>
      </c>
    </row>
    <row r="8263" spans="1:9">
      <c r="A8263" t="n">
        <v>71433</v>
      </c>
      <c r="B8263" s="21" t="n">
        <v>3</v>
      </c>
      <c r="C8263" s="17" t="n">
        <f t="normal" ca="1">A8305</f>
        <v>0</v>
      </c>
    </row>
    <row r="8264" spans="1:9">
      <c r="A8264" t="s">
        <v>4</v>
      </c>
      <c r="B8264" s="4" t="s">
        <v>5</v>
      </c>
      <c r="C8264" s="4" t="s">
        <v>14</v>
      </c>
      <c r="D8264" s="4" t="s">
        <v>14</v>
      </c>
      <c r="E8264" s="4" t="s">
        <v>14</v>
      </c>
      <c r="F8264" s="4" t="s">
        <v>9</v>
      </c>
      <c r="G8264" s="4" t="s">
        <v>14</v>
      </c>
      <c r="H8264" s="4" t="s">
        <v>14</v>
      </c>
      <c r="I8264" s="4" t="s">
        <v>36</v>
      </c>
    </row>
    <row r="8265" spans="1:9">
      <c r="A8265" t="n">
        <v>71438</v>
      </c>
      <c r="B8265" s="16" t="n">
        <v>5</v>
      </c>
      <c r="C8265" s="7" t="n">
        <v>35</v>
      </c>
      <c r="D8265" s="7" t="n">
        <v>2</v>
      </c>
      <c r="E8265" s="7" t="n">
        <v>0</v>
      </c>
      <c r="F8265" s="7" t="n">
        <v>6</v>
      </c>
      <c r="G8265" s="7" t="n">
        <v>2</v>
      </c>
      <c r="H8265" s="7" t="n">
        <v>1</v>
      </c>
      <c r="I8265" s="17" t="n">
        <f t="normal" ca="1">A8271</f>
        <v>0</v>
      </c>
    </row>
    <row r="8266" spans="1:9">
      <c r="A8266" t="s">
        <v>4</v>
      </c>
      <c r="B8266" s="4" t="s">
        <v>5</v>
      </c>
      <c r="C8266" s="4" t="s">
        <v>14</v>
      </c>
      <c r="D8266" s="4" t="s">
        <v>10</v>
      </c>
    </row>
    <row r="8267" spans="1:9">
      <c r="A8267" t="n">
        <v>71452</v>
      </c>
      <c r="B8267" s="63" t="n">
        <v>64</v>
      </c>
      <c r="C8267" s="7" t="n">
        <v>0</v>
      </c>
      <c r="D8267" s="7" t="n">
        <v>6</v>
      </c>
    </row>
    <row r="8268" spans="1:9">
      <c r="A8268" t="s">
        <v>4</v>
      </c>
      <c r="B8268" s="4" t="s">
        <v>5</v>
      </c>
      <c r="C8268" s="4" t="s">
        <v>36</v>
      </c>
    </row>
    <row r="8269" spans="1:9">
      <c r="A8269" t="n">
        <v>71456</v>
      </c>
      <c r="B8269" s="21" t="n">
        <v>3</v>
      </c>
      <c r="C8269" s="17" t="n">
        <f t="normal" ca="1">A8305</f>
        <v>0</v>
      </c>
    </row>
    <row r="8270" spans="1:9">
      <c r="A8270" t="s">
        <v>4</v>
      </c>
      <c r="B8270" s="4" t="s">
        <v>5</v>
      </c>
      <c r="C8270" s="4" t="s">
        <v>14</v>
      </c>
      <c r="D8270" s="4" t="s">
        <v>14</v>
      </c>
      <c r="E8270" s="4" t="s">
        <v>14</v>
      </c>
      <c r="F8270" s="4" t="s">
        <v>9</v>
      </c>
      <c r="G8270" s="4" t="s">
        <v>14</v>
      </c>
      <c r="H8270" s="4" t="s">
        <v>14</v>
      </c>
      <c r="I8270" s="4" t="s">
        <v>36</v>
      </c>
    </row>
    <row r="8271" spans="1:9">
      <c r="A8271" t="n">
        <v>71461</v>
      </c>
      <c r="B8271" s="16" t="n">
        <v>5</v>
      </c>
      <c r="C8271" s="7" t="n">
        <v>35</v>
      </c>
      <c r="D8271" s="7" t="n">
        <v>2</v>
      </c>
      <c r="E8271" s="7" t="n">
        <v>0</v>
      </c>
      <c r="F8271" s="7" t="n">
        <v>8</v>
      </c>
      <c r="G8271" s="7" t="n">
        <v>2</v>
      </c>
      <c r="H8271" s="7" t="n">
        <v>1</v>
      </c>
      <c r="I8271" s="17" t="n">
        <f t="normal" ca="1">A8277</f>
        <v>0</v>
      </c>
    </row>
    <row r="8272" spans="1:9">
      <c r="A8272" t="s">
        <v>4</v>
      </c>
      <c r="B8272" s="4" t="s">
        <v>5</v>
      </c>
      <c r="C8272" s="4" t="s">
        <v>14</v>
      </c>
      <c r="D8272" s="4" t="s">
        <v>10</v>
      </c>
    </row>
    <row r="8273" spans="1:9">
      <c r="A8273" t="n">
        <v>71475</v>
      </c>
      <c r="B8273" s="63" t="n">
        <v>64</v>
      </c>
      <c r="C8273" s="7" t="n">
        <v>0</v>
      </c>
      <c r="D8273" s="7" t="n">
        <v>8</v>
      </c>
    </row>
    <row r="8274" spans="1:9">
      <c r="A8274" t="s">
        <v>4</v>
      </c>
      <c r="B8274" s="4" t="s">
        <v>5</v>
      </c>
      <c r="C8274" s="4" t="s">
        <v>36</v>
      </c>
    </row>
    <row r="8275" spans="1:9">
      <c r="A8275" t="n">
        <v>71479</v>
      </c>
      <c r="B8275" s="21" t="n">
        <v>3</v>
      </c>
      <c r="C8275" s="17" t="n">
        <f t="normal" ca="1">A8305</f>
        <v>0</v>
      </c>
    </row>
    <row r="8276" spans="1:9">
      <c r="A8276" t="s">
        <v>4</v>
      </c>
      <c r="B8276" s="4" t="s">
        <v>5</v>
      </c>
      <c r="C8276" s="4" t="s">
        <v>14</v>
      </c>
      <c r="D8276" s="4" t="s">
        <v>14</v>
      </c>
      <c r="E8276" s="4" t="s">
        <v>14</v>
      </c>
      <c r="F8276" s="4" t="s">
        <v>9</v>
      </c>
      <c r="G8276" s="4" t="s">
        <v>14</v>
      </c>
      <c r="H8276" s="4" t="s">
        <v>14</v>
      </c>
      <c r="I8276" s="4" t="s">
        <v>36</v>
      </c>
    </row>
    <row r="8277" spans="1:9">
      <c r="A8277" t="n">
        <v>71484</v>
      </c>
      <c r="B8277" s="16" t="n">
        <v>5</v>
      </c>
      <c r="C8277" s="7" t="n">
        <v>35</v>
      </c>
      <c r="D8277" s="7" t="n">
        <v>2</v>
      </c>
      <c r="E8277" s="7" t="n">
        <v>0</v>
      </c>
      <c r="F8277" s="7" t="n">
        <v>1</v>
      </c>
      <c r="G8277" s="7" t="n">
        <v>2</v>
      </c>
      <c r="H8277" s="7" t="n">
        <v>1</v>
      </c>
      <c r="I8277" s="17" t="n">
        <f t="normal" ca="1">A8283</f>
        <v>0</v>
      </c>
    </row>
    <row r="8278" spans="1:9">
      <c r="A8278" t="s">
        <v>4</v>
      </c>
      <c r="B8278" s="4" t="s">
        <v>5</v>
      </c>
      <c r="C8278" s="4" t="s">
        <v>14</v>
      </c>
      <c r="D8278" s="4" t="s">
        <v>10</v>
      </c>
    </row>
    <row r="8279" spans="1:9">
      <c r="A8279" t="n">
        <v>71498</v>
      </c>
      <c r="B8279" s="63" t="n">
        <v>64</v>
      </c>
      <c r="C8279" s="7" t="n">
        <v>0</v>
      </c>
      <c r="D8279" s="7" t="n">
        <v>1</v>
      </c>
    </row>
    <row r="8280" spans="1:9">
      <c r="A8280" t="s">
        <v>4</v>
      </c>
      <c r="B8280" s="4" t="s">
        <v>5</v>
      </c>
      <c r="C8280" s="4" t="s">
        <v>36</v>
      </c>
    </row>
    <row r="8281" spans="1:9">
      <c r="A8281" t="n">
        <v>71502</v>
      </c>
      <c r="B8281" s="21" t="n">
        <v>3</v>
      </c>
      <c r="C8281" s="17" t="n">
        <f t="normal" ca="1">A8305</f>
        <v>0</v>
      </c>
    </row>
    <row r="8282" spans="1:9">
      <c r="A8282" t="s">
        <v>4</v>
      </c>
      <c r="B8282" s="4" t="s">
        <v>5</v>
      </c>
      <c r="C8282" s="4" t="s">
        <v>14</v>
      </c>
      <c r="D8282" s="4" t="s">
        <v>14</v>
      </c>
      <c r="E8282" s="4" t="s">
        <v>14</v>
      </c>
      <c r="F8282" s="4" t="s">
        <v>9</v>
      </c>
      <c r="G8282" s="4" t="s">
        <v>14</v>
      </c>
      <c r="H8282" s="4" t="s">
        <v>14</v>
      </c>
      <c r="I8282" s="4" t="s">
        <v>36</v>
      </c>
    </row>
    <row r="8283" spans="1:9">
      <c r="A8283" t="n">
        <v>71507</v>
      </c>
      <c r="B8283" s="16" t="n">
        <v>5</v>
      </c>
      <c r="C8283" s="7" t="n">
        <v>35</v>
      </c>
      <c r="D8283" s="7" t="n">
        <v>2</v>
      </c>
      <c r="E8283" s="7" t="n">
        <v>0</v>
      </c>
      <c r="F8283" s="7" t="n">
        <v>3</v>
      </c>
      <c r="G8283" s="7" t="n">
        <v>2</v>
      </c>
      <c r="H8283" s="7" t="n">
        <v>1</v>
      </c>
      <c r="I8283" s="17" t="n">
        <f t="normal" ca="1">A8289</f>
        <v>0</v>
      </c>
    </row>
    <row r="8284" spans="1:9">
      <c r="A8284" t="s">
        <v>4</v>
      </c>
      <c r="B8284" s="4" t="s">
        <v>5</v>
      </c>
      <c r="C8284" s="4" t="s">
        <v>14</v>
      </c>
      <c r="D8284" s="4" t="s">
        <v>10</v>
      </c>
    </row>
    <row r="8285" spans="1:9">
      <c r="A8285" t="n">
        <v>71521</v>
      </c>
      <c r="B8285" s="63" t="n">
        <v>64</v>
      </c>
      <c r="C8285" s="7" t="n">
        <v>0</v>
      </c>
      <c r="D8285" s="7" t="n">
        <v>3</v>
      </c>
    </row>
    <row r="8286" spans="1:9">
      <c r="A8286" t="s">
        <v>4</v>
      </c>
      <c r="B8286" s="4" t="s">
        <v>5</v>
      </c>
      <c r="C8286" s="4" t="s">
        <v>36</v>
      </c>
    </row>
    <row r="8287" spans="1:9">
      <c r="A8287" t="n">
        <v>71525</v>
      </c>
      <c r="B8287" s="21" t="n">
        <v>3</v>
      </c>
      <c r="C8287" s="17" t="n">
        <f t="normal" ca="1">A8305</f>
        <v>0</v>
      </c>
    </row>
    <row r="8288" spans="1:9">
      <c r="A8288" t="s">
        <v>4</v>
      </c>
      <c r="B8288" s="4" t="s">
        <v>5</v>
      </c>
      <c r="C8288" s="4" t="s">
        <v>14</v>
      </c>
      <c r="D8288" s="4" t="s">
        <v>14</v>
      </c>
      <c r="E8288" s="4" t="s">
        <v>14</v>
      </c>
      <c r="F8288" s="4" t="s">
        <v>9</v>
      </c>
      <c r="G8288" s="4" t="s">
        <v>14</v>
      </c>
      <c r="H8288" s="4" t="s">
        <v>14</v>
      </c>
      <c r="I8288" s="4" t="s">
        <v>36</v>
      </c>
    </row>
    <row r="8289" spans="1:9">
      <c r="A8289" t="n">
        <v>71530</v>
      </c>
      <c r="B8289" s="16" t="n">
        <v>5</v>
      </c>
      <c r="C8289" s="7" t="n">
        <v>35</v>
      </c>
      <c r="D8289" s="7" t="n">
        <v>2</v>
      </c>
      <c r="E8289" s="7" t="n">
        <v>0</v>
      </c>
      <c r="F8289" s="7" t="n">
        <v>7</v>
      </c>
      <c r="G8289" s="7" t="n">
        <v>2</v>
      </c>
      <c r="H8289" s="7" t="n">
        <v>1</v>
      </c>
      <c r="I8289" s="17" t="n">
        <f t="normal" ca="1">A8295</f>
        <v>0</v>
      </c>
    </row>
    <row r="8290" spans="1:9">
      <c r="A8290" t="s">
        <v>4</v>
      </c>
      <c r="B8290" s="4" t="s">
        <v>5</v>
      </c>
      <c r="C8290" s="4" t="s">
        <v>14</v>
      </c>
      <c r="D8290" s="4" t="s">
        <v>10</v>
      </c>
    </row>
    <row r="8291" spans="1:9">
      <c r="A8291" t="n">
        <v>71544</v>
      </c>
      <c r="B8291" s="63" t="n">
        <v>64</v>
      </c>
      <c r="C8291" s="7" t="n">
        <v>0</v>
      </c>
      <c r="D8291" s="7" t="n">
        <v>7</v>
      </c>
    </row>
    <row r="8292" spans="1:9">
      <c r="A8292" t="s">
        <v>4</v>
      </c>
      <c r="B8292" s="4" t="s">
        <v>5</v>
      </c>
      <c r="C8292" s="4" t="s">
        <v>36</v>
      </c>
    </row>
    <row r="8293" spans="1:9">
      <c r="A8293" t="n">
        <v>71548</v>
      </c>
      <c r="B8293" s="21" t="n">
        <v>3</v>
      </c>
      <c r="C8293" s="17" t="n">
        <f t="normal" ca="1">A8305</f>
        <v>0</v>
      </c>
    </row>
    <row r="8294" spans="1:9">
      <c r="A8294" t="s">
        <v>4</v>
      </c>
      <c r="B8294" s="4" t="s">
        <v>5</v>
      </c>
      <c r="C8294" s="4" t="s">
        <v>14</v>
      </c>
      <c r="D8294" s="4" t="s">
        <v>14</v>
      </c>
      <c r="E8294" s="4" t="s">
        <v>14</v>
      </c>
      <c r="F8294" s="4" t="s">
        <v>9</v>
      </c>
      <c r="G8294" s="4" t="s">
        <v>14</v>
      </c>
      <c r="H8294" s="4" t="s">
        <v>14</v>
      </c>
      <c r="I8294" s="4" t="s">
        <v>36</v>
      </c>
    </row>
    <row r="8295" spans="1:9">
      <c r="A8295" t="n">
        <v>71553</v>
      </c>
      <c r="B8295" s="16" t="n">
        <v>5</v>
      </c>
      <c r="C8295" s="7" t="n">
        <v>35</v>
      </c>
      <c r="D8295" s="7" t="n">
        <v>2</v>
      </c>
      <c r="E8295" s="7" t="n">
        <v>0</v>
      </c>
      <c r="F8295" s="7" t="n">
        <v>5</v>
      </c>
      <c r="G8295" s="7" t="n">
        <v>2</v>
      </c>
      <c r="H8295" s="7" t="n">
        <v>1</v>
      </c>
      <c r="I8295" s="17" t="n">
        <f t="normal" ca="1">A8301</f>
        <v>0</v>
      </c>
    </row>
    <row r="8296" spans="1:9">
      <c r="A8296" t="s">
        <v>4</v>
      </c>
      <c r="B8296" s="4" t="s">
        <v>5</v>
      </c>
      <c r="C8296" s="4" t="s">
        <v>14</v>
      </c>
      <c r="D8296" s="4" t="s">
        <v>10</v>
      </c>
    </row>
    <row r="8297" spans="1:9">
      <c r="A8297" t="n">
        <v>71567</v>
      </c>
      <c r="B8297" s="63" t="n">
        <v>64</v>
      </c>
      <c r="C8297" s="7" t="n">
        <v>0</v>
      </c>
      <c r="D8297" s="7" t="n">
        <v>5</v>
      </c>
    </row>
    <row r="8298" spans="1:9">
      <c r="A8298" t="s">
        <v>4</v>
      </c>
      <c r="B8298" s="4" t="s">
        <v>5</v>
      </c>
      <c r="C8298" s="4" t="s">
        <v>36</v>
      </c>
    </row>
    <row r="8299" spans="1:9">
      <c r="A8299" t="n">
        <v>71571</v>
      </c>
      <c r="B8299" s="21" t="n">
        <v>3</v>
      </c>
      <c r="C8299" s="17" t="n">
        <f t="normal" ca="1">A8305</f>
        <v>0</v>
      </c>
    </row>
    <row r="8300" spans="1:9">
      <c r="A8300" t="s">
        <v>4</v>
      </c>
      <c r="B8300" s="4" t="s">
        <v>5</v>
      </c>
      <c r="C8300" s="4" t="s">
        <v>14</v>
      </c>
      <c r="D8300" s="4" t="s">
        <v>14</v>
      </c>
      <c r="E8300" s="4" t="s">
        <v>14</v>
      </c>
      <c r="F8300" s="4" t="s">
        <v>9</v>
      </c>
      <c r="G8300" s="4" t="s">
        <v>14</v>
      </c>
      <c r="H8300" s="4" t="s">
        <v>14</v>
      </c>
      <c r="I8300" s="4" t="s">
        <v>36</v>
      </c>
    </row>
    <row r="8301" spans="1:9">
      <c r="A8301" t="n">
        <v>71576</v>
      </c>
      <c r="B8301" s="16" t="n">
        <v>5</v>
      </c>
      <c r="C8301" s="7" t="n">
        <v>35</v>
      </c>
      <c r="D8301" s="7" t="n">
        <v>2</v>
      </c>
      <c r="E8301" s="7" t="n">
        <v>0</v>
      </c>
      <c r="F8301" s="7" t="n">
        <v>9</v>
      </c>
      <c r="G8301" s="7" t="n">
        <v>2</v>
      </c>
      <c r="H8301" s="7" t="n">
        <v>1</v>
      </c>
      <c r="I8301" s="17" t="n">
        <f t="normal" ca="1">A8305</f>
        <v>0</v>
      </c>
    </row>
    <row r="8302" spans="1:9">
      <c r="A8302" t="s">
        <v>4</v>
      </c>
      <c r="B8302" s="4" t="s">
        <v>5</v>
      </c>
      <c r="C8302" s="4" t="s">
        <v>14</v>
      </c>
      <c r="D8302" s="4" t="s">
        <v>10</v>
      </c>
    </row>
    <row r="8303" spans="1:9">
      <c r="A8303" t="n">
        <v>71590</v>
      </c>
      <c r="B8303" s="63" t="n">
        <v>64</v>
      </c>
      <c r="C8303" s="7" t="n">
        <v>0</v>
      </c>
      <c r="D8303" s="7" t="n">
        <v>9</v>
      </c>
    </row>
    <row r="8304" spans="1:9">
      <c r="A8304" t="s">
        <v>4</v>
      </c>
      <c r="B8304" s="4" t="s">
        <v>5</v>
      </c>
      <c r="C8304" s="4" t="s">
        <v>10</v>
      </c>
    </row>
    <row r="8305" spans="1:9">
      <c r="A8305" t="n">
        <v>71594</v>
      </c>
      <c r="B8305" s="27" t="n">
        <v>16</v>
      </c>
      <c r="C8305" s="7" t="n">
        <v>300</v>
      </c>
    </row>
    <row r="8306" spans="1:9">
      <c r="A8306" t="s">
        <v>4</v>
      </c>
      <c r="B8306" s="4" t="s">
        <v>5</v>
      </c>
      <c r="C8306" s="4" t="s">
        <v>14</v>
      </c>
      <c r="D8306" s="4" t="s">
        <v>10</v>
      </c>
      <c r="E8306" s="4" t="s">
        <v>10</v>
      </c>
      <c r="F8306" s="4" t="s">
        <v>10</v>
      </c>
      <c r="G8306" s="4" t="s">
        <v>10</v>
      </c>
      <c r="H8306" s="4" t="s">
        <v>14</v>
      </c>
    </row>
    <row r="8307" spans="1:9">
      <c r="A8307" t="n">
        <v>71597</v>
      </c>
      <c r="B8307" s="23" t="n">
        <v>25</v>
      </c>
      <c r="C8307" s="7" t="n">
        <v>5</v>
      </c>
      <c r="D8307" s="7" t="n">
        <v>65535</v>
      </c>
      <c r="E8307" s="7" t="n">
        <v>500</v>
      </c>
      <c r="F8307" s="7" t="n">
        <v>800</v>
      </c>
      <c r="G8307" s="7" t="n">
        <v>140</v>
      </c>
      <c r="H8307" s="7" t="n">
        <v>0</v>
      </c>
    </row>
    <row r="8308" spans="1:9">
      <c r="A8308" t="s">
        <v>4</v>
      </c>
      <c r="B8308" s="4" t="s">
        <v>5</v>
      </c>
      <c r="C8308" s="4" t="s">
        <v>10</v>
      </c>
      <c r="D8308" s="4" t="s">
        <v>14</v>
      </c>
      <c r="E8308" s="4" t="s">
        <v>50</v>
      </c>
      <c r="F8308" s="4" t="s">
        <v>14</v>
      </c>
      <c r="G8308" s="4" t="s">
        <v>14</v>
      </c>
    </row>
    <row r="8309" spans="1:9">
      <c r="A8309" t="n">
        <v>71608</v>
      </c>
      <c r="B8309" s="24" t="n">
        <v>24</v>
      </c>
      <c r="C8309" s="7" t="n">
        <v>65533</v>
      </c>
      <c r="D8309" s="7" t="n">
        <v>11</v>
      </c>
      <c r="E8309" s="7" t="s">
        <v>380</v>
      </c>
      <c r="F8309" s="7" t="n">
        <v>2</v>
      </c>
      <c r="G8309" s="7" t="n">
        <v>0</v>
      </c>
    </row>
    <row r="8310" spans="1:9">
      <c r="A8310" t="s">
        <v>4</v>
      </c>
      <c r="B8310" s="4" t="s">
        <v>5</v>
      </c>
    </row>
    <row r="8311" spans="1:9">
      <c r="A8311" t="n">
        <v>71663</v>
      </c>
      <c r="B8311" s="25" t="n">
        <v>28</v>
      </c>
    </row>
    <row r="8312" spans="1:9">
      <c r="A8312" t="s">
        <v>4</v>
      </c>
      <c r="B8312" s="4" t="s">
        <v>5</v>
      </c>
      <c r="C8312" s="4" t="s">
        <v>14</v>
      </c>
    </row>
    <row r="8313" spans="1:9">
      <c r="A8313" t="n">
        <v>71664</v>
      </c>
      <c r="B8313" s="26" t="n">
        <v>27</v>
      </c>
      <c r="C8313" s="7" t="n">
        <v>0</v>
      </c>
    </row>
    <row r="8314" spans="1:9">
      <c r="A8314" t="s">
        <v>4</v>
      </c>
      <c r="B8314" s="4" t="s">
        <v>5</v>
      </c>
      <c r="C8314" s="4" t="s">
        <v>14</v>
      </c>
    </row>
    <row r="8315" spans="1:9">
      <c r="A8315" t="n">
        <v>71666</v>
      </c>
      <c r="B8315" s="26" t="n">
        <v>27</v>
      </c>
      <c r="C8315" s="7" t="n">
        <v>1</v>
      </c>
    </row>
    <row r="8316" spans="1:9">
      <c r="A8316" t="s">
        <v>4</v>
      </c>
      <c r="B8316" s="4" t="s">
        <v>5</v>
      </c>
      <c r="C8316" s="4" t="s">
        <v>14</v>
      </c>
      <c r="D8316" s="4" t="s">
        <v>10</v>
      </c>
      <c r="E8316" s="4" t="s">
        <v>10</v>
      </c>
      <c r="F8316" s="4" t="s">
        <v>10</v>
      </c>
      <c r="G8316" s="4" t="s">
        <v>10</v>
      </c>
      <c r="H8316" s="4" t="s">
        <v>14</v>
      </c>
    </row>
    <row r="8317" spans="1:9">
      <c r="A8317" t="n">
        <v>71668</v>
      </c>
      <c r="B8317" s="23" t="n">
        <v>25</v>
      </c>
      <c r="C8317" s="7" t="n">
        <v>5</v>
      </c>
      <c r="D8317" s="7" t="n">
        <v>65535</v>
      </c>
      <c r="E8317" s="7" t="n">
        <v>65535</v>
      </c>
      <c r="F8317" s="7" t="n">
        <v>65535</v>
      </c>
      <c r="G8317" s="7" t="n">
        <v>65535</v>
      </c>
      <c r="H8317" s="7" t="n">
        <v>0</v>
      </c>
    </row>
    <row r="8318" spans="1:9">
      <c r="A8318" t="s">
        <v>4</v>
      </c>
      <c r="B8318" s="4" t="s">
        <v>5</v>
      </c>
      <c r="C8318" s="4" t="s">
        <v>10</v>
      </c>
    </row>
    <row r="8319" spans="1:9">
      <c r="A8319" t="n">
        <v>71679</v>
      </c>
      <c r="B8319" s="27" t="n">
        <v>16</v>
      </c>
      <c r="C8319" s="7" t="n">
        <v>300</v>
      </c>
    </row>
    <row r="8320" spans="1:9">
      <c r="A8320" t="s">
        <v>4</v>
      </c>
      <c r="B8320" s="4" t="s">
        <v>5</v>
      </c>
      <c r="C8320" s="4" t="s">
        <v>10</v>
      </c>
      <c r="D8320" s="4" t="s">
        <v>14</v>
      </c>
      <c r="E8320" s="4" t="s">
        <v>14</v>
      </c>
      <c r="F8320" s="4" t="s">
        <v>6</v>
      </c>
    </row>
    <row r="8321" spans="1:8">
      <c r="A8321" t="n">
        <v>71682</v>
      </c>
      <c r="B8321" s="58" t="n">
        <v>20</v>
      </c>
      <c r="C8321" s="7" t="n">
        <v>61493</v>
      </c>
      <c r="D8321" s="7" t="n">
        <v>3</v>
      </c>
      <c r="E8321" s="7" t="n">
        <v>10</v>
      </c>
      <c r="F8321" s="7" t="s">
        <v>244</v>
      </c>
    </row>
    <row r="8322" spans="1:8">
      <c r="A8322" t="s">
        <v>4</v>
      </c>
      <c r="B8322" s="4" t="s">
        <v>5</v>
      </c>
      <c r="C8322" s="4" t="s">
        <v>10</v>
      </c>
    </row>
    <row r="8323" spans="1:8">
      <c r="A8323" t="n">
        <v>71700</v>
      </c>
      <c r="B8323" s="27" t="n">
        <v>16</v>
      </c>
      <c r="C8323" s="7" t="n">
        <v>0</v>
      </c>
    </row>
    <row r="8324" spans="1:8">
      <c r="A8324" t="s">
        <v>4</v>
      </c>
      <c r="B8324" s="4" t="s">
        <v>5</v>
      </c>
      <c r="C8324" s="4" t="s">
        <v>14</v>
      </c>
      <c r="D8324" s="4" t="s">
        <v>9</v>
      </c>
    </row>
    <row r="8325" spans="1:8">
      <c r="A8325" t="n">
        <v>71703</v>
      </c>
      <c r="B8325" s="84" t="n">
        <v>138</v>
      </c>
      <c r="C8325" s="7" t="n">
        <v>0</v>
      </c>
      <c r="D8325" s="7" t="n">
        <v>268435584</v>
      </c>
    </row>
    <row r="8326" spans="1:8">
      <c r="A8326" t="s">
        <v>4</v>
      </c>
      <c r="B8326" s="4" t="s">
        <v>5</v>
      </c>
      <c r="C8326" s="4" t="s">
        <v>14</v>
      </c>
    </row>
    <row r="8327" spans="1:8">
      <c r="A8327" t="n">
        <v>71709</v>
      </c>
      <c r="B8327" s="84" t="n">
        <v>138</v>
      </c>
      <c r="C8327" s="7" t="n">
        <v>1</v>
      </c>
    </row>
    <row r="8328" spans="1:8">
      <c r="A8328" t="s">
        <v>4</v>
      </c>
      <c r="B8328" s="4" t="s">
        <v>5</v>
      </c>
      <c r="C8328" s="4" t="s">
        <v>10</v>
      </c>
    </row>
    <row r="8329" spans="1:8">
      <c r="A8329" t="n">
        <v>71711</v>
      </c>
      <c r="B8329" s="27" t="n">
        <v>16</v>
      </c>
      <c r="C8329" s="7" t="n">
        <v>300</v>
      </c>
    </row>
    <row r="8330" spans="1:8">
      <c r="A8330" t="s">
        <v>4</v>
      </c>
      <c r="B8330" s="4" t="s">
        <v>5</v>
      </c>
      <c r="C8330" s="4" t="s">
        <v>14</v>
      </c>
      <c r="D8330" s="4" t="s">
        <v>10</v>
      </c>
      <c r="E8330" s="4" t="s">
        <v>10</v>
      </c>
      <c r="F8330" s="4" t="s">
        <v>10</v>
      </c>
    </row>
    <row r="8331" spans="1:8">
      <c r="A8331" t="n">
        <v>71714</v>
      </c>
      <c r="B8331" s="80" t="n">
        <v>63</v>
      </c>
      <c r="C8331" s="7" t="n">
        <v>0</v>
      </c>
      <c r="D8331" s="7" t="n">
        <v>65535</v>
      </c>
      <c r="E8331" s="7" t="n">
        <v>45</v>
      </c>
      <c r="F8331" s="7" t="n">
        <v>0</v>
      </c>
    </row>
    <row r="8332" spans="1:8">
      <c r="A8332" t="s">
        <v>4</v>
      </c>
      <c r="B8332" s="4" t="s">
        <v>5</v>
      </c>
      <c r="C8332" s="4" t="s">
        <v>14</v>
      </c>
      <c r="D8332" s="4" t="s">
        <v>10</v>
      </c>
      <c r="E8332" s="4" t="s">
        <v>10</v>
      </c>
      <c r="F8332" s="4" t="s">
        <v>10</v>
      </c>
    </row>
    <row r="8333" spans="1:8">
      <c r="A8333" t="n">
        <v>71722</v>
      </c>
      <c r="B8333" s="80" t="n">
        <v>63</v>
      </c>
      <c r="C8333" s="7" t="n">
        <v>0</v>
      </c>
      <c r="D8333" s="7" t="n">
        <v>65535</v>
      </c>
      <c r="E8333" s="7" t="n">
        <v>32</v>
      </c>
      <c r="F8333" s="7" t="n">
        <v>100</v>
      </c>
    </row>
    <row r="8334" spans="1:8">
      <c r="A8334" t="s">
        <v>4</v>
      </c>
      <c r="B8334" s="4" t="s">
        <v>5</v>
      </c>
      <c r="C8334" s="4" t="s">
        <v>14</v>
      </c>
      <c r="D8334" s="4" t="s">
        <v>10</v>
      </c>
    </row>
    <row r="8335" spans="1:8">
      <c r="A8335" t="n">
        <v>71730</v>
      </c>
      <c r="B8335" s="81" t="n">
        <v>95</v>
      </c>
      <c r="C8335" s="7" t="n">
        <v>1</v>
      </c>
      <c r="D8335" s="7" t="n">
        <v>65528</v>
      </c>
    </row>
    <row r="8336" spans="1:8">
      <c r="A8336" t="s">
        <v>4</v>
      </c>
      <c r="B8336" s="4" t="s">
        <v>5</v>
      </c>
      <c r="C8336" s="4" t="s">
        <v>14</v>
      </c>
      <c r="D8336" s="4" t="s">
        <v>10</v>
      </c>
      <c r="E8336" s="4" t="s">
        <v>10</v>
      </c>
      <c r="F8336" s="4" t="s">
        <v>14</v>
      </c>
      <c r="G8336" s="4" t="s">
        <v>9</v>
      </c>
    </row>
    <row r="8337" spans="1:7">
      <c r="A8337" t="n">
        <v>71734</v>
      </c>
      <c r="B8337" s="81" t="n">
        <v>95</v>
      </c>
      <c r="C8337" s="7" t="n">
        <v>0</v>
      </c>
      <c r="D8337" s="7" t="n">
        <v>61440</v>
      </c>
      <c r="E8337" s="7" t="n">
        <v>61441</v>
      </c>
      <c r="F8337" s="7" t="n">
        <v>255</v>
      </c>
      <c r="G8337" s="7" t="n">
        <v>0</v>
      </c>
    </row>
    <row r="8338" spans="1:7">
      <c r="A8338" t="s">
        <v>4</v>
      </c>
      <c r="B8338" s="4" t="s">
        <v>5</v>
      </c>
      <c r="C8338" s="4" t="s">
        <v>14</v>
      </c>
      <c r="D8338" s="4" t="s">
        <v>10</v>
      </c>
      <c r="E8338" s="4" t="s">
        <v>10</v>
      </c>
      <c r="F8338" s="4" t="s">
        <v>14</v>
      </c>
      <c r="G8338" s="4" t="s">
        <v>9</v>
      </c>
    </row>
    <row r="8339" spans="1:7">
      <c r="A8339" t="n">
        <v>71745</v>
      </c>
      <c r="B8339" s="81" t="n">
        <v>95</v>
      </c>
      <c r="C8339" s="7" t="n">
        <v>0</v>
      </c>
      <c r="D8339" s="7" t="n">
        <v>61442</v>
      </c>
      <c r="E8339" s="7" t="n">
        <v>61443</v>
      </c>
      <c r="F8339" s="7" t="n">
        <v>255</v>
      </c>
      <c r="G8339" s="7" t="n">
        <v>0</v>
      </c>
    </row>
    <row r="8340" spans="1:7">
      <c r="A8340" t="s">
        <v>4</v>
      </c>
      <c r="B8340" s="4" t="s">
        <v>5</v>
      </c>
      <c r="C8340" s="4" t="s">
        <v>10</v>
      </c>
      <c r="D8340" s="4" t="s">
        <v>9</v>
      </c>
    </row>
    <row r="8341" spans="1:7">
      <c r="A8341" t="n">
        <v>71756</v>
      </c>
      <c r="B8341" s="46" t="n">
        <v>44</v>
      </c>
      <c r="C8341" s="7" t="n">
        <v>0</v>
      </c>
      <c r="D8341" s="7" t="n">
        <v>1</v>
      </c>
    </row>
    <row r="8342" spans="1:7">
      <c r="A8342" t="s">
        <v>4</v>
      </c>
      <c r="B8342" s="4" t="s">
        <v>5</v>
      </c>
      <c r="C8342" s="4" t="s">
        <v>10</v>
      </c>
      <c r="D8342" s="4" t="s">
        <v>9</v>
      </c>
    </row>
    <row r="8343" spans="1:7">
      <c r="A8343" t="n">
        <v>71763</v>
      </c>
      <c r="B8343" s="46" t="n">
        <v>44</v>
      </c>
      <c r="C8343" s="7" t="n">
        <v>61491</v>
      </c>
      <c r="D8343" s="7" t="n">
        <v>1</v>
      </c>
    </row>
    <row r="8344" spans="1:7">
      <c r="A8344" t="s">
        <v>4</v>
      </c>
      <c r="B8344" s="4" t="s">
        <v>5</v>
      </c>
      <c r="C8344" s="4" t="s">
        <v>10</v>
      </c>
      <c r="D8344" s="4" t="s">
        <v>9</v>
      </c>
    </row>
    <row r="8345" spans="1:7">
      <c r="A8345" t="n">
        <v>71770</v>
      </c>
      <c r="B8345" s="46" t="n">
        <v>44</v>
      </c>
      <c r="C8345" s="7" t="n">
        <v>61492</v>
      </c>
      <c r="D8345" s="7" t="n">
        <v>1</v>
      </c>
    </row>
    <row r="8346" spans="1:7">
      <c r="A8346" t="s">
        <v>4</v>
      </c>
      <c r="B8346" s="4" t="s">
        <v>5</v>
      </c>
      <c r="C8346" s="4" t="s">
        <v>10</v>
      </c>
      <c r="D8346" s="4" t="s">
        <v>9</v>
      </c>
    </row>
    <row r="8347" spans="1:7">
      <c r="A8347" t="n">
        <v>71777</v>
      </c>
      <c r="B8347" s="46" t="n">
        <v>44</v>
      </c>
      <c r="C8347" s="7" t="n">
        <v>61493</v>
      </c>
      <c r="D8347" s="7" t="n">
        <v>1</v>
      </c>
    </row>
    <row r="8348" spans="1:7">
      <c r="A8348" t="s">
        <v>4</v>
      </c>
      <c r="B8348" s="4" t="s">
        <v>5</v>
      </c>
      <c r="C8348" s="4" t="s">
        <v>10</v>
      </c>
      <c r="D8348" s="4" t="s">
        <v>9</v>
      </c>
    </row>
    <row r="8349" spans="1:7">
      <c r="A8349" t="n">
        <v>71784</v>
      </c>
      <c r="B8349" s="46" t="n">
        <v>44</v>
      </c>
      <c r="C8349" s="7" t="n">
        <v>0</v>
      </c>
      <c r="D8349" s="7" t="n">
        <v>128</v>
      </c>
    </row>
    <row r="8350" spans="1:7">
      <c r="A8350" t="s">
        <v>4</v>
      </c>
      <c r="B8350" s="4" t="s">
        <v>5</v>
      </c>
      <c r="C8350" s="4" t="s">
        <v>10</v>
      </c>
      <c r="D8350" s="4" t="s">
        <v>9</v>
      </c>
    </row>
    <row r="8351" spans="1:7">
      <c r="A8351" t="n">
        <v>71791</v>
      </c>
      <c r="B8351" s="46" t="n">
        <v>44</v>
      </c>
      <c r="C8351" s="7" t="n">
        <v>0</v>
      </c>
      <c r="D8351" s="7" t="n">
        <v>32</v>
      </c>
    </row>
    <row r="8352" spans="1:7">
      <c r="A8352" t="s">
        <v>4</v>
      </c>
      <c r="B8352" s="4" t="s">
        <v>5</v>
      </c>
      <c r="C8352" s="4" t="s">
        <v>10</v>
      </c>
      <c r="D8352" s="4" t="s">
        <v>9</v>
      </c>
    </row>
    <row r="8353" spans="1:7">
      <c r="A8353" t="n">
        <v>71798</v>
      </c>
      <c r="B8353" s="46" t="n">
        <v>44</v>
      </c>
      <c r="C8353" s="7" t="n">
        <v>61491</v>
      </c>
      <c r="D8353" s="7" t="n">
        <v>128</v>
      </c>
    </row>
    <row r="8354" spans="1:7">
      <c r="A8354" t="s">
        <v>4</v>
      </c>
      <c r="B8354" s="4" t="s">
        <v>5</v>
      </c>
      <c r="C8354" s="4" t="s">
        <v>10</v>
      </c>
      <c r="D8354" s="4" t="s">
        <v>9</v>
      </c>
    </row>
    <row r="8355" spans="1:7">
      <c r="A8355" t="n">
        <v>71805</v>
      </c>
      <c r="B8355" s="46" t="n">
        <v>44</v>
      </c>
      <c r="C8355" s="7" t="n">
        <v>61491</v>
      </c>
      <c r="D8355" s="7" t="n">
        <v>32</v>
      </c>
    </row>
    <row r="8356" spans="1:7">
      <c r="A8356" t="s">
        <v>4</v>
      </c>
      <c r="B8356" s="4" t="s">
        <v>5</v>
      </c>
      <c r="C8356" s="4" t="s">
        <v>10</v>
      </c>
      <c r="D8356" s="4" t="s">
        <v>9</v>
      </c>
    </row>
    <row r="8357" spans="1:7">
      <c r="A8357" t="n">
        <v>71812</v>
      </c>
      <c r="B8357" s="46" t="n">
        <v>44</v>
      </c>
      <c r="C8357" s="7" t="n">
        <v>61492</v>
      </c>
      <c r="D8357" s="7" t="n">
        <v>128</v>
      </c>
    </row>
    <row r="8358" spans="1:7">
      <c r="A8358" t="s">
        <v>4</v>
      </c>
      <c r="B8358" s="4" t="s">
        <v>5</v>
      </c>
      <c r="C8358" s="4" t="s">
        <v>10</v>
      </c>
      <c r="D8358" s="4" t="s">
        <v>9</v>
      </c>
    </row>
    <row r="8359" spans="1:7">
      <c r="A8359" t="n">
        <v>71819</v>
      </c>
      <c r="B8359" s="46" t="n">
        <v>44</v>
      </c>
      <c r="C8359" s="7" t="n">
        <v>61492</v>
      </c>
      <c r="D8359" s="7" t="n">
        <v>32</v>
      </c>
    </row>
    <row r="8360" spans="1:7">
      <c r="A8360" t="s">
        <v>4</v>
      </c>
      <c r="B8360" s="4" t="s">
        <v>5</v>
      </c>
      <c r="C8360" s="4" t="s">
        <v>10</v>
      </c>
      <c r="D8360" s="4" t="s">
        <v>9</v>
      </c>
    </row>
    <row r="8361" spans="1:7">
      <c r="A8361" t="n">
        <v>71826</v>
      </c>
      <c r="B8361" s="46" t="n">
        <v>44</v>
      </c>
      <c r="C8361" s="7" t="n">
        <v>61493</v>
      </c>
      <c r="D8361" s="7" t="n">
        <v>128</v>
      </c>
    </row>
    <row r="8362" spans="1:7">
      <c r="A8362" t="s">
        <v>4</v>
      </c>
      <c r="B8362" s="4" t="s">
        <v>5</v>
      </c>
      <c r="C8362" s="4" t="s">
        <v>10</v>
      </c>
      <c r="D8362" s="4" t="s">
        <v>9</v>
      </c>
    </row>
    <row r="8363" spans="1:7">
      <c r="A8363" t="n">
        <v>71833</v>
      </c>
      <c r="B8363" s="46" t="n">
        <v>44</v>
      </c>
      <c r="C8363" s="7" t="n">
        <v>61493</v>
      </c>
      <c r="D8363" s="7" t="n">
        <v>32</v>
      </c>
    </row>
    <row r="8364" spans="1:7">
      <c r="A8364" t="s">
        <v>4</v>
      </c>
      <c r="B8364" s="4" t="s">
        <v>5</v>
      </c>
      <c r="C8364" s="4" t="s">
        <v>14</v>
      </c>
      <c r="D8364" s="4" t="s">
        <v>14</v>
      </c>
      <c r="E8364" s="4" t="s">
        <v>9</v>
      </c>
      <c r="F8364" s="4" t="s">
        <v>14</v>
      </c>
      <c r="G8364" s="4" t="s">
        <v>14</v>
      </c>
    </row>
    <row r="8365" spans="1:7">
      <c r="A8365" t="n">
        <v>71840</v>
      </c>
      <c r="B8365" s="35" t="n">
        <v>18</v>
      </c>
      <c r="C8365" s="7" t="n">
        <v>0</v>
      </c>
      <c r="D8365" s="7" t="n">
        <v>0</v>
      </c>
      <c r="E8365" s="7" t="n">
        <v>0</v>
      </c>
      <c r="F8365" s="7" t="n">
        <v>19</v>
      </c>
      <c r="G8365" s="7" t="n">
        <v>1</v>
      </c>
    </row>
    <row r="8366" spans="1:7">
      <c r="A8366" t="s">
        <v>4</v>
      </c>
      <c r="B8366" s="4" t="s">
        <v>5</v>
      </c>
      <c r="C8366" s="4" t="s">
        <v>14</v>
      </c>
      <c r="D8366" s="4" t="s">
        <v>14</v>
      </c>
      <c r="E8366" s="4" t="s">
        <v>9</v>
      </c>
      <c r="F8366" s="4" t="s">
        <v>14</v>
      </c>
      <c r="G8366" s="4" t="s">
        <v>14</v>
      </c>
    </row>
    <row r="8367" spans="1:7">
      <c r="A8367" t="n">
        <v>71849</v>
      </c>
      <c r="B8367" s="35" t="n">
        <v>18</v>
      </c>
      <c r="C8367" s="7" t="n">
        <v>1</v>
      </c>
      <c r="D8367" s="7" t="n">
        <v>0</v>
      </c>
      <c r="E8367" s="7" t="n">
        <v>0</v>
      </c>
      <c r="F8367" s="7" t="n">
        <v>19</v>
      </c>
      <c r="G8367" s="7" t="n">
        <v>1</v>
      </c>
    </row>
    <row r="8368" spans="1:7">
      <c r="A8368" t="s">
        <v>4</v>
      </c>
      <c r="B8368" s="4" t="s">
        <v>5</v>
      </c>
      <c r="C8368" s="4" t="s">
        <v>10</v>
      </c>
      <c r="D8368" s="4" t="s">
        <v>14</v>
      </c>
      <c r="E8368" s="4" t="s">
        <v>14</v>
      </c>
      <c r="F8368" s="4" t="s">
        <v>6</v>
      </c>
    </row>
    <row r="8369" spans="1:7">
      <c r="A8369" t="n">
        <v>71858</v>
      </c>
      <c r="B8369" s="58" t="n">
        <v>20</v>
      </c>
      <c r="C8369" s="7" t="n">
        <v>61440</v>
      </c>
      <c r="D8369" s="7" t="n">
        <v>3</v>
      </c>
      <c r="E8369" s="7" t="n">
        <v>11</v>
      </c>
      <c r="F8369" s="7" t="s">
        <v>674</v>
      </c>
    </row>
    <row r="8370" spans="1:7">
      <c r="A8370" t="s">
        <v>4</v>
      </c>
      <c r="B8370" s="4" t="s">
        <v>5</v>
      </c>
      <c r="C8370" s="4" t="s">
        <v>10</v>
      </c>
      <c r="D8370" s="4" t="s">
        <v>14</v>
      </c>
    </row>
    <row r="8371" spans="1:7">
      <c r="A8371" t="n">
        <v>71880</v>
      </c>
      <c r="B8371" s="89" t="n">
        <v>67</v>
      </c>
      <c r="C8371" s="7" t="n">
        <v>61440</v>
      </c>
      <c r="D8371" s="7" t="n">
        <v>3</v>
      </c>
    </row>
    <row r="8372" spans="1:7">
      <c r="A8372" t="s">
        <v>4</v>
      </c>
      <c r="B8372" s="4" t="s">
        <v>5</v>
      </c>
      <c r="C8372" s="4" t="s">
        <v>10</v>
      </c>
      <c r="D8372" s="4" t="s">
        <v>14</v>
      </c>
      <c r="E8372" s="4" t="s">
        <v>14</v>
      </c>
      <c r="F8372" s="4" t="s">
        <v>6</v>
      </c>
    </row>
    <row r="8373" spans="1:7">
      <c r="A8373" t="n">
        <v>71884</v>
      </c>
      <c r="B8373" s="58" t="n">
        <v>20</v>
      </c>
      <c r="C8373" s="7" t="n">
        <v>61441</v>
      </c>
      <c r="D8373" s="7" t="n">
        <v>3</v>
      </c>
      <c r="E8373" s="7" t="n">
        <v>11</v>
      </c>
      <c r="F8373" s="7" t="s">
        <v>674</v>
      </c>
    </row>
    <row r="8374" spans="1:7">
      <c r="A8374" t="s">
        <v>4</v>
      </c>
      <c r="B8374" s="4" t="s">
        <v>5</v>
      </c>
      <c r="C8374" s="4" t="s">
        <v>10</v>
      </c>
      <c r="D8374" s="4" t="s">
        <v>14</v>
      </c>
    </row>
    <row r="8375" spans="1:7">
      <c r="A8375" t="n">
        <v>71906</v>
      </c>
      <c r="B8375" s="89" t="n">
        <v>67</v>
      </c>
      <c r="C8375" s="7" t="n">
        <v>61441</v>
      </c>
      <c r="D8375" s="7" t="n">
        <v>3</v>
      </c>
    </row>
    <row r="8376" spans="1:7">
      <c r="A8376" t="s">
        <v>4</v>
      </c>
      <c r="B8376" s="4" t="s">
        <v>5</v>
      </c>
      <c r="C8376" s="4" t="s">
        <v>10</v>
      </c>
      <c r="D8376" s="4" t="s">
        <v>14</v>
      </c>
      <c r="E8376" s="4" t="s">
        <v>14</v>
      </c>
      <c r="F8376" s="4" t="s">
        <v>6</v>
      </c>
    </row>
    <row r="8377" spans="1:7">
      <c r="A8377" t="n">
        <v>71910</v>
      </c>
      <c r="B8377" s="58" t="n">
        <v>20</v>
      </c>
      <c r="C8377" s="7" t="n">
        <v>61442</v>
      </c>
      <c r="D8377" s="7" t="n">
        <v>3</v>
      </c>
      <c r="E8377" s="7" t="n">
        <v>11</v>
      </c>
      <c r="F8377" s="7" t="s">
        <v>674</v>
      </c>
    </row>
    <row r="8378" spans="1:7">
      <c r="A8378" t="s">
        <v>4</v>
      </c>
      <c r="B8378" s="4" t="s">
        <v>5</v>
      </c>
      <c r="C8378" s="4" t="s">
        <v>10</v>
      </c>
      <c r="D8378" s="4" t="s">
        <v>14</v>
      </c>
    </row>
    <row r="8379" spans="1:7">
      <c r="A8379" t="n">
        <v>71932</v>
      </c>
      <c r="B8379" s="89" t="n">
        <v>67</v>
      </c>
      <c r="C8379" s="7" t="n">
        <v>61442</v>
      </c>
      <c r="D8379" s="7" t="n">
        <v>3</v>
      </c>
    </row>
    <row r="8380" spans="1:7">
      <c r="A8380" t="s">
        <v>4</v>
      </c>
      <c r="B8380" s="4" t="s">
        <v>5</v>
      </c>
      <c r="C8380" s="4" t="s">
        <v>10</v>
      </c>
      <c r="D8380" s="4" t="s">
        <v>14</v>
      </c>
      <c r="E8380" s="4" t="s">
        <v>14</v>
      </c>
      <c r="F8380" s="4" t="s">
        <v>6</v>
      </c>
    </row>
    <row r="8381" spans="1:7">
      <c r="A8381" t="n">
        <v>71936</v>
      </c>
      <c r="B8381" s="58" t="n">
        <v>20</v>
      </c>
      <c r="C8381" s="7" t="n">
        <v>61443</v>
      </c>
      <c r="D8381" s="7" t="n">
        <v>3</v>
      </c>
      <c r="E8381" s="7" t="n">
        <v>11</v>
      </c>
      <c r="F8381" s="7" t="s">
        <v>674</v>
      </c>
    </row>
    <row r="8382" spans="1:7">
      <c r="A8382" t="s">
        <v>4</v>
      </c>
      <c r="B8382" s="4" t="s">
        <v>5</v>
      </c>
      <c r="C8382" s="4" t="s">
        <v>10</v>
      </c>
      <c r="D8382" s="4" t="s">
        <v>14</v>
      </c>
    </row>
    <row r="8383" spans="1:7">
      <c r="A8383" t="n">
        <v>71958</v>
      </c>
      <c r="B8383" s="89" t="n">
        <v>67</v>
      </c>
      <c r="C8383" s="7" t="n">
        <v>61443</v>
      </c>
      <c r="D8383" s="7" t="n">
        <v>3</v>
      </c>
    </row>
    <row r="8384" spans="1:7">
      <c r="A8384" t="s">
        <v>4</v>
      </c>
      <c r="B8384" s="4" t="s">
        <v>5</v>
      </c>
      <c r="C8384" s="4" t="s">
        <v>10</v>
      </c>
      <c r="D8384" s="4" t="s">
        <v>25</v>
      </c>
      <c r="E8384" s="4" t="s">
        <v>25</v>
      </c>
      <c r="F8384" s="4" t="s">
        <v>25</v>
      </c>
      <c r="G8384" s="4" t="s">
        <v>25</v>
      </c>
    </row>
    <row r="8385" spans="1:7">
      <c r="A8385" t="n">
        <v>71962</v>
      </c>
      <c r="B8385" s="45" t="n">
        <v>46</v>
      </c>
      <c r="C8385" s="7" t="n">
        <v>0</v>
      </c>
      <c r="D8385" s="7" t="n">
        <v>-97.7300033569336</v>
      </c>
      <c r="E8385" s="7" t="n">
        <v>-3</v>
      </c>
      <c r="F8385" s="7" t="n">
        <v>-52.9000015258789</v>
      </c>
      <c r="G8385" s="7" t="n">
        <v>94.6999969482422</v>
      </c>
    </row>
    <row r="8386" spans="1:7">
      <c r="A8386" t="s">
        <v>4</v>
      </c>
      <c r="B8386" s="4" t="s">
        <v>5</v>
      </c>
      <c r="C8386" s="4" t="s">
        <v>10</v>
      </c>
      <c r="D8386" s="4" t="s">
        <v>25</v>
      </c>
      <c r="E8386" s="4" t="s">
        <v>25</v>
      </c>
      <c r="F8386" s="4" t="s">
        <v>25</v>
      </c>
      <c r="G8386" s="4" t="s">
        <v>25</v>
      </c>
    </row>
    <row r="8387" spans="1:7">
      <c r="A8387" t="n">
        <v>71981</v>
      </c>
      <c r="B8387" s="45" t="n">
        <v>46</v>
      </c>
      <c r="C8387" s="7" t="n">
        <v>116</v>
      </c>
      <c r="D8387" s="7" t="n">
        <v>-96.3899993896484</v>
      </c>
      <c r="E8387" s="7" t="n">
        <v>-3</v>
      </c>
      <c r="F8387" s="7" t="n">
        <v>-49.7700004577637</v>
      </c>
      <c r="G8387" s="7" t="n">
        <v>174.699996948242</v>
      </c>
    </row>
    <row r="8388" spans="1:7">
      <c r="A8388" t="s">
        <v>4</v>
      </c>
      <c r="B8388" s="4" t="s">
        <v>5</v>
      </c>
      <c r="C8388" s="4" t="s">
        <v>10</v>
      </c>
      <c r="D8388" s="4" t="s">
        <v>25</v>
      </c>
      <c r="E8388" s="4" t="s">
        <v>25</v>
      </c>
      <c r="F8388" s="4" t="s">
        <v>25</v>
      </c>
      <c r="G8388" s="4" t="s">
        <v>25</v>
      </c>
    </row>
    <row r="8389" spans="1:7">
      <c r="A8389" t="n">
        <v>72000</v>
      </c>
      <c r="B8389" s="45" t="n">
        <v>46</v>
      </c>
      <c r="C8389" s="7" t="n">
        <v>30</v>
      </c>
      <c r="D8389" s="7" t="n">
        <v>-97.129997253418</v>
      </c>
      <c r="E8389" s="7" t="n">
        <v>-3</v>
      </c>
      <c r="F8389" s="7" t="n">
        <v>-49.9799995422363</v>
      </c>
      <c r="G8389" s="7" t="n">
        <v>177.100006103516</v>
      </c>
    </row>
    <row r="8390" spans="1:7">
      <c r="A8390" t="s">
        <v>4</v>
      </c>
      <c r="B8390" s="4" t="s">
        <v>5</v>
      </c>
      <c r="C8390" s="4" t="s">
        <v>10</v>
      </c>
      <c r="D8390" s="4" t="s">
        <v>25</v>
      </c>
      <c r="E8390" s="4" t="s">
        <v>25</v>
      </c>
      <c r="F8390" s="4" t="s">
        <v>25</v>
      </c>
      <c r="G8390" s="4" t="s">
        <v>25</v>
      </c>
    </row>
    <row r="8391" spans="1:7">
      <c r="A8391" t="n">
        <v>72019</v>
      </c>
      <c r="B8391" s="45" t="n">
        <v>46</v>
      </c>
      <c r="C8391" s="7" t="n">
        <v>89</v>
      </c>
      <c r="D8391" s="7" t="n">
        <v>-98.0800018310547</v>
      </c>
      <c r="E8391" s="7" t="n">
        <v>-3</v>
      </c>
      <c r="F8391" s="7" t="n">
        <v>-49.7400016784668</v>
      </c>
      <c r="G8391" s="7" t="n">
        <v>172.699996948242</v>
      </c>
    </row>
    <row r="8392" spans="1:7">
      <c r="A8392" t="s">
        <v>4</v>
      </c>
      <c r="B8392" s="4" t="s">
        <v>5</v>
      </c>
      <c r="C8392" s="4" t="s">
        <v>10</v>
      </c>
      <c r="D8392" s="4" t="s">
        <v>25</v>
      </c>
      <c r="E8392" s="4" t="s">
        <v>25</v>
      </c>
      <c r="F8392" s="4" t="s">
        <v>25</v>
      </c>
      <c r="G8392" s="4" t="s">
        <v>25</v>
      </c>
    </row>
    <row r="8393" spans="1:7">
      <c r="A8393" t="n">
        <v>72038</v>
      </c>
      <c r="B8393" s="45" t="n">
        <v>46</v>
      </c>
      <c r="C8393" s="7" t="n">
        <v>100</v>
      </c>
      <c r="D8393" s="7" t="n">
        <v>-95.3099975585938</v>
      </c>
      <c r="E8393" s="7" t="n">
        <v>-3</v>
      </c>
      <c r="F8393" s="7" t="n">
        <v>-49.810001373291</v>
      </c>
      <c r="G8393" s="7" t="n">
        <v>187.300003051758</v>
      </c>
    </row>
    <row r="8394" spans="1:7">
      <c r="A8394" t="s">
        <v>4</v>
      </c>
      <c r="B8394" s="4" t="s">
        <v>5</v>
      </c>
      <c r="C8394" s="4" t="s">
        <v>10</v>
      </c>
      <c r="D8394" s="4" t="s">
        <v>25</v>
      </c>
      <c r="E8394" s="4" t="s">
        <v>25</v>
      </c>
      <c r="F8394" s="4" t="s">
        <v>25</v>
      </c>
      <c r="G8394" s="4" t="s">
        <v>25</v>
      </c>
    </row>
    <row r="8395" spans="1:7">
      <c r="A8395" t="n">
        <v>72057</v>
      </c>
      <c r="B8395" s="45" t="n">
        <v>46</v>
      </c>
      <c r="C8395" s="7" t="n">
        <v>88</v>
      </c>
      <c r="D8395" s="7" t="n">
        <v>-95.7699966430664</v>
      </c>
      <c r="E8395" s="7" t="n">
        <v>-3</v>
      </c>
      <c r="F8395" s="7" t="n">
        <v>-49.1800003051758</v>
      </c>
      <c r="G8395" s="7" t="n">
        <v>187.699996948242</v>
      </c>
    </row>
    <row r="8396" spans="1:7">
      <c r="A8396" t="s">
        <v>4</v>
      </c>
      <c r="B8396" s="4" t="s">
        <v>5</v>
      </c>
      <c r="C8396" s="4" t="s">
        <v>10</v>
      </c>
      <c r="D8396" s="4" t="s">
        <v>25</v>
      </c>
      <c r="E8396" s="4" t="s">
        <v>25</v>
      </c>
      <c r="F8396" s="4" t="s">
        <v>25</v>
      </c>
      <c r="G8396" s="4" t="s">
        <v>25</v>
      </c>
    </row>
    <row r="8397" spans="1:7">
      <c r="A8397" t="n">
        <v>72076</v>
      </c>
      <c r="B8397" s="45" t="n">
        <v>46</v>
      </c>
      <c r="C8397" s="7" t="n">
        <v>81</v>
      </c>
      <c r="D8397" s="7" t="n">
        <v>-95.25</v>
      </c>
      <c r="E8397" s="7" t="n">
        <v>-3</v>
      </c>
      <c r="F8397" s="7" t="n">
        <v>-53.0400009155273</v>
      </c>
      <c r="G8397" s="7" t="n">
        <v>257.600006103516</v>
      </c>
    </row>
    <row r="8398" spans="1:7">
      <c r="A8398" t="s">
        <v>4</v>
      </c>
      <c r="B8398" s="4" t="s">
        <v>5</v>
      </c>
      <c r="C8398" s="4" t="s">
        <v>10</v>
      </c>
      <c r="D8398" s="4" t="s">
        <v>25</v>
      </c>
      <c r="E8398" s="4" t="s">
        <v>25</v>
      </c>
      <c r="F8398" s="4" t="s">
        <v>25</v>
      </c>
      <c r="G8398" s="4" t="s">
        <v>25</v>
      </c>
    </row>
    <row r="8399" spans="1:7">
      <c r="A8399" t="n">
        <v>72095</v>
      </c>
      <c r="B8399" s="45" t="n">
        <v>46</v>
      </c>
      <c r="C8399" s="7" t="n">
        <v>84</v>
      </c>
      <c r="D8399" s="7" t="n">
        <v>-94.9000015258789</v>
      </c>
      <c r="E8399" s="7" t="n">
        <v>-3</v>
      </c>
      <c r="F8399" s="7" t="n">
        <v>-54.1599998474121</v>
      </c>
      <c r="G8399" s="7" t="n">
        <v>260.899993896484</v>
      </c>
    </row>
    <row r="8400" spans="1:7">
      <c r="A8400" t="s">
        <v>4</v>
      </c>
      <c r="B8400" s="4" t="s">
        <v>5</v>
      </c>
      <c r="C8400" s="4" t="s">
        <v>14</v>
      </c>
      <c r="D8400" s="4" t="s">
        <v>10</v>
      </c>
      <c r="E8400" s="4" t="s">
        <v>6</v>
      </c>
      <c r="F8400" s="4" t="s">
        <v>6</v>
      </c>
      <c r="G8400" s="4" t="s">
        <v>6</v>
      </c>
      <c r="H8400" s="4" t="s">
        <v>6</v>
      </c>
    </row>
    <row r="8401" spans="1:8">
      <c r="A8401" t="n">
        <v>72114</v>
      </c>
      <c r="B8401" s="36" t="n">
        <v>51</v>
      </c>
      <c r="C8401" s="7" t="n">
        <v>3</v>
      </c>
      <c r="D8401" s="7" t="n">
        <v>89</v>
      </c>
      <c r="E8401" s="7" t="s">
        <v>345</v>
      </c>
      <c r="F8401" s="7" t="s">
        <v>129</v>
      </c>
      <c r="G8401" s="7" t="s">
        <v>130</v>
      </c>
      <c r="H8401" s="7" t="s">
        <v>131</v>
      </c>
    </row>
    <row r="8402" spans="1:8">
      <c r="A8402" t="s">
        <v>4</v>
      </c>
      <c r="B8402" s="4" t="s">
        <v>5</v>
      </c>
      <c r="C8402" s="4" t="s">
        <v>14</v>
      </c>
      <c r="D8402" s="4" t="s">
        <v>10</v>
      </c>
      <c r="E8402" s="4" t="s">
        <v>6</v>
      </c>
      <c r="F8402" s="4" t="s">
        <v>6</v>
      </c>
      <c r="G8402" s="4" t="s">
        <v>6</v>
      </c>
      <c r="H8402" s="4" t="s">
        <v>6</v>
      </c>
    </row>
    <row r="8403" spans="1:8">
      <c r="A8403" t="n">
        <v>72143</v>
      </c>
      <c r="B8403" s="36" t="n">
        <v>51</v>
      </c>
      <c r="C8403" s="7" t="n">
        <v>3</v>
      </c>
      <c r="D8403" s="7" t="n">
        <v>30</v>
      </c>
      <c r="E8403" s="7" t="s">
        <v>345</v>
      </c>
      <c r="F8403" s="7" t="s">
        <v>129</v>
      </c>
      <c r="G8403" s="7" t="s">
        <v>130</v>
      </c>
      <c r="H8403" s="7" t="s">
        <v>131</v>
      </c>
    </row>
    <row r="8404" spans="1:8">
      <c r="A8404" t="s">
        <v>4</v>
      </c>
      <c r="B8404" s="4" t="s">
        <v>5</v>
      </c>
      <c r="C8404" s="4" t="s">
        <v>14</v>
      </c>
      <c r="D8404" s="4" t="s">
        <v>10</v>
      </c>
      <c r="E8404" s="4" t="s">
        <v>6</v>
      </c>
      <c r="F8404" s="4" t="s">
        <v>6</v>
      </c>
      <c r="G8404" s="4" t="s">
        <v>6</v>
      </c>
      <c r="H8404" s="4" t="s">
        <v>6</v>
      </c>
    </row>
    <row r="8405" spans="1:8">
      <c r="A8405" t="n">
        <v>72172</v>
      </c>
      <c r="B8405" s="36" t="n">
        <v>51</v>
      </c>
      <c r="C8405" s="7" t="n">
        <v>3</v>
      </c>
      <c r="D8405" s="7" t="n">
        <v>100</v>
      </c>
      <c r="E8405" s="7" t="s">
        <v>345</v>
      </c>
      <c r="F8405" s="7" t="s">
        <v>129</v>
      </c>
      <c r="G8405" s="7" t="s">
        <v>130</v>
      </c>
      <c r="H8405" s="7" t="s">
        <v>131</v>
      </c>
    </row>
    <row r="8406" spans="1:8">
      <c r="A8406" t="s">
        <v>4</v>
      </c>
      <c r="B8406" s="4" t="s">
        <v>5</v>
      </c>
      <c r="C8406" s="4" t="s">
        <v>14</v>
      </c>
      <c r="D8406" s="4" t="s">
        <v>10</v>
      </c>
      <c r="E8406" s="4" t="s">
        <v>6</v>
      </c>
      <c r="F8406" s="4" t="s">
        <v>6</v>
      </c>
      <c r="G8406" s="4" t="s">
        <v>6</v>
      </c>
      <c r="H8406" s="4" t="s">
        <v>6</v>
      </c>
    </row>
    <row r="8407" spans="1:8">
      <c r="A8407" t="n">
        <v>72201</v>
      </c>
      <c r="B8407" s="36" t="n">
        <v>51</v>
      </c>
      <c r="C8407" s="7" t="n">
        <v>3</v>
      </c>
      <c r="D8407" s="7" t="n">
        <v>88</v>
      </c>
      <c r="E8407" s="7" t="s">
        <v>345</v>
      </c>
      <c r="F8407" s="7" t="s">
        <v>129</v>
      </c>
      <c r="G8407" s="7" t="s">
        <v>130</v>
      </c>
      <c r="H8407" s="7" t="s">
        <v>131</v>
      </c>
    </row>
    <row r="8408" spans="1:8">
      <c r="A8408" t="s">
        <v>4</v>
      </c>
      <c r="B8408" s="4" t="s">
        <v>5</v>
      </c>
      <c r="C8408" s="4" t="s">
        <v>14</v>
      </c>
      <c r="D8408" s="4" t="s">
        <v>10</v>
      </c>
      <c r="E8408" s="4" t="s">
        <v>6</v>
      </c>
      <c r="F8408" s="4" t="s">
        <v>6</v>
      </c>
      <c r="G8408" s="4" t="s">
        <v>6</v>
      </c>
      <c r="H8408" s="4" t="s">
        <v>6</v>
      </c>
    </row>
    <row r="8409" spans="1:8">
      <c r="A8409" t="n">
        <v>72230</v>
      </c>
      <c r="B8409" s="36" t="n">
        <v>51</v>
      </c>
      <c r="C8409" s="7" t="n">
        <v>3</v>
      </c>
      <c r="D8409" s="7" t="n">
        <v>116</v>
      </c>
      <c r="E8409" s="7" t="s">
        <v>345</v>
      </c>
      <c r="F8409" s="7" t="s">
        <v>129</v>
      </c>
      <c r="G8409" s="7" t="s">
        <v>130</v>
      </c>
      <c r="H8409" s="7" t="s">
        <v>131</v>
      </c>
    </row>
    <row r="8410" spans="1:8">
      <c r="A8410" t="s">
        <v>4</v>
      </c>
      <c r="B8410" s="4" t="s">
        <v>5</v>
      </c>
      <c r="C8410" s="4" t="s">
        <v>14</v>
      </c>
      <c r="D8410" s="4" t="s">
        <v>10</v>
      </c>
      <c r="E8410" s="4" t="s">
        <v>6</v>
      </c>
      <c r="F8410" s="4" t="s">
        <v>6</v>
      </c>
      <c r="G8410" s="4" t="s">
        <v>6</v>
      </c>
      <c r="H8410" s="4" t="s">
        <v>6</v>
      </c>
    </row>
    <row r="8411" spans="1:8">
      <c r="A8411" t="n">
        <v>72259</v>
      </c>
      <c r="B8411" s="36" t="n">
        <v>51</v>
      </c>
      <c r="C8411" s="7" t="n">
        <v>3</v>
      </c>
      <c r="D8411" s="7" t="n">
        <v>81</v>
      </c>
      <c r="E8411" s="7" t="s">
        <v>583</v>
      </c>
      <c r="F8411" s="7" t="s">
        <v>267</v>
      </c>
      <c r="G8411" s="7" t="s">
        <v>130</v>
      </c>
      <c r="H8411" s="7" t="s">
        <v>131</v>
      </c>
    </row>
    <row r="8412" spans="1:8">
      <c r="A8412" t="s">
        <v>4</v>
      </c>
      <c r="B8412" s="4" t="s">
        <v>5</v>
      </c>
      <c r="C8412" s="4" t="s">
        <v>14</v>
      </c>
      <c r="D8412" s="4" t="s">
        <v>10</v>
      </c>
      <c r="E8412" s="4" t="s">
        <v>6</v>
      </c>
      <c r="F8412" s="4" t="s">
        <v>6</v>
      </c>
      <c r="G8412" s="4" t="s">
        <v>6</v>
      </c>
      <c r="H8412" s="4" t="s">
        <v>6</v>
      </c>
    </row>
    <row r="8413" spans="1:8">
      <c r="A8413" t="n">
        <v>72272</v>
      </c>
      <c r="B8413" s="36" t="n">
        <v>51</v>
      </c>
      <c r="C8413" s="7" t="n">
        <v>3</v>
      </c>
      <c r="D8413" s="7" t="n">
        <v>84</v>
      </c>
      <c r="E8413" s="7" t="s">
        <v>583</v>
      </c>
      <c r="F8413" s="7" t="s">
        <v>267</v>
      </c>
      <c r="G8413" s="7" t="s">
        <v>130</v>
      </c>
      <c r="H8413" s="7" t="s">
        <v>131</v>
      </c>
    </row>
    <row r="8414" spans="1:8">
      <c r="A8414" t="s">
        <v>4</v>
      </c>
      <c r="B8414" s="4" t="s">
        <v>5</v>
      </c>
      <c r="C8414" s="4" t="s">
        <v>14</v>
      </c>
      <c r="D8414" s="4" t="s">
        <v>10</v>
      </c>
      <c r="E8414" s="4" t="s">
        <v>6</v>
      </c>
      <c r="F8414" s="4" t="s">
        <v>6</v>
      </c>
      <c r="G8414" s="4" t="s">
        <v>6</v>
      </c>
      <c r="H8414" s="4" t="s">
        <v>6</v>
      </c>
    </row>
    <row r="8415" spans="1:8">
      <c r="A8415" t="n">
        <v>72285</v>
      </c>
      <c r="B8415" s="36" t="n">
        <v>51</v>
      </c>
      <c r="C8415" s="7" t="n">
        <v>3</v>
      </c>
      <c r="D8415" s="7" t="n">
        <v>0</v>
      </c>
      <c r="E8415" s="7" t="s">
        <v>583</v>
      </c>
      <c r="F8415" s="7" t="s">
        <v>267</v>
      </c>
      <c r="G8415" s="7" t="s">
        <v>130</v>
      </c>
      <c r="H8415" s="7" t="s">
        <v>131</v>
      </c>
    </row>
    <row r="8416" spans="1:8">
      <c r="A8416" t="s">
        <v>4</v>
      </c>
      <c r="B8416" s="4" t="s">
        <v>5</v>
      </c>
      <c r="C8416" s="4" t="s">
        <v>14</v>
      </c>
      <c r="D8416" s="4" t="s">
        <v>10</v>
      </c>
      <c r="E8416" s="4" t="s">
        <v>6</v>
      </c>
      <c r="F8416" s="4" t="s">
        <v>6</v>
      </c>
      <c r="G8416" s="4" t="s">
        <v>6</v>
      </c>
      <c r="H8416" s="4" t="s">
        <v>6</v>
      </c>
    </row>
    <row r="8417" spans="1:8">
      <c r="A8417" t="n">
        <v>72298</v>
      </c>
      <c r="B8417" s="36" t="n">
        <v>51</v>
      </c>
      <c r="C8417" s="7" t="n">
        <v>3</v>
      </c>
      <c r="D8417" s="7" t="n">
        <v>61491</v>
      </c>
      <c r="E8417" s="7" t="s">
        <v>583</v>
      </c>
      <c r="F8417" s="7" t="s">
        <v>267</v>
      </c>
      <c r="G8417" s="7" t="s">
        <v>130</v>
      </c>
      <c r="H8417" s="7" t="s">
        <v>131</v>
      </c>
    </row>
    <row r="8418" spans="1:8">
      <c r="A8418" t="s">
        <v>4</v>
      </c>
      <c r="B8418" s="4" t="s">
        <v>5</v>
      </c>
      <c r="C8418" s="4" t="s">
        <v>14</v>
      </c>
      <c r="D8418" s="4" t="s">
        <v>10</v>
      </c>
      <c r="E8418" s="4" t="s">
        <v>6</v>
      </c>
      <c r="F8418" s="4" t="s">
        <v>6</v>
      </c>
      <c r="G8418" s="4" t="s">
        <v>6</v>
      </c>
      <c r="H8418" s="4" t="s">
        <v>6</v>
      </c>
    </row>
    <row r="8419" spans="1:8">
      <c r="A8419" t="n">
        <v>72311</v>
      </c>
      <c r="B8419" s="36" t="n">
        <v>51</v>
      </c>
      <c r="C8419" s="7" t="n">
        <v>3</v>
      </c>
      <c r="D8419" s="7" t="n">
        <v>61492</v>
      </c>
      <c r="E8419" s="7" t="s">
        <v>583</v>
      </c>
      <c r="F8419" s="7" t="s">
        <v>267</v>
      </c>
      <c r="G8419" s="7" t="s">
        <v>130</v>
      </c>
      <c r="H8419" s="7" t="s">
        <v>131</v>
      </c>
    </row>
    <row r="8420" spans="1:8">
      <c r="A8420" t="s">
        <v>4</v>
      </c>
      <c r="B8420" s="4" t="s">
        <v>5</v>
      </c>
      <c r="C8420" s="4" t="s">
        <v>14</v>
      </c>
      <c r="D8420" s="4" t="s">
        <v>10</v>
      </c>
      <c r="E8420" s="4" t="s">
        <v>6</v>
      </c>
      <c r="F8420" s="4" t="s">
        <v>6</v>
      </c>
      <c r="G8420" s="4" t="s">
        <v>6</v>
      </c>
      <c r="H8420" s="4" t="s">
        <v>6</v>
      </c>
    </row>
    <row r="8421" spans="1:8">
      <c r="A8421" t="n">
        <v>72324</v>
      </c>
      <c r="B8421" s="36" t="n">
        <v>51</v>
      </c>
      <c r="C8421" s="7" t="n">
        <v>3</v>
      </c>
      <c r="D8421" s="7" t="n">
        <v>61493</v>
      </c>
      <c r="E8421" s="7" t="s">
        <v>583</v>
      </c>
      <c r="F8421" s="7" t="s">
        <v>267</v>
      </c>
      <c r="G8421" s="7" t="s">
        <v>130</v>
      </c>
      <c r="H8421" s="7" t="s">
        <v>131</v>
      </c>
    </row>
    <row r="8422" spans="1:8">
      <c r="A8422" t="s">
        <v>4</v>
      </c>
      <c r="B8422" s="4" t="s">
        <v>5</v>
      </c>
      <c r="C8422" s="4" t="s">
        <v>10</v>
      </c>
      <c r="D8422" s="4" t="s">
        <v>25</v>
      </c>
      <c r="E8422" s="4" t="s">
        <v>25</v>
      </c>
      <c r="F8422" s="4" t="s">
        <v>25</v>
      </c>
      <c r="G8422" s="4" t="s">
        <v>10</v>
      </c>
      <c r="H8422" s="4" t="s">
        <v>10</v>
      </c>
    </row>
    <row r="8423" spans="1:8">
      <c r="A8423" t="n">
        <v>72337</v>
      </c>
      <c r="B8423" s="29" t="n">
        <v>60</v>
      </c>
      <c r="C8423" s="7" t="n">
        <v>81</v>
      </c>
      <c r="D8423" s="7" t="n">
        <v>0</v>
      </c>
      <c r="E8423" s="7" t="n">
        <v>0</v>
      </c>
      <c r="F8423" s="7" t="n">
        <v>0</v>
      </c>
      <c r="G8423" s="7" t="n">
        <v>0</v>
      </c>
      <c r="H8423" s="7" t="n">
        <v>1</v>
      </c>
    </row>
    <row r="8424" spans="1:8">
      <c r="A8424" t="s">
        <v>4</v>
      </c>
      <c r="B8424" s="4" t="s">
        <v>5</v>
      </c>
      <c r="C8424" s="4" t="s">
        <v>10</v>
      </c>
      <c r="D8424" s="4" t="s">
        <v>25</v>
      </c>
      <c r="E8424" s="4" t="s">
        <v>25</v>
      </c>
      <c r="F8424" s="4" t="s">
        <v>25</v>
      </c>
      <c r="G8424" s="4" t="s">
        <v>10</v>
      </c>
      <c r="H8424" s="4" t="s">
        <v>10</v>
      </c>
    </row>
    <row r="8425" spans="1:8">
      <c r="A8425" t="n">
        <v>72356</v>
      </c>
      <c r="B8425" s="29" t="n">
        <v>60</v>
      </c>
      <c r="C8425" s="7" t="n">
        <v>81</v>
      </c>
      <c r="D8425" s="7" t="n">
        <v>0</v>
      </c>
      <c r="E8425" s="7" t="n">
        <v>0</v>
      </c>
      <c r="F8425" s="7" t="n">
        <v>0</v>
      </c>
      <c r="G8425" s="7" t="n">
        <v>0</v>
      </c>
      <c r="H8425" s="7" t="n">
        <v>0</v>
      </c>
    </row>
    <row r="8426" spans="1:8">
      <c r="A8426" t="s">
        <v>4</v>
      </c>
      <c r="B8426" s="4" t="s">
        <v>5</v>
      </c>
      <c r="C8426" s="4" t="s">
        <v>10</v>
      </c>
      <c r="D8426" s="4" t="s">
        <v>10</v>
      </c>
      <c r="E8426" s="4" t="s">
        <v>10</v>
      </c>
    </row>
    <row r="8427" spans="1:8">
      <c r="A8427" t="n">
        <v>72375</v>
      </c>
      <c r="B8427" s="30" t="n">
        <v>61</v>
      </c>
      <c r="C8427" s="7" t="n">
        <v>81</v>
      </c>
      <c r="D8427" s="7" t="n">
        <v>65533</v>
      </c>
      <c r="E8427" s="7" t="n">
        <v>0</v>
      </c>
    </row>
    <row r="8428" spans="1:8">
      <c r="A8428" t="s">
        <v>4</v>
      </c>
      <c r="B8428" s="4" t="s">
        <v>5</v>
      </c>
      <c r="C8428" s="4" t="s">
        <v>10</v>
      </c>
      <c r="D8428" s="4" t="s">
        <v>25</v>
      </c>
      <c r="E8428" s="4" t="s">
        <v>25</v>
      </c>
      <c r="F8428" s="4" t="s">
        <v>25</v>
      </c>
      <c r="G8428" s="4" t="s">
        <v>10</v>
      </c>
      <c r="H8428" s="4" t="s">
        <v>10</v>
      </c>
    </row>
    <row r="8429" spans="1:8">
      <c r="A8429" t="n">
        <v>72382</v>
      </c>
      <c r="B8429" s="29" t="n">
        <v>60</v>
      </c>
      <c r="C8429" s="7" t="n">
        <v>84</v>
      </c>
      <c r="D8429" s="7" t="n">
        <v>0</v>
      </c>
      <c r="E8429" s="7" t="n">
        <v>0</v>
      </c>
      <c r="F8429" s="7" t="n">
        <v>0</v>
      </c>
      <c r="G8429" s="7" t="n">
        <v>0</v>
      </c>
      <c r="H8429" s="7" t="n">
        <v>1</v>
      </c>
    </row>
    <row r="8430" spans="1:8">
      <c r="A8430" t="s">
        <v>4</v>
      </c>
      <c r="B8430" s="4" t="s">
        <v>5</v>
      </c>
      <c r="C8430" s="4" t="s">
        <v>10</v>
      </c>
      <c r="D8430" s="4" t="s">
        <v>25</v>
      </c>
      <c r="E8430" s="4" t="s">
        <v>25</v>
      </c>
      <c r="F8430" s="4" t="s">
        <v>25</v>
      </c>
      <c r="G8430" s="4" t="s">
        <v>10</v>
      </c>
      <c r="H8430" s="4" t="s">
        <v>10</v>
      </c>
    </row>
    <row r="8431" spans="1:8">
      <c r="A8431" t="n">
        <v>72401</v>
      </c>
      <c r="B8431" s="29" t="n">
        <v>60</v>
      </c>
      <c r="C8431" s="7" t="n">
        <v>84</v>
      </c>
      <c r="D8431" s="7" t="n">
        <v>0</v>
      </c>
      <c r="E8431" s="7" t="n">
        <v>0</v>
      </c>
      <c r="F8431" s="7" t="n">
        <v>0</v>
      </c>
      <c r="G8431" s="7" t="n">
        <v>0</v>
      </c>
      <c r="H8431" s="7" t="n">
        <v>0</v>
      </c>
    </row>
    <row r="8432" spans="1:8">
      <c r="A8432" t="s">
        <v>4</v>
      </c>
      <c r="B8432" s="4" t="s">
        <v>5</v>
      </c>
      <c r="C8432" s="4" t="s">
        <v>10</v>
      </c>
      <c r="D8432" s="4" t="s">
        <v>10</v>
      </c>
      <c r="E8432" s="4" t="s">
        <v>10</v>
      </c>
    </row>
    <row r="8433" spans="1:8">
      <c r="A8433" t="n">
        <v>72420</v>
      </c>
      <c r="B8433" s="30" t="n">
        <v>61</v>
      </c>
      <c r="C8433" s="7" t="n">
        <v>84</v>
      </c>
      <c r="D8433" s="7" t="n">
        <v>65533</v>
      </c>
      <c r="E8433" s="7" t="n">
        <v>0</v>
      </c>
    </row>
    <row r="8434" spans="1:8">
      <c r="A8434" t="s">
        <v>4</v>
      </c>
      <c r="B8434" s="4" t="s">
        <v>5</v>
      </c>
      <c r="C8434" s="4" t="s">
        <v>10</v>
      </c>
    </row>
    <row r="8435" spans="1:8">
      <c r="A8435" t="n">
        <v>72427</v>
      </c>
      <c r="B8435" s="27" t="n">
        <v>16</v>
      </c>
      <c r="C8435" s="7" t="n">
        <v>0</v>
      </c>
    </row>
    <row r="8436" spans="1:8">
      <c r="A8436" t="s">
        <v>4</v>
      </c>
      <c r="B8436" s="4" t="s">
        <v>5</v>
      </c>
      <c r="C8436" s="4" t="s">
        <v>10</v>
      </c>
      <c r="D8436" s="4" t="s">
        <v>9</v>
      </c>
    </row>
    <row r="8437" spans="1:8">
      <c r="A8437" t="n">
        <v>72430</v>
      </c>
      <c r="B8437" s="43" t="n">
        <v>43</v>
      </c>
      <c r="C8437" s="7" t="n">
        <v>12</v>
      </c>
      <c r="D8437" s="7" t="n">
        <v>16</v>
      </c>
    </row>
    <row r="8438" spans="1:8">
      <c r="A8438" t="s">
        <v>4</v>
      </c>
      <c r="B8438" s="4" t="s">
        <v>5</v>
      </c>
      <c r="C8438" s="4" t="s">
        <v>10</v>
      </c>
      <c r="D8438" s="4" t="s">
        <v>14</v>
      </c>
      <c r="E8438" s="4" t="s">
        <v>14</v>
      </c>
      <c r="F8438" s="4" t="s">
        <v>6</v>
      </c>
    </row>
    <row r="8439" spans="1:8">
      <c r="A8439" t="n">
        <v>72437</v>
      </c>
      <c r="B8439" s="51" t="n">
        <v>47</v>
      </c>
      <c r="C8439" s="7" t="n">
        <v>12</v>
      </c>
      <c r="D8439" s="7" t="n">
        <v>0</v>
      </c>
      <c r="E8439" s="7" t="n">
        <v>0</v>
      </c>
      <c r="F8439" s="7" t="s">
        <v>449</v>
      </c>
    </row>
    <row r="8440" spans="1:8">
      <c r="A8440" t="s">
        <v>4</v>
      </c>
      <c r="B8440" s="4" t="s">
        <v>5</v>
      </c>
      <c r="C8440" s="4" t="s">
        <v>10</v>
      </c>
    </row>
    <row r="8441" spans="1:8">
      <c r="A8441" t="n">
        <v>72459</v>
      </c>
      <c r="B8441" s="27" t="n">
        <v>16</v>
      </c>
      <c r="C8441" s="7" t="n">
        <v>0</v>
      </c>
    </row>
    <row r="8442" spans="1:8">
      <c r="A8442" t="s">
        <v>4</v>
      </c>
      <c r="B8442" s="4" t="s">
        <v>5</v>
      </c>
      <c r="C8442" s="4" t="s">
        <v>10</v>
      </c>
      <c r="D8442" s="4" t="s">
        <v>14</v>
      </c>
      <c r="E8442" s="4" t="s">
        <v>6</v>
      </c>
      <c r="F8442" s="4" t="s">
        <v>25</v>
      </c>
      <c r="G8442" s="4" t="s">
        <v>25</v>
      </c>
      <c r="H8442" s="4" t="s">
        <v>25</v>
      </c>
    </row>
    <row r="8443" spans="1:8">
      <c r="A8443" t="n">
        <v>72462</v>
      </c>
      <c r="B8443" s="52" t="n">
        <v>48</v>
      </c>
      <c r="C8443" s="7" t="n">
        <v>12</v>
      </c>
      <c r="D8443" s="7" t="n">
        <v>0</v>
      </c>
      <c r="E8443" s="7" t="s">
        <v>222</v>
      </c>
      <c r="F8443" s="7" t="n">
        <v>0</v>
      </c>
      <c r="G8443" s="7" t="n">
        <v>1</v>
      </c>
      <c r="H8443" s="7" t="n">
        <v>0</v>
      </c>
    </row>
    <row r="8444" spans="1:8">
      <c r="A8444" t="s">
        <v>4</v>
      </c>
      <c r="B8444" s="4" t="s">
        <v>5</v>
      </c>
      <c r="C8444" s="4" t="s">
        <v>10</v>
      </c>
      <c r="D8444" s="4" t="s">
        <v>9</v>
      </c>
    </row>
    <row r="8445" spans="1:8">
      <c r="A8445" t="n">
        <v>72486</v>
      </c>
      <c r="B8445" s="43" t="n">
        <v>43</v>
      </c>
      <c r="C8445" s="7" t="n">
        <v>1</v>
      </c>
      <c r="D8445" s="7" t="n">
        <v>16</v>
      </c>
    </row>
    <row r="8446" spans="1:8">
      <c r="A8446" t="s">
        <v>4</v>
      </c>
      <c r="B8446" s="4" t="s">
        <v>5</v>
      </c>
      <c r="C8446" s="4" t="s">
        <v>10</v>
      </c>
      <c r="D8446" s="4" t="s">
        <v>14</v>
      </c>
      <c r="E8446" s="4" t="s">
        <v>14</v>
      </c>
      <c r="F8446" s="4" t="s">
        <v>6</v>
      </c>
    </row>
    <row r="8447" spans="1:8">
      <c r="A8447" t="n">
        <v>72493</v>
      </c>
      <c r="B8447" s="51" t="n">
        <v>47</v>
      </c>
      <c r="C8447" s="7" t="n">
        <v>1</v>
      </c>
      <c r="D8447" s="7" t="n">
        <v>0</v>
      </c>
      <c r="E8447" s="7" t="n">
        <v>0</v>
      </c>
      <c r="F8447" s="7" t="s">
        <v>449</v>
      </c>
    </row>
    <row r="8448" spans="1:8">
      <c r="A8448" t="s">
        <v>4</v>
      </c>
      <c r="B8448" s="4" t="s">
        <v>5</v>
      </c>
      <c r="C8448" s="4" t="s">
        <v>10</v>
      </c>
    </row>
    <row r="8449" spans="1:8">
      <c r="A8449" t="n">
        <v>72515</v>
      </c>
      <c r="B8449" s="27" t="n">
        <v>16</v>
      </c>
      <c r="C8449" s="7" t="n">
        <v>0</v>
      </c>
    </row>
    <row r="8450" spans="1:8">
      <c r="A8450" t="s">
        <v>4</v>
      </c>
      <c r="B8450" s="4" t="s">
        <v>5</v>
      </c>
      <c r="C8450" s="4" t="s">
        <v>10</v>
      </c>
      <c r="D8450" s="4" t="s">
        <v>14</v>
      </c>
      <c r="E8450" s="4" t="s">
        <v>6</v>
      </c>
      <c r="F8450" s="4" t="s">
        <v>25</v>
      </c>
      <c r="G8450" s="4" t="s">
        <v>25</v>
      </c>
      <c r="H8450" s="4" t="s">
        <v>25</v>
      </c>
    </row>
    <row r="8451" spans="1:8">
      <c r="A8451" t="n">
        <v>72518</v>
      </c>
      <c r="B8451" s="52" t="n">
        <v>48</v>
      </c>
      <c r="C8451" s="7" t="n">
        <v>1</v>
      </c>
      <c r="D8451" s="7" t="n">
        <v>0</v>
      </c>
      <c r="E8451" s="7" t="s">
        <v>222</v>
      </c>
      <c r="F8451" s="7" t="n">
        <v>0</v>
      </c>
      <c r="G8451" s="7" t="n">
        <v>1</v>
      </c>
      <c r="H8451" s="7" t="n">
        <v>0</v>
      </c>
    </row>
    <row r="8452" spans="1:8">
      <c r="A8452" t="s">
        <v>4</v>
      </c>
      <c r="B8452" s="4" t="s">
        <v>5</v>
      </c>
      <c r="C8452" s="4" t="s">
        <v>10</v>
      </c>
      <c r="D8452" s="4" t="s">
        <v>9</v>
      </c>
    </row>
    <row r="8453" spans="1:8">
      <c r="A8453" t="n">
        <v>72542</v>
      </c>
      <c r="B8453" s="43" t="n">
        <v>43</v>
      </c>
      <c r="C8453" s="7" t="n">
        <v>0</v>
      </c>
      <c r="D8453" s="7" t="n">
        <v>16</v>
      </c>
    </row>
    <row r="8454" spans="1:8">
      <c r="A8454" t="s">
        <v>4</v>
      </c>
      <c r="B8454" s="4" t="s">
        <v>5</v>
      </c>
      <c r="C8454" s="4" t="s">
        <v>10</v>
      </c>
      <c r="D8454" s="4" t="s">
        <v>14</v>
      </c>
      <c r="E8454" s="4" t="s">
        <v>14</v>
      </c>
      <c r="F8454" s="4" t="s">
        <v>6</v>
      </c>
    </row>
    <row r="8455" spans="1:8">
      <c r="A8455" t="n">
        <v>72549</v>
      </c>
      <c r="B8455" s="51" t="n">
        <v>47</v>
      </c>
      <c r="C8455" s="7" t="n">
        <v>0</v>
      </c>
      <c r="D8455" s="7" t="n">
        <v>0</v>
      </c>
      <c r="E8455" s="7" t="n">
        <v>0</v>
      </c>
      <c r="F8455" s="7" t="s">
        <v>449</v>
      </c>
    </row>
    <row r="8456" spans="1:8">
      <c r="A8456" t="s">
        <v>4</v>
      </c>
      <c r="B8456" s="4" t="s">
        <v>5</v>
      </c>
      <c r="C8456" s="4" t="s">
        <v>10</v>
      </c>
    </row>
    <row r="8457" spans="1:8">
      <c r="A8457" t="n">
        <v>72571</v>
      </c>
      <c r="B8457" s="27" t="n">
        <v>16</v>
      </c>
      <c r="C8457" s="7" t="n">
        <v>0</v>
      </c>
    </row>
    <row r="8458" spans="1:8">
      <c r="A8458" t="s">
        <v>4</v>
      </c>
      <c r="B8458" s="4" t="s">
        <v>5</v>
      </c>
      <c r="C8458" s="4" t="s">
        <v>10</v>
      </c>
      <c r="D8458" s="4" t="s">
        <v>14</v>
      </c>
      <c r="E8458" s="4" t="s">
        <v>6</v>
      </c>
      <c r="F8458" s="4" t="s">
        <v>25</v>
      </c>
      <c r="G8458" s="4" t="s">
        <v>25</v>
      </c>
      <c r="H8458" s="4" t="s">
        <v>25</v>
      </c>
    </row>
    <row r="8459" spans="1:8">
      <c r="A8459" t="n">
        <v>72574</v>
      </c>
      <c r="B8459" s="52" t="n">
        <v>48</v>
      </c>
      <c r="C8459" s="7" t="n">
        <v>0</v>
      </c>
      <c r="D8459" s="7" t="n">
        <v>0</v>
      </c>
      <c r="E8459" s="7" t="s">
        <v>222</v>
      </c>
      <c r="F8459" s="7" t="n">
        <v>0</v>
      </c>
      <c r="G8459" s="7" t="n">
        <v>1</v>
      </c>
      <c r="H8459" s="7" t="n">
        <v>0</v>
      </c>
    </row>
    <row r="8460" spans="1:8">
      <c r="A8460" t="s">
        <v>4</v>
      </c>
      <c r="B8460" s="4" t="s">
        <v>5</v>
      </c>
      <c r="C8460" s="4" t="s">
        <v>10</v>
      </c>
      <c r="D8460" s="4" t="s">
        <v>9</v>
      </c>
    </row>
    <row r="8461" spans="1:8">
      <c r="A8461" t="n">
        <v>72598</v>
      </c>
      <c r="B8461" s="43" t="n">
        <v>43</v>
      </c>
      <c r="C8461" s="7" t="n">
        <v>61491</v>
      </c>
      <c r="D8461" s="7" t="n">
        <v>16</v>
      </c>
    </row>
    <row r="8462" spans="1:8">
      <c r="A8462" t="s">
        <v>4</v>
      </c>
      <c r="B8462" s="4" t="s">
        <v>5</v>
      </c>
      <c r="C8462" s="4" t="s">
        <v>10</v>
      </c>
      <c r="D8462" s="4" t="s">
        <v>14</v>
      </c>
      <c r="E8462" s="4" t="s">
        <v>14</v>
      </c>
      <c r="F8462" s="4" t="s">
        <v>6</v>
      </c>
    </row>
    <row r="8463" spans="1:8">
      <c r="A8463" t="n">
        <v>72605</v>
      </c>
      <c r="B8463" s="51" t="n">
        <v>47</v>
      </c>
      <c r="C8463" s="7" t="n">
        <v>61491</v>
      </c>
      <c r="D8463" s="7" t="n">
        <v>0</v>
      </c>
      <c r="E8463" s="7" t="n">
        <v>0</v>
      </c>
      <c r="F8463" s="7" t="s">
        <v>449</v>
      </c>
    </row>
    <row r="8464" spans="1:8">
      <c r="A8464" t="s">
        <v>4</v>
      </c>
      <c r="B8464" s="4" t="s">
        <v>5</v>
      </c>
      <c r="C8464" s="4" t="s">
        <v>10</v>
      </c>
    </row>
    <row r="8465" spans="1:8">
      <c r="A8465" t="n">
        <v>72627</v>
      </c>
      <c r="B8465" s="27" t="n">
        <v>16</v>
      </c>
      <c r="C8465" s="7" t="n">
        <v>0</v>
      </c>
    </row>
    <row r="8466" spans="1:8">
      <c r="A8466" t="s">
        <v>4</v>
      </c>
      <c r="B8466" s="4" t="s">
        <v>5</v>
      </c>
      <c r="C8466" s="4" t="s">
        <v>10</v>
      </c>
      <c r="D8466" s="4" t="s">
        <v>14</v>
      </c>
      <c r="E8466" s="4" t="s">
        <v>6</v>
      </c>
      <c r="F8466" s="4" t="s">
        <v>25</v>
      </c>
      <c r="G8466" s="4" t="s">
        <v>25</v>
      </c>
      <c r="H8466" s="4" t="s">
        <v>25</v>
      </c>
    </row>
    <row r="8467" spans="1:8">
      <c r="A8467" t="n">
        <v>72630</v>
      </c>
      <c r="B8467" s="52" t="n">
        <v>48</v>
      </c>
      <c r="C8467" s="7" t="n">
        <v>61491</v>
      </c>
      <c r="D8467" s="7" t="n">
        <v>0</v>
      </c>
      <c r="E8467" s="7" t="s">
        <v>222</v>
      </c>
      <c r="F8467" s="7" t="n">
        <v>0</v>
      </c>
      <c r="G8467" s="7" t="n">
        <v>1</v>
      </c>
      <c r="H8467" s="7" t="n">
        <v>0</v>
      </c>
    </row>
    <row r="8468" spans="1:8">
      <c r="A8468" t="s">
        <v>4</v>
      </c>
      <c r="B8468" s="4" t="s">
        <v>5</v>
      </c>
      <c r="C8468" s="4" t="s">
        <v>10</v>
      </c>
      <c r="D8468" s="4" t="s">
        <v>9</v>
      </c>
    </row>
    <row r="8469" spans="1:8">
      <c r="A8469" t="n">
        <v>72654</v>
      </c>
      <c r="B8469" s="43" t="n">
        <v>43</v>
      </c>
      <c r="C8469" s="7" t="n">
        <v>61492</v>
      </c>
      <c r="D8469" s="7" t="n">
        <v>16</v>
      </c>
    </row>
    <row r="8470" spans="1:8">
      <c r="A8470" t="s">
        <v>4</v>
      </c>
      <c r="B8470" s="4" t="s">
        <v>5</v>
      </c>
      <c r="C8470" s="4" t="s">
        <v>10</v>
      </c>
      <c r="D8470" s="4" t="s">
        <v>14</v>
      </c>
      <c r="E8470" s="4" t="s">
        <v>14</v>
      </c>
      <c r="F8470" s="4" t="s">
        <v>6</v>
      </c>
    </row>
    <row r="8471" spans="1:8">
      <c r="A8471" t="n">
        <v>72661</v>
      </c>
      <c r="B8471" s="51" t="n">
        <v>47</v>
      </c>
      <c r="C8471" s="7" t="n">
        <v>61492</v>
      </c>
      <c r="D8471" s="7" t="n">
        <v>0</v>
      </c>
      <c r="E8471" s="7" t="n">
        <v>0</v>
      </c>
      <c r="F8471" s="7" t="s">
        <v>449</v>
      </c>
    </row>
    <row r="8472" spans="1:8">
      <c r="A8472" t="s">
        <v>4</v>
      </c>
      <c r="B8472" s="4" t="s">
        <v>5</v>
      </c>
      <c r="C8472" s="4" t="s">
        <v>10</v>
      </c>
    </row>
    <row r="8473" spans="1:8">
      <c r="A8473" t="n">
        <v>72683</v>
      </c>
      <c r="B8473" s="27" t="n">
        <v>16</v>
      </c>
      <c r="C8473" s="7" t="n">
        <v>0</v>
      </c>
    </row>
    <row r="8474" spans="1:8">
      <c r="A8474" t="s">
        <v>4</v>
      </c>
      <c r="B8474" s="4" t="s">
        <v>5</v>
      </c>
      <c r="C8474" s="4" t="s">
        <v>10</v>
      </c>
      <c r="D8474" s="4" t="s">
        <v>14</v>
      </c>
      <c r="E8474" s="4" t="s">
        <v>6</v>
      </c>
      <c r="F8474" s="4" t="s">
        <v>25</v>
      </c>
      <c r="G8474" s="4" t="s">
        <v>25</v>
      </c>
      <c r="H8474" s="4" t="s">
        <v>25</v>
      </c>
    </row>
    <row r="8475" spans="1:8">
      <c r="A8475" t="n">
        <v>72686</v>
      </c>
      <c r="B8475" s="52" t="n">
        <v>48</v>
      </c>
      <c r="C8475" s="7" t="n">
        <v>61492</v>
      </c>
      <c r="D8475" s="7" t="n">
        <v>0</v>
      </c>
      <c r="E8475" s="7" t="s">
        <v>222</v>
      </c>
      <c r="F8475" s="7" t="n">
        <v>0</v>
      </c>
      <c r="G8475" s="7" t="n">
        <v>1</v>
      </c>
      <c r="H8475" s="7" t="n">
        <v>0</v>
      </c>
    </row>
    <row r="8476" spans="1:8">
      <c r="A8476" t="s">
        <v>4</v>
      </c>
      <c r="B8476" s="4" t="s">
        <v>5</v>
      </c>
      <c r="C8476" s="4" t="s">
        <v>10</v>
      </c>
      <c r="D8476" s="4" t="s">
        <v>9</v>
      </c>
    </row>
    <row r="8477" spans="1:8">
      <c r="A8477" t="n">
        <v>72710</v>
      </c>
      <c r="B8477" s="43" t="n">
        <v>43</v>
      </c>
      <c r="C8477" s="7" t="n">
        <v>61493</v>
      </c>
      <c r="D8477" s="7" t="n">
        <v>16</v>
      </c>
    </row>
    <row r="8478" spans="1:8">
      <c r="A8478" t="s">
        <v>4</v>
      </c>
      <c r="B8478" s="4" t="s">
        <v>5</v>
      </c>
      <c r="C8478" s="4" t="s">
        <v>10</v>
      </c>
      <c r="D8478" s="4" t="s">
        <v>14</v>
      </c>
      <c r="E8478" s="4" t="s">
        <v>14</v>
      </c>
      <c r="F8478" s="4" t="s">
        <v>6</v>
      </c>
    </row>
    <row r="8479" spans="1:8">
      <c r="A8479" t="n">
        <v>72717</v>
      </c>
      <c r="B8479" s="51" t="n">
        <v>47</v>
      </c>
      <c r="C8479" s="7" t="n">
        <v>61493</v>
      </c>
      <c r="D8479" s="7" t="n">
        <v>0</v>
      </c>
      <c r="E8479" s="7" t="n">
        <v>0</v>
      </c>
      <c r="F8479" s="7" t="s">
        <v>449</v>
      </c>
    </row>
    <row r="8480" spans="1:8">
      <c r="A8480" t="s">
        <v>4</v>
      </c>
      <c r="B8480" s="4" t="s">
        <v>5</v>
      </c>
      <c r="C8480" s="4" t="s">
        <v>10</v>
      </c>
    </row>
    <row r="8481" spans="1:8">
      <c r="A8481" t="n">
        <v>72739</v>
      </c>
      <c r="B8481" s="27" t="n">
        <v>16</v>
      </c>
      <c r="C8481" s="7" t="n">
        <v>0</v>
      </c>
    </row>
    <row r="8482" spans="1:8">
      <c r="A8482" t="s">
        <v>4</v>
      </c>
      <c r="B8482" s="4" t="s">
        <v>5</v>
      </c>
      <c r="C8482" s="4" t="s">
        <v>10</v>
      </c>
      <c r="D8482" s="4" t="s">
        <v>14</v>
      </c>
      <c r="E8482" s="4" t="s">
        <v>6</v>
      </c>
      <c r="F8482" s="4" t="s">
        <v>25</v>
      </c>
      <c r="G8482" s="4" t="s">
        <v>25</v>
      </c>
      <c r="H8482" s="4" t="s">
        <v>25</v>
      </c>
    </row>
    <row r="8483" spans="1:8">
      <c r="A8483" t="n">
        <v>72742</v>
      </c>
      <c r="B8483" s="52" t="n">
        <v>48</v>
      </c>
      <c r="C8483" s="7" t="n">
        <v>61493</v>
      </c>
      <c r="D8483" s="7" t="n">
        <v>0</v>
      </c>
      <c r="E8483" s="7" t="s">
        <v>222</v>
      </c>
      <c r="F8483" s="7" t="n">
        <v>0</v>
      </c>
      <c r="G8483" s="7" t="n">
        <v>1</v>
      </c>
      <c r="H8483" s="7" t="n">
        <v>0</v>
      </c>
    </row>
    <row r="8484" spans="1:8">
      <c r="A8484" t="s">
        <v>4</v>
      </c>
      <c r="B8484" s="4" t="s">
        <v>5</v>
      </c>
      <c r="C8484" s="4" t="s">
        <v>10</v>
      </c>
    </row>
    <row r="8485" spans="1:8">
      <c r="A8485" t="n">
        <v>72766</v>
      </c>
      <c r="B8485" s="27" t="n">
        <v>16</v>
      </c>
      <c r="C8485" s="7" t="n">
        <v>0</v>
      </c>
    </row>
    <row r="8486" spans="1:8">
      <c r="A8486" t="s">
        <v>4</v>
      </c>
      <c r="B8486" s="4" t="s">
        <v>5</v>
      </c>
      <c r="C8486" s="4" t="s">
        <v>10</v>
      </c>
      <c r="D8486" s="4" t="s">
        <v>14</v>
      </c>
      <c r="E8486" s="4" t="s">
        <v>6</v>
      </c>
      <c r="F8486" s="4" t="s">
        <v>25</v>
      </c>
      <c r="G8486" s="4" t="s">
        <v>25</v>
      </c>
      <c r="H8486" s="4" t="s">
        <v>25</v>
      </c>
    </row>
    <row r="8487" spans="1:8">
      <c r="A8487" t="n">
        <v>72769</v>
      </c>
      <c r="B8487" s="52" t="n">
        <v>48</v>
      </c>
      <c r="C8487" s="7" t="n">
        <v>0</v>
      </c>
      <c r="D8487" s="7" t="n">
        <v>0</v>
      </c>
      <c r="E8487" s="7" t="s">
        <v>222</v>
      </c>
      <c r="F8487" s="7" t="n">
        <v>0</v>
      </c>
      <c r="G8487" s="7" t="n">
        <v>1</v>
      </c>
      <c r="H8487" s="7" t="n">
        <v>0</v>
      </c>
    </row>
    <row r="8488" spans="1:8">
      <c r="A8488" t="s">
        <v>4</v>
      </c>
      <c r="B8488" s="4" t="s">
        <v>5</v>
      </c>
      <c r="C8488" s="4" t="s">
        <v>10</v>
      </c>
      <c r="D8488" s="4" t="s">
        <v>14</v>
      </c>
      <c r="E8488" s="4" t="s">
        <v>6</v>
      </c>
      <c r="F8488" s="4" t="s">
        <v>25</v>
      </c>
      <c r="G8488" s="4" t="s">
        <v>25</v>
      </c>
      <c r="H8488" s="4" t="s">
        <v>25</v>
      </c>
    </row>
    <row r="8489" spans="1:8">
      <c r="A8489" t="n">
        <v>72793</v>
      </c>
      <c r="B8489" s="52" t="n">
        <v>48</v>
      </c>
      <c r="C8489" s="7" t="n">
        <v>61491</v>
      </c>
      <c r="D8489" s="7" t="n">
        <v>0</v>
      </c>
      <c r="E8489" s="7" t="s">
        <v>222</v>
      </c>
      <c r="F8489" s="7" t="n">
        <v>0</v>
      </c>
      <c r="G8489" s="7" t="n">
        <v>1</v>
      </c>
      <c r="H8489" s="7" t="n">
        <v>0</v>
      </c>
    </row>
    <row r="8490" spans="1:8">
      <c r="A8490" t="s">
        <v>4</v>
      </c>
      <c r="B8490" s="4" t="s">
        <v>5</v>
      </c>
      <c r="C8490" s="4" t="s">
        <v>10</v>
      </c>
      <c r="D8490" s="4" t="s">
        <v>14</v>
      </c>
      <c r="E8490" s="4" t="s">
        <v>6</v>
      </c>
      <c r="F8490" s="4" t="s">
        <v>25</v>
      </c>
      <c r="G8490" s="4" t="s">
        <v>25</v>
      </c>
      <c r="H8490" s="4" t="s">
        <v>25</v>
      </c>
    </row>
    <row r="8491" spans="1:8">
      <c r="A8491" t="n">
        <v>72817</v>
      </c>
      <c r="B8491" s="52" t="n">
        <v>48</v>
      </c>
      <c r="C8491" s="7" t="n">
        <v>61492</v>
      </c>
      <c r="D8491" s="7" t="n">
        <v>0</v>
      </c>
      <c r="E8491" s="7" t="s">
        <v>222</v>
      </c>
      <c r="F8491" s="7" t="n">
        <v>0</v>
      </c>
      <c r="G8491" s="7" t="n">
        <v>1</v>
      </c>
      <c r="H8491" s="7" t="n">
        <v>0</v>
      </c>
    </row>
    <row r="8492" spans="1:8">
      <c r="A8492" t="s">
        <v>4</v>
      </c>
      <c r="B8492" s="4" t="s">
        <v>5</v>
      </c>
      <c r="C8492" s="4" t="s">
        <v>10</v>
      </c>
      <c r="D8492" s="4" t="s">
        <v>14</v>
      </c>
      <c r="E8492" s="4" t="s">
        <v>6</v>
      </c>
      <c r="F8492" s="4" t="s">
        <v>25</v>
      </c>
      <c r="G8492" s="4" t="s">
        <v>25</v>
      </c>
      <c r="H8492" s="4" t="s">
        <v>25</v>
      </c>
    </row>
    <row r="8493" spans="1:8">
      <c r="A8493" t="n">
        <v>72841</v>
      </c>
      <c r="B8493" s="52" t="n">
        <v>48</v>
      </c>
      <c r="C8493" s="7" t="n">
        <v>61493</v>
      </c>
      <c r="D8493" s="7" t="n">
        <v>0</v>
      </c>
      <c r="E8493" s="7" t="s">
        <v>222</v>
      </c>
      <c r="F8493" s="7" t="n">
        <v>0</v>
      </c>
      <c r="G8493" s="7" t="n">
        <v>1</v>
      </c>
      <c r="H8493" s="7" t="n">
        <v>0</v>
      </c>
    </row>
    <row r="8494" spans="1:8">
      <c r="A8494" t="s">
        <v>4</v>
      </c>
      <c r="B8494" s="4" t="s">
        <v>5</v>
      </c>
      <c r="C8494" s="4" t="s">
        <v>10</v>
      </c>
      <c r="D8494" s="4" t="s">
        <v>10</v>
      </c>
      <c r="E8494" s="4" t="s">
        <v>10</v>
      </c>
      <c r="F8494" s="4" t="s">
        <v>9</v>
      </c>
      <c r="G8494" s="4" t="s">
        <v>9</v>
      </c>
      <c r="H8494" s="4" t="s">
        <v>9</v>
      </c>
    </row>
    <row r="8495" spans="1:8">
      <c r="A8495" t="n">
        <v>72865</v>
      </c>
      <c r="B8495" s="30" t="n">
        <v>61</v>
      </c>
      <c r="C8495" s="7" t="n">
        <v>81</v>
      </c>
      <c r="D8495" s="7" t="n">
        <v>65535</v>
      </c>
      <c r="E8495" s="7" t="n">
        <v>0</v>
      </c>
      <c r="F8495" s="7" t="n">
        <v>-1027444572</v>
      </c>
      <c r="G8495" s="7" t="n">
        <v>-1077684470</v>
      </c>
      <c r="H8495" s="7" t="n">
        <v>-1034582753</v>
      </c>
    </row>
    <row r="8496" spans="1:8">
      <c r="A8496" t="s">
        <v>4</v>
      </c>
      <c r="B8496" s="4" t="s">
        <v>5</v>
      </c>
      <c r="C8496" s="4" t="s">
        <v>10</v>
      </c>
      <c r="D8496" s="4" t="s">
        <v>10</v>
      </c>
      <c r="E8496" s="4" t="s">
        <v>10</v>
      </c>
      <c r="F8496" s="4" t="s">
        <v>9</v>
      </c>
      <c r="G8496" s="4" t="s">
        <v>9</v>
      </c>
      <c r="H8496" s="4" t="s">
        <v>9</v>
      </c>
    </row>
    <row r="8497" spans="1:8">
      <c r="A8497" t="n">
        <v>72884</v>
      </c>
      <c r="B8497" s="30" t="n">
        <v>61</v>
      </c>
      <c r="C8497" s="7" t="n">
        <v>84</v>
      </c>
      <c r="D8497" s="7" t="n">
        <v>65535</v>
      </c>
      <c r="E8497" s="7" t="n">
        <v>0</v>
      </c>
      <c r="F8497" s="7" t="n">
        <v>-1027444572</v>
      </c>
      <c r="G8497" s="7" t="n">
        <v>-1077684470</v>
      </c>
      <c r="H8497" s="7" t="n">
        <v>-1034582753</v>
      </c>
    </row>
    <row r="8498" spans="1:8">
      <c r="A8498" t="s">
        <v>4</v>
      </c>
      <c r="B8498" s="4" t="s">
        <v>5</v>
      </c>
      <c r="C8498" s="4" t="s">
        <v>10</v>
      </c>
      <c r="D8498" s="4" t="s">
        <v>25</v>
      </c>
      <c r="E8498" s="4" t="s">
        <v>25</v>
      </c>
      <c r="F8498" s="4" t="s">
        <v>25</v>
      </c>
      <c r="G8498" s="4" t="s">
        <v>10</v>
      </c>
      <c r="H8498" s="4" t="s">
        <v>10</v>
      </c>
    </row>
    <row r="8499" spans="1:8">
      <c r="A8499" t="n">
        <v>72903</v>
      </c>
      <c r="B8499" s="29" t="n">
        <v>60</v>
      </c>
      <c r="C8499" s="7" t="n">
        <v>0</v>
      </c>
      <c r="D8499" s="7" t="n">
        <v>0</v>
      </c>
      <c r="E8499" s="7" t="n">
        <v>0</v>
      </c>
      <c r="F8499" s="7" t="n">
        <v>0</v>
      </c>
      <c r="G8499" s="7" t="n">
        <v>0</v>
      </c>
      <c r="H8499" s="7" t="n">
        <v>1</v>
      </c>
    </row>
    <row r="8500" spans="1:8">
      <c r="A8500" t="s">
        <v>4</v>
      </c>
      <c r="B8500" s="4" t="s">
        <v>5</v>
      </c>
      <c r="C8500" s="4" t="s">
        <v>10</v>
      </c>
      <c r="D8500" s="4" t="s">
        <v>25</v>
      </c>
      <c r="E8500" s="4" t="s">
        <v>25</v>
      </c>
      <c r="F8500" s="4" t="s">
        <v>25</v>
      </c>
      <c r="G8500" s="4" t="s">
        <v>10</v>
      </c>
      <c r="H8500" s="4" t="s">
        <v>10</v>
      </c>
    </row>
    <row r="8501" spans="1:8">
      <c r="A8501" t="n">
        <v>72922</v>
      </c>
      <c r="B8501" s="29" t="n">
        <v>60</v>
      </c>
      <c r="C8501" s="7" t="n">
        <v>0</v>
      </c>
      <c r="D8501" s="7" t="n">
        <v>0</v>
      </c>
      <c r="E8501" s="7" t="n">
        <v>0</v>
      </c>
      <c r="F8501" s="7" t="n">
        <v>0</v>
      </c>
      <c r="G8501" s="7" t="n">
        <v>0</v>
      </c>
      <c r="H8501" s="7" t="n">
        <v>0</v>
      </c>
    </row>
    <row r="8502" spans="1:8">
      <c r="A8502" t="s">
        <v>4</v>
      </c>
      <c r="B8502" s="4" t="s">
        <v>5</v>
      </c>
      <c r="C8502" s="4" t="s">
        <v>10</v>
      </c>
      <c r="D8502" s="4" t="s">
        <v>10</v>
      </c>
      <c r="E8502" s="4" t="s">
        <v>10</v>
      </c>
    </row>
    <row r="8503" spans="1:8">
      <c r="A8503" t="n">
        <v>72941</v>
      </c>
      <c r="B8503" s="30" t="n">
        <v>61</v>
      </c>
      <c r="C8503" s="7" t="n">
        <v>0</v>
      </c>
      <c r="D8503" s="7" t="n">
        <v>65533</v>
      </c>
      <c r="E8503" s="7" t="n">
        <v>0</v>
      </c>
    </row>
    <row r="8504" spans="1:8">
      <c r="A8504" t="s">
        <v>4</v>
      </c>
      <c r="B8504" s="4" t="s">
        <v>5</v>
      </c>
      <c r="C8504" s="4" t="s">
        <v>10</v>
      </c>
      <c r="D8504" s="4" t="s">
        <v>25</v>
      </c>
      <c r="E8504" s="4" t="s">
        <v>25</v>
      </c>
      <c r="F8504" s="4" t="s">
        <v>25</v>
      </c>
      <c r="G8504" s="4" t="s">
        <v>10</v>
      </c>
      <c r="H8504" s="4" t="s">
        <v>10</v>
      </c>
    </row>
    <row r="8505" spans="1:8">
      <c r="A8505" t="n">
        <v>72948</v>
      </c>
      <c r="B8505" s="29" t="n">
        <v>60</v>
      </c>
      <c r="C8505" s="7" t="n">
        <v>61491</v>
      </c>
      <c r="D8505" s="7" t="n">
        <v>0</v>
      </c>
      <c r="E8505" s="7" t="n">
        <v>0</v>
      </c>
      <c r="F8505" s="7" t="n">
        <v>0</v>
      </c>
      <c r="G8505" s="7" t="n">
        <v>0</v>
      </c>
      <c r="H8505" s="7" t="n">
        <v>1</v>
      </c>
    </row>
    <row r="8506" spans="1:8">
      <c r="A8506" t="s">
        <v>4</v>
      </c>
      <c r="B8506" s="4" t="s">
        <v>5</v>
      </c>
      <c r="C8506" s="4" t="s">
        <v>10</v>
      </c>
      <c r="D8506" s="4" t="s">
        <v>25</v>
      </c>
      <c r="E8506" s="4" t="s">
        <v>25</v>
      </c>
      <c r="F8506" s="4" t="s">
        <v>25</v>
      </c>
      <c r="G8506" s="4" t="s">
        <v>10</v>
      </c>
      <c r="H8506" s="4" t="s">
        <v>10</v>
      </c>
    </row>
    <row r="8507" spans="1:8">
      <c r="A8507" t="n">
        <v>72967</v>
      </c>
      <c r="B8507" s="29" t="n">
        <v>60</v>
      </c>
      <c r="C8507" s="7" t="n">
        <v>61491</v>
      </c>
      <c r="D8507" s="7" t="n">
        <v>0</v>
      </c>
      <c r="E8507" s="7" t="n">
        <v>0</v>
      </c>
      <c r="F8507" s="7" t="n">
        <v>0</v>
      </c>
      <c r="G8507" s="7" t="n">
        <v>0</v>
      </c>
      <c r="H8507" s="7" t="n">
        <v>0</v>
      </c>
    </row>
    <row r="8508" spans="1:8">
      <c r="A8508" t="s">
        <v>4</v>
      </c>
      <c r="B8508" s="4" t="s">
        <v>5</v>
      </c>
      <c r="C8508" s="4" t="s">
        <v>10</v>
      </c>
      <c r="D8508" s="4" t="s">
        <v>10</v>
      </c>
      <c r="E8508" s="4" t="s">
        <v>10</v>
      </c>
    </row>
    <row r="8509" spans="1:8">
      <c r="A8509" t="n">
        <v>72986</v>
      </c>
      <c r="B8509" s="30" t="n">
        <v>61</v>
      </c>
      <c r="C8509" s="7" t="n">
        <v>61491</v>
      </c>
      <c r="D8509" s="7" t="n">
        <v>65533</v>
      </c>
      <c r="E8509" s="7" t="n">
        <v>0</v>
      </c>
    </row>
    <row r="8510" spans="1:8">
      <c r="A8510" t="s">
        <v>4</v>
      </c>
      <c r="B8510" s="4" t="s">
        <v>5</v>
      </c>
      <c r="C8510" s="4" t="s">
        <v>10</v>
      </c>
      <c r="D8510" s="4" t="s">
        <v>25</v>
      </c>
      <c r="E8510" s="4" t="s">
        <v>25</v>
      </c>
      <c r="F8510" s="4" t="s">
        <v>25</v>
      </c>
      <c r="G8510" s="4" t="s">
        <v>10</v>
      </c>
      <c r="H8510" s="4" t="s">
        <v>10</v>
      </c>
    </row>
    <row r="8511" spans="1:8">
      <c r="A8511" t="n">
        <v>72993</v>
      </c>
      <c r="B8511" s="29" t="n">
        <v>60</v>
      </c>
      <c r="C8511" s="7" t="n">
        <v>61492</v>
      </c>
      <c r="D8511" s="7" t="n">
        <v>0</v>
      </c>
      <c r="E8511" s="7" t="n">
        <v>0</v>
      </c>
      <c r="F8511" s="7" t="n">
        <v>0</v>
      </c>
      <c r="G8511" s="7" t="n">
        <v>0</v>
      </c>
      <c r="H8511" s="7" t="n">
        <v>1</v>
      </c>
    </row>
    <row r="8512" spans="1:8">
      <c r="A8512" t="s">
        <v>4</v>
      </c>
      <c r="B8512" s="4" t="s">
        <v>5</v>
      </c>
      <c r="C8512" s="4" t="s">
        <v>10</v>
      </c>
      <c r="D8512" s="4" t="s">
        <v>25</v>
      </c>
      <c r="E8512" s="4" t="s">
        <v>25</v>
      </c>
      <c r="F8512" s="4" t="s">
        <v>25</v>
      </c>
      <c r="G8512" s="4" t="s">
        <v>10</v>
      </c>
      <c r="H8512" s="4" t="s">
        <v>10</v>
      </c>
    </row>
    <row r="8513" spans="1:8">
      <c r="A8513" t="n">
        <v>73012</v>
      </c>
      <c r="B8513" s="29" t="n">
        <v>60</v>
      </c>
      <c r="C8513" s="7" t="n">
        <v>61492</v>
      </c>
      <c r="D8513" s="7" t="n">
        <v>0</v>
      </c>
      <c r="E8513" s="7" t="n">
        <v>0</v>
      </c>
      <c r="F8513" s="7" t="n">
        <v>0</v>
      </c>
      <c r="G8513" s="7" t="n">
        <v>0</v>
      </c>
      <c r="H8513" s="7" t="n">
        <v>0</v>
      </c>
    </row>
    <row r="8514" spans="1:8">
      <c r="A8514" t="s">
        <v>4</v>
      </c>
      <c r="B8514" s="4" t="s">
        <v>5</v>
      </c>
      <c r="C8514" s="4" t="s">
        <v>10</v>
      </c>
      <c r="D8514" s="4" t="s">
        <v>10</v>
      </c>
      <c r="E8514" s="4" t="s">
        <v>10</v>
      </c>
    </row>
    <row r="8515" spans="1:8">
      <c r="A8515" t="n">
        <v>73031</v>
      </c>
      <c r="B8515" s="30" t="n">
        <v>61</v>
      </c>
      <c r="C8515" s="7" t="n">
        <v>61492</v>
      </c>
      <c r="D8515" s="7" t="n">
        <v>65533</v>
      </c>
      <c r="E8515" s="7" t="n">
        <v>0</v>
      </c>
    </row>
    <row r="8516" spans="1:8">
      <c r="A8516" t="s">
        <v>4</v>
      </c>
      <c r="B8516" s="4" t="s">
        <v>5</v>
      </c>
      <c r="C8516" s="4" t="s">
        <v>10</v>
      </c>
      <c r="D8516" s="4" t="s">
        <v>25</v>
      </c>
      <c r="E8516" s="4" t="s">
        <v>25</v>
      </c>
      <c r="F8516" s="4" t="s">
        <v>25</v>
      </c>
      <c r="G8516" s="4" t="s">
        <v>10</v>
      </c>
      <c r="H8516" s="4" t="s">
        <v>10</v>
      </c>
    </row>
    <row r="8517" spans="1:8">
      <c r="A8517" t="n">
        <v>73038</v>
      </c>
      <c r="B8517" s="29" t="n">
        <v>60</v>
      </c>
      <c r="C8517" s="7" t="n">
        <v>61493</v>
      </c>
      <c r="D8517" s="7" t="n">
        <v>0</v>
      </c>
      <c r="E8517" s="7" t="n">
        <v>0</v>
      </c>
      <c r="F8517" s="7" t="n">
        <v>0</v>
      </c>
      <c r="G8517" s="7" t="n">
        <v>0</v>
      </c>
      <c r="H8517" s="7" t="n">
        <v>1</v>
      </c>
    </row>
    <row r="8518" spans="1:8">
      <c r="A8518" t="s">
        <v>4</v>
      </c>
      <c r="B8518" s="4" t="s">
        <v>5</v>
      </c>
      <c r="C8518" s="4" t="s">
        <v>10</v>
      </c>
      <c r="D8518" s="4" t="s">
        <v>25</v>
      </c>
      <c r="E8518" s="4" t="s">
        <v>25</v>
      </c>
      <c r="F8518" s="4" t="s">
        <v>25</v>
      </c>
      <c r="G8518" s="4" t="s">
        <v>10</v>
      </c>
      <c r="H8518" s="4" t="s">
        <v>10</v>
      </c>
    </row>
    <row r="8519" spans="1:8">
      <c r="A8519" t="n">
        <v>73057</v>
      </c>
      <c r="B8519" s="29" t="n">
        <v>60</v>
      </c>
      <c r="C8519" s="7" t="n">
        <v>61493</v>
      </c>
      <c r="D8519" s="7" t="n">
        <v>0</v>
      </c>
      <c r="E8519" s="7" t="n">
        <v>0</v>
      </c>
      <c r="F8519" s="7" t="n">
        <v>0</v>
      </c>
      <c r="G8519" s="7" t="n">
        <v>0</v>
      </c>
      <c r="H8519" s="7" t="n">
        <v>0</v>
      </c>
    </row>
    <row r="8520" spans="1:8">
      <c r="A8520" t="s">
        <v>4</v>
      </c>
      <c r="B8520" s="4" t="s">
        <v>5</v>
      </c>
      <c r="C8520" s="4" t="s">
        <v>10</v>
      </c>
      <c r="D8520" s="4" t="s">
        <v>10</v>
      </c>
      <c r="E8520" s="4" t="s">
        <v>10</v>
      </c>
    </row>
    <row r="8521" spans="1:8">
      <c r="A8521" t="n">
        <v>73076</v>
      </c>
      <c r="B8521" s="30" t="n">
        <v>61</v>
      </c>
      <c r="C8521" s="7" t="n">
        <v>61493</v>
      </c>
      <c r="D8521" s="7" t="n">
        <v>65533</v>
      </c>
      <c r="E8521" s="7" t="n">
        <v>0</v>
      </c>
    </row>
    <row r="8522" spans="1:8">
      <c r="A8522" t="s">
        <v>4</v>
      </c>
      <c r="B8522" s="4" t="s">
        <v>5</v>
      </c>
      <c r="C8522" s="4" t="s">
        <v>14</v>
      </c>
      <c r="D8522" s="4" t="s">
        <v>10</v>
      </c>
      <c r="E8522" s="4" t="s">
        <v>10</v>
      </c>
      <c r="F8522" s="4" t="s">
        <v>10</v>
      </c>
      <c r="G8522" s="4" t="s">
        <v>10</v>
      </c>
      <c r="H8522" s="4" t="s">
        <v>10</v>
      </c>
      <c r="I8522" s="4" t="s">
        <v>6</v>
      </c>
      <c r="J8522" s="4" t="s">
        <v>25</v>
      </c>
      <c r="K8522" s="4" t="s">
        <v>25</v>
      </c>
      <c r="L8522" s="4" t="s">
        <v>25</v>
      </c>
      <c r="M8522" s="4" t="s">
        <v>9</v>
      </c>
      <c r="N8522" s="4" t="s">
        <v>9</v>
      </c>
      <c r="O8522" s="4" t="s">
        <v>25</v>
      </c>
      <c r="P8522" s="4" t="s">
        <v>25</v>
      </c>
      <c r="Q8522" s="4" t="s">
        <v>25</v>
      </c>
      <c r="R8522" s="4" t="s">
        <v>25</v>
      </c>
      <c r="S8522" s="4" t="s">
        <v>14</v>
      </c>
    </row>
    <row r="8523" spans="1:8">
      <c r="A8523" t="n">
        <v>73083</v>
      </c>
      <c r="B8523" s="11" t="n">
        <v>39</v>
      </c>
      <c r="C8523" s="7" t="n">
        <v>12</v>
      </c>
      <c r="D8523" s="7" t="n">
        <v>65533</v>
      </c>
      <c r="E8523" s="7" t="n">
        <v>200</v>
      </c>
      <c r="F8523" s="7" t="n">
        <v>0</v>
      </c>
      <c r="G8523" s="7" t="n">
        <v>81</v>
      </c>
      <c r="H8523" s="7" t="n">
        <v>259</v>
      </c>
      <c r="I8523" s="7" t="s">
        <v>13</v>
      </c>
      <c r="J8523" s="7" t="n">
        <v>0</v>
      </c>
      <c r="K8523" s="7" t="n">
        <v>0</v>
      </c>
      <c r="L8523" s="7" t="n">
        <v>0</v>
      </c>
      <c r="M8523" s="7" t="n">
        <v>0</v>
      </c>
      <c r="N8523" s="7" t="n">
        <v>0</v>
      </c>
      <c r="O8523" s="7" t="n">
        <v>0</v>
      </c>
      <c r="P8523" s="7" t="n">
        <v>1</v>
      </c>
      <c r="Q8523" s="7" t="n">
        <v>1</v>
      </c>
      <c r="R8523" s="7" t="n">
        <v>1</v>
      </c>
      <c r="S8523" s="7" t="n">
        <v>100</v>
      </c>
    </row>
    <row r="8524" spans="1:8">
      <c r="A8524" t="s">
        <v>4</v>
      </c>
      <c r="B8524" s="4" t="s">
        <v>5</v>
      </c>
      <c r="C8524" s="4" t="s">
        <v>14</v>
      </c>
      <c r="D8524" s="4" t="s">
        <v>10</v>
      </c>
      <c r="E8524" s="4" t="s">
        <v>10</v>
      </c>
      <c r="F8524" s="4" t="s">
        <v>10</v>
      </c>
      <c r="G8524" s="4" t="s">
        <v>10</v>
      </c>
      <c r="H8524" s="4" t="s">
        <v>10</v>
      </c>
      <c r="I8524" s="4" t="s">
        <v>6</v>
      </c>
      <c r="J8524" s="4" t="s">
        <v>25</v>
      </c>
      <c r="K8524" s="4" t="s">
        <v>25</v>
      </c>
      <c r="L8524" s="4" t="s">
        <v>25</v>
      </c>
      <c r="M8524" s="4" t="s">
        <v>9</v>
      </c>
      <c r="N8524" s="4" t="s">
        <v>9</v>
      </c>
      <c r="O8524" s="4" t="s">
        <v>25</v>
      </c>
      <c r="P8524" s="4" t="s">
        <v>25</v>
      </c>
      <c r="Q8524" s="4" t="s">
        <v>25</v>
      </c>
      <c r="R8524" s="4" t="s">
        <v>25</v>
      </c>
      <c r="S8524" s="4" t="s">
        <v>14</v>
      </c>
    </row>
    <row r="8525" spans="1:8">
      <c r="A8525" t="n">
        <v>73133</v>
      </c>
      <c r="B8525" s="11" t="n">
        <v>39</v>
      </c>
      <c r="C8525" s="7" t="n">
        <v>12</v>
      </c>
      <c r="D8525" s="7" t="n">
        <v>65533</v>
      </c>
      <c r="E8525" s="7" t="n">
        <v>200</v>
      </c>
      <c r="F8525" s="7" t="n">
        <v>0</v>
      </c>
      <c r="G8525" s="7" t="n">
        <v>84</v>
      </c>
      <c r="H8525" s="7" t="n">
        <v>259</v>
      </c>
      <c r="I8525" s="7" t="s">
        <v>13</v>
      </c>
      <c r="J8525" s="7" t="n">
        <v>0</v>
      </c>
      <c r="K8525" s="7" t="n">
        <v>0</v>
      </c>
      <c r="L8525" s="7" t="n">
        <v>0</v>
      </c>
      <c r="M8525" s="7" t="n">
        <v>0</v>
      </c>
      <c r="N8525" s="7" t="n">
        <v>0</v>
      </c>
      <c r="O8525" s="7" t="n">
        <v>0</v>
      </c>
      <c r="P8525" s="7" t="n">
        <v>1</v>
      </c>
      <c r="Q8525" s="7" t="n">
        <v>1</v>
      </c>
      <c r="R8525" s="7" t="n">
        <v>1</v>
      </c>
      <c r="S8525" s="7" t="n">
        <v>101</v>
      </c>
    </row>
    <row r="8526" spans="1:8">
      <c r="A8526" t="s">
        <v>4</v>
      </c>
      <c r="B8526" s="4" t="s">
        <v>5</v>
      </c>
      <c r="C8526" s="4" t="s">
        <v>14</v>
      </c>
      <c r="D8526" s="4" t="s">
        <v>14</v>
      </c>
      <c r="E8526" s="4" t="s">
        <v>25</v>
      </c>
      <c r="F8526" s="4" t="s">
        <v>25</v>
      </c>
      <c r="G8526" s="4" t="s">
        <v>25</v>
      </c>
      <c r="H8526" s="4" t="s">
        <v>10</v>
      </c>
    </row>
    <row r="8527" spans="1:8">
      <c r="A8527" t="n">
        <v>73183</v>
      </c>
      <c r="B8527" s="34" t="n">
        <v>45</v>
      </c>
      <c r="C8527" s="7" t="n">
        <v>2</v>
      </c>
      <c r="D8527" s="7" t="n">
        <v>3</v>
      </c>
      <c r="E8527" s="7" t="n">
        <v>-96.0199966430664</v>
      </c>
      <c r="F8527" s="7" t="n">
        <v>-1.80999994277954</v>
      </c>
      <c r="G8527" s="7" t="n">
        <v>-53.6800003051758</v>
      </c>
      <c r="H8527" s="7" t="n">
        <v>0</v>
      </c>
    </row>
    <row r="8528" spans="1:8">
      <c r="A8528" t="s">
        <v>4</v>
      </c>
      <c r="B8528" s="4" t="s">
        <v>5</v>
      </c>
      <c r="C8528" s="4" t="s">
        <v>14</v>
      </c>
      <c r="D8528" s="4" t="s">
        <v>14</v>
      </c>
      <c r="E8528" s="4" t="s">
        <v>25</v>
      </c>
      <c r="F8528" s="4" t="s">
        <v>25</v>
      </c>
      <c r="G8528" s="4" t="s">
        <v>25</v>
      </c>
      <c r="H8528" s="4" t="s">
        <v>10</v>
      </c>
      <c r="I8528" s="4" t="s">
        <v>14</v>
      </c>
    </row>
    <row r="8529" spans="1:19">
      <c r="A8529" t="n">
        <v>73200</v>
      </c>
      <c r="B8529" s="34" t="n">
        <v>45</v>
      </c>
      <c r="C8529" s="7" t="n">
        <v>4</v>
      </c>
      <c r="D8529" s="7" t="n">
        <v>3</v>
      </c>
      <c r="E8529" s="7" t="n">
        <v>6.48999977111816</v>
      </c>
      <c r="F8529" s="7" t="n">
        <v>138.809997558594</v>
      </c>
      <c r="G8529" s="7" t="n">
        <v>358</v>
      </c>
      <c r="H8529" s="7" t="n">
        <v>0</v>
      </c>
      <c r="I8529" s="7" t="n">
        <v>0</v>
      </c>
    </row>
    <row r="8530" spans="1:19">
      <c r="A8530" t="s">
        <v>4</v>
      </c>
      <c r="B8530" s="4" t="s">
        <v>5</v>
      </c>
      <c r="C8530" s="4" t="s">
        <v>14</v>
      </c>
      <c r="D8530" s="4" t="s">
        <v>14</v>
      </c>
      <c r="E8530" s="4" t="s">
        <v>25</v>
      </c>
      <c r="F8530" s="4" t="s">
        <v>10</v>
      </c>
    </row>
    <row r="8531" spans="1:19">
      <c r="A8531" t="n">
        <v>73218</v>
      </c>
      <c r="B8531" s="34" t="n">
        <v>45</v>
      </c>
      <c r="C8531" s="7" t="n">
        <v>5</v>
      </c>
      <c r="D8531" s="7" t="n">
        <v>3</v>
      </c>
      <c r="E8531" s="7" t="n">
        <v>4.69999980926514</v>
      </c>
      <c r="F8531" s="7" t="n">
        <v>0</v>
      </c>
    </row>
    <row r="8532" spans="1:19">
      <c r="A8532" t="s">
        <v>4</v>
      </c>
      <c r="B8532" s="4" t="s">
        <v>5</v>
      </c>
      <c r="C8532" s="4" t="s">
        <v>14</v>
      </c>
      <c r="D8532" s="4" t="s">
        <v>14</v>
      </c>
      <c r="E8532" s="4" t="s">
        <v>25</v>
      </c>
      <c r="F8532" s="4" t="s">
        <v>10</v>
      </c>
    </row>
    <row r="8533" spans="1:19">
      <c r="A8533" t="n">
        <v>73227</v>
      </c>
      <c r="B8533" s="34" t="n">
        <v>45</v>
      </c>
      <c r="C8533" s="7" t="n">
        <v>5</v>
      </c>
      <c r="D8533" s="7" t="n">
        <v>3</v>
      </c>
      <c r="E8533" s="7" t="n">
        <v>4.30000019073486</v>
      </c>
      <c r="F8533" s="7" t="n">
        <v>11000</v>
      </c>
    </row>
    <row r="8534" spans="1:19">
      <c r="A8534" t="s">
        <v>4</v>
      </c>
      <c r="B8534" s="4" t="s">
        <v>5</v>
      </c>
      <c r="C8534" s="4" t="s">
        <v>14</v>
      </c>
      <c r="D8534" s="4" t="s">
        <v>14</v>
      </c>
      <c r="E8534" s="4" t="s">
        <v>25</v>
      </c>
      <c r="F8534" s="4" t="s">
        <v>10</v>
      </c>
    </row>
    <row r="8535" spans="1:19">
      <c r="A8535" t="n">
        <v>73236</v>
      </c>
      <c r="B8535" s="34" t="n">
        <v>45</v>
      </c>
      <c r="C8535" s="7" t="n">
        <v>11</v>
      </c>
      <c r="D8535" s="7" t="n">
        <v>3</v>
      </c>
      <c r="E8535" s="7" t="n">
        <v>36.9000015258789</v>
      </c>
      <c r="F8535" s="7" t="n">
        <v>0</v>
      </c>
    </row>
    <row r="8536" spans="1:19">
      <c r="A8536" t="s">
        <v>4</v>
      </c>
      <c r="B8536" s="4" t="s">
        <v>5</v>
      </c>
      <c r="C8536" s="4" t="s">
        <v>14</v>
      </c>
      <c r="D8536" s="4" t="s">
        <v>10</v>
      </c>
      <c r="E8536" s="4" t="s">
        <v>9</v>
      </c>
      <c r="F8536" s="4" t="s">
        <v>10</v>
      </c>
    </row>
    <row r="8537" spans="1:19">
      <c r="A8537" t="n">
        <v>73245</v>
      </c>
      <c r="B8537" s="13" t="n">
        <v>50</v>
      </c>
      <c r="C8537" s="7" t="n">
        <v>3</v>
      </c>
      <c r="D8537" s="7" t="n">
        <v>4520</v>
      </c>
      <c r="E8537" s="7" t="n">
        <v>1053609165</v>
      </c>
      <c r="F8537" s="7" t="n">
        <v>1000</v>
      </c>
    </row>
    <row r="8538" spans="1:19">
      <c r="A8538" t="s">
        <v>4</v>
      </c>
      <c r="B8538" s="4" t="s">
        <v>5</v>
      </c>
      <c r="C8538" s="4" t="s">
        <v>14</v>
      </c>
      <c r="D8538" s="4" t="s">
        <v>10</v>
      </c>
      <c r="E8538" s="4" t="s">
        <v>25</v>
      </c>
    </row>
    <row r="8539" spans="1:19">
      <c r="A8539" t="n">
        <v>73255</v>
      </c>
      <c r="B8539" s="33" t="n">
        <v>58</v>
      </c>
      <c r="C8539" s="7" t="n">
        <v>100</v>
      </c>
      <c r="D8539" s="7" t="n">
        <v>1000</v>
      </c>
      <c r="E8539" s="7" t="n">
        <v>1</v>
      </c>
    </row>
    <row r="8540" spans="1:19">
      <c r="A8540" t="s">
        <v>4</v>
      </c>
      <c r="B8540" s="4" t="s">
        <v>5</v>
      </c>
      <c r="C8540" s="4" t="s">
        <v>14</v>
      </c>
      <c r="D8540" s="4" t="s">
        <v>10</v>
      </c>
    </row>
    <row r="8541" spans="1:19">
      <c r="A8541" t="n">
        <v>73263</v>
      </c>
      <c r="B8541" s="33" t="n">
        <v>58</v>
      </c>
      <c r="C8541" s="7" t="n">
        <v>255</v>
      </c>
      <c r="D8541" s="7" t="n">
        <v>0</v>
      </c>
    </row>
    <row r="8542" spans="1:19">
      <c r="A8542" t="s">
        <v>4</v>
      </c>
      <c r="B8542" s="4" t="s">
        <v>5</v>
      </c>
      <c r="C8542" s="4" t="s">
        <v>14</v>
      </c>
      <c r="D8542" s="4" t="s">
        <v>14</v>
      </c>
      <c r="E8542" s="4" t="s">
        <v>14</v>
      </c>
      <c r="F8542" s="4" t="s">
        <v>9</v>
      </c>
      <c r="G8542" s="4" t="s">
        <v>14</v>
      </c>
      <c r="H8542" s="4" t="s">
        <v>14</v>
      </c>
      <c r="I8542" s="4" t="s">
        <v>36</v>
      </c>
    </row>
    <row r="8543" spans="1:19">
      <c r="A8543" t="n">
        <v>73267</v>
      </c>
      <c r="B8543" s="16" t="n">
        <v>5</v>
      </c>
      <c r="C8543" s="7" t="n">
        <v>35</v>
      </c>
      <c r="D8543" s="7" t="n">
        <v>2</v>
      </c>
      <c r="E8543" s="7" t="n">
        <v>0</v>
      </c>
      <c r="F8543" s="7" t="n">
        <v>4</v>
      </c>
      <c r="G8543" s="7" t="n">
        <v>2</v>
      </c>
      <c r="H8543" s="7" t="n">
        <v>1</v>
      </c>
      <c r="I8543" s="17" t="n">
        <f t="normal" ca="1">A8559</f>
        <v>0</v>
      </c>
    </row>
    <row r="8544" spans="1:19">
      <c r="A8544" t="s">
        <v>4</v>
      </c>
      <c r="B8544" s="4" t="s">
        <v>5</v>
      </c>
      <c r="C8544" s="4" t="s">
        <v>10</v>
      </c>
      <c r="D8544" s="4" t="s">
        <v>14</v>
      </c>
      <c r="E8544" s="4" t="s">
        <v>25</v>
      </c>
      <c r="F8544" s="4" t="s">
        <v>10</v>
      </c>
    </row>
    <row r="8545" spans="1:9">
      <c r="A8545" t="n">
        <v>73281</v>
      </c>
      <c r="B8545" s="61" t="n">
        <v>59</v>
      </c>
      <c r="C8545" s="7" t="n">
        <v>4</v>
      </c>
      <c r="D8545" s="7" t="n">
        <v>6</v>
      </c>
      <c r="E8545" s="7" t="n">
        <v>0</v>
      </c>
      <c r="F8545" s="7" t="n">
        <v>0</v>
      </c>
    </row>
    <row r="8546" spans="1:9">
      <c r="A8546" t="s">
        <v>4</v>
      </c>
      <c r="B8546" s="4" t="s">
        <v>5</v>
      </c>
      <c r="C8546" s="4" t="s">
        <v>10</v>
      </c>
    </row>
    <row r="8547" spans="1:9">
      <c r="A8547" t="n">
        <v>73291</v>
      </c>
      <c r="B8547" s="27" t="n">
        <v>16</v>
      </c>
      <c r="C8547" s="7" t="n">
        <v>1600</v>
      </c>
    </row>
    <row r="8548" spans="1:9">
      <c r="A8548" t="s">
        <v>4</v>
      </c>
      <c r="B8548" s="4" t="s">
        <v>5</v>
      </c>
      <c r="C8548" s="4" t="s">
        <v>14</v>
      </c>
      <c r="D8548" s="4" t="s">
        <v>10</v>
      </c>
      <c r="E8548" s="4" t="s">
        <v>6</v>
      </c>
    </row>
    <row r="8549" spans="1:9">
      <c r="A8549" t="n">
        <v>73294</v>
      </c>
      <c r="B8549" s="36" t="n">
        <v>51</v>
      </c>
      <c r="C8549" s="7" t="n">
        <v>4</v>
      </c>
      <c r="D8549" s="7" t="n">
        <v>4</v>
      </c>
      <c r="E8549" s="7" t="s">
        <v>497</v>
      </c>
    </row>
    <row r="8550" spans="1:9">
      <c r="A8550" t="s">
        <v>4</v>
      </c>
      <c r="B8550" s="4" t="s">
        <v>5</v>
      </c>
      <c r="C8550" s="4" t="s">
        <v>10</v>
      </c>
    </row>
    <row r="8551" spans="1:9">
      <c r="A8551" t="n">
        <v>73307</v>
      </c>
      <c r="B8551" s="27" t="n">
        <v>16</v>
      </c>
      <c r="C8551" s="7" t="n">
        <v>0</v>
      </c>
    </row>
    <row r="8552" spans="1:9">
      <c r="A8552" t="s">
        <v>4</v>
      </c>
      <c r="B8552" s="4" t="s">
        <v>5</v>
      </c>
      <c r="C8552" s="4" t="s">
        <v>10</v>
      </c>
      <c r="D8552" s="4" t="s">
        <v>50</v>
      </c>
      <c r="E8552" s="4" t="s">
        <v>14</v>
      </c>
      <c r="F8552" s="4" t="s">
        <v>14</v>
      </c>
      <c r="G8552" s="4" t="s">
        <v>50</v>
      </c>
      <c r="H8552" s="4" t="s">
        <v>14</v>
      </c>
      <c r="I8552" s="4" t="s">
        <v>14</v>
      </c>
    </row>
    <row r="8553" spans="1:9">
      <c r="A8553" t="n">
        <v>73310</v>
      </c>
      <c r="B8553" s="37" t="n">
        <v>26</v>
      </c>
      <c r="C8553" s="7" t="n">
        <v>4</v>
      </c>
      <c r="D8553" s="7" t="s">
        <v>675</v>
      </c>
      <c r="E8553" s="7" t="n">
        <v>2</v>
      </c>
      <c r="F8553" s="7" t="n">
        <v>3</v>
      </c>
      <c r="G8553" s="7" t="s">
        <v>676</v>
      </c>
      <c r="H8553" s="7" t="n">
        <v>2</v>
      </c>
      <c r="I8553" s="7" t="n">
        <v>0</v>
      </c>
    </row>
    <row r="8554" spans="1:9">
      <c r="A8554" t="s">
        <v>4</v>
      </c>
      <c r="B8554" s="4" t="s">
        <v>5</v>
      </c>
    </row>
    <row r="8555" spans="1:9">
      <c r="A8555" t="n">
        <v>73451</v>
      </c>
      <c r="B8555" s="25" t="n">
        <v>28</v>
      </c>
    </row>
    <row r="8556" spans="1:9">
      <c r="A8556" t="s">
        <v>4</v>
      </c>
      <c r="B8556" s="4" t="s">
        <v>5</v>
      </c>
      <c r="C8556" s="4" t="s">
        <v>36</v>
      </c>
    </row>
    <row r="8557" spans="1:9">
      <c r="A8557" t="n">
        <v>73452</v>
      </c>
      <c r="B8557" s="21" t="n">
        <v>3</v>
      </c>
      <c r="C8557" s="17" t="n">
        <f t="normal" ca="1">A8685</f>
        <v>0</v>
      </c>
    </row>
    <row r="8558" spans="1:9">
      <c r="A8558" t="s">
        <v>4</v>
      </c>
      <c r="B8558" s="4" t="s">
        <v>5</v>
      </c>
      <c r="C8558" s="4" t="s">
        <v>14</v>
      </c>
      <c r="D8558" s="4" t="s">
        <v>14</v>
      </c>
      <c r="E8558" s="4" t="s">
        <v>14</v>
      </c>
      <c r="F8558" s="4" t="s">
        <v>9</v>
      </c>
      <c r="G8558" s="4" t="s">
        <v>14</v>
      </c>
      <c r="H8558" s="4" t="s">
        <v>14</v>
      </c>
      <c r="I8558" s="4" t="s">
        <v>36</v>
      </c>
    </row>
    <row r="8559" spans="1:9">
      <c r="A8559" t="n">
        <v>73457</v>
      </c>
      <c r="B8559" s="16" t="n">
        <v>5</v>
      </c>
      <c r="C8559" s="7" t="n">
        <v>35</v>
      </c>
      <c r="D8559" s="7" t="n">
        <v>2</v>
      </c>
      <c r="E8559" s="7" t="n">
        <v>0</v>
      </c>
      <c r="F8559" s="7" t="n">
        <v>2</v>
      </c>
      <c r="G8559" s="7" t="n">
        <v>2</v>
      </c>
      <c r="H8559" s="7" t="n">
        <v>1</v>
      </c>
      <c r="I8559" s="17" t="n">
        <f t="normal" ca="1">A8575</f>
        <v>0</v>
      </c>
    </row>
    <row r="8560" spans="1:9">
      <c r="A8560" t="s">
        <v>4</v>
      </c>
      <c r="B8560" s="4" t="s">
        <v>5</v>
      </c>
      <c r="C8560" s="4" t="s">
        <v>10</v>
      </c>
      <c r="D8560" s="4" t="s">
        <v>14</v>
      </c>
      <c r="E8560" s="4" t="s">
        <v>25</v>
      </c>
      <c r="F8560" s="4" t="s">
        <v>10</v>
      </c>
    </row>
    <row r="8561" spans="1:9">
      <c r="A8561" t="n">
        <v>73471</v>
      </c>
      <c r="B8561" s="61" t="n">
        <v>59</v>
      </c>
      <c r="C8561" s="7" t="n">
        <v>2</v>
      </c>
      <c r="D8561" s="7" t="n">
        <v>6</v>
      </c>
      <c r="E8561" s="7" t="n">
        <v>0</v>
      </c>
      <c r="F8561" s="7" t="n">
        <v>0</v>
      </c>
    </row>
    <row r="8562" spans="1:9">
      <c r="A8562" t="s">
        <v>4</v>
      </c>
      <c r="B8562" s="4" t="s">
        <v>5</v>
      </c>
      <c r="C8562" s="4" t="s">
        <v>10</v>
      </c>
    </row>
    <row r="8563" spans="1:9">
      <c r="A8563" t="n">
        <v>73481</v>
      </c>
      <c r="B8563" s="27" t="n">
        <v>16</v>
      </c>
      <c r="C8563" s="7" t="n">
        <v>1600</v>
      </c>
    </row>
    <row r="8564" spans="1:9">
      <c r="A8564" t="s">
        <v>4</v>
      </c>
      <c r="B8564" s="4" t="s">
        <v>5</v>
      </c>
      <c r="C8564" s="4" t="s">
        <v>14</v>
      </c>
      <c r="D8564" s="4" t="s">
        <v>10</v>
      </c>
      <c r="E8564" s="4" t="s">
        <v>6</v>
      </c>
    </row>
    <row r="8565" spans="1:9">
      <c r="A8565" t="n">
        <v>73484</v>
      </c>
      <c r="B8565" s="36" t="n">
        <v>51</v>
      </c>
      <c r="C8565" s="7" t="n">
        <v>4</v>
      </c>
      <c r="D8565" s="7" t="n">
        <v>2</v>
      </c>
      <c r="E8565" s="7" t="s">
        <v>497</v>
      </c>
    </row>
    <row r="8566" spans="1:9">
      <c r="A8566" t="s">
        <v>4</v>
      </c>
      <c r="B8566" s="4" t="s">
        <v>5</v>
      </c>
      <c r="C8566" s="4" t="s">
        <v>10</v>
      </c>
    </row>
    <row r="8567" spans="1:9">
      <c r="A8567" t="n">
        <v>73497</v>
      </c>
      <c r="B8567" s="27" t="n">
        <v>16</v>
      </c>
      <c r="C8567" s="7" t="n">
        <v>0</v>
      </c>
    </row>
    <row r="8568" spans="1:9">
      <c r="A8568" t="s">
        <v>4</v>
      </c>
      <c r="B8568" s="4" t="s">
        <v>5</v>
      </c>
      <c r="C8568" s="4" t="s">
        <v>10</v>
      </c>
      <c r="D8568" s="4" t="s">
        <v>50</v>
      </c>
      <c r="E8568" s="4" t="s">
        <v>14</v>
      </c>
      <c r="F8568" s="4" t="s">
        <v>14</v>
      </c>
      <c r="G8568" s="4" t="s">
        <v>50</v>
      </c>
      <c r="H8568" s="4" t="s">
        <v>14</v>
      </c>
      <c r="I8568" s="4" t="s">
        <v>14</v>
      </c>
    </row>
    <row r="8569" spans="1:9">
      <c r="A8569" t="n">
        <v>73500</v>
      </c>
      <c r="B8569" s="37" t="n">
        <v>26</v>
      </c>
      <c r="C8569" s="7" t="n">
        <v>2</v>
      </c>
      <c r="D8569" s="7" t="s">
        <v>677</v>
      </c>
      <c r="E8569" s="7" t="n">
        <v>2</v>
      </c>
      <c r="F8569" s="7" t="n">
        <v>3</v>
      </c>
      <c r="G8569" s="7" t="s">
        <v>678</v>
      </c>
      <c r="H8569" s="7" t="n">
        <v>2</v>
      </c>
      <c r="I8569" s="7" t="n">
        <v>0</v>
      </c>
    </row>
    <row r="8570" spans="1:9">
      <c r="A8570" t="s">
        <v>4</v>
      </c>
      <c r="B8570" s="4" t="s">
        <v>5</v>
      </c>
    </row>
    <row r="8571" spans="1:9">
      <c r="A8571" t="n">
        <v>73604</v>
      </c>
      <c r="B8571" s="25" t="n">
        <v>28</v>
      </c>
    </row>
    <row r="8572" spans="1:9">
      <c r="A8572" t="s">
        <v>4</v>
      </c>
      <c r="B8572" s="4" t="s">
        <v>5</v>
      </c>
      <c r="C8572" s="4" t="s">
        <v>36</v>
      </c>
    </row>
    <row r="8573" spans="1:9">
      <c r="A8573" t="n">
        <v>73605</v>
      </c>
      <c r="B8573" s="21" t="n">
        <v>3</v>
      </c>
      <c r="C8573" s="17" t="n">
        <f t="normal" ca="1">A8685</f>
        <v>0</v>
      </c>
    </row>
    <row r="8574" spans="1:9">
      <c r="A8574" t="s">
        <v>4</v>
      </c>
      <c r="B8574" s="4" t="s">
        <v>5</v>
      </c>
      <c r="C8574" s="4" t="s">
        <v>14</v>
      </c>
      <c r="D8574" s="4" t="s">
        <v>14</v>
      </c>
      <c r="E8574" s="4" t="s">
        <v>14</v>
      </c>
      <c r="F8574" s="4" t="s">
        <v>9</v>
      </c>
      <c r="G8574" s="4" t="s">
        <v>14</v>
      </c>
      <c r="H8574" s="4" t="s">
        <v>14</v>
      </c>
      <c r="I8574" s="4" t="s">
        <v>36</v>
      </c>
    </row>
    <row r="8575" spans="1:9">
      <c r="A8575" t="n">
        <v>73610</v>
      </c>
      <c r="B8575" s="16" t="n">
        <v>5</v>
      </c>
      <c r="C8575" s="7" t="n">
        <v>35</v>
      </c>
      <c r="D8575" s="7" t="n">
        <v>2</v>
      </c>
      <c r="E8575" s="7" t="n">
        <v>0</v>
      </c>
      <c r="F8575" s="7" t="n">
        <v>6</v>
      </c>
      <c r="G8575" s="7" t="n">
        <v>2</v>
      </c>
      <c r="H8575" s="7" t="n">
        <v>1</v>
      </c>
      <c r="I8575" s="17" t="n">
        <f t="normal" ca="1">A8591</f>
        <v>0</v>
      </c>
    </row>
    <row r="8576" spans="1:9">
      <c r="A8576" t="s">
        <v>4</v>
      </c>
      <c r="B8576" s="4" t="s">
        <v>5</v>
      </c>
      <c r="C8576" s="4" t="s">
        <v>10</v>
      </c>
      <c r="D8576" s="4" t="s">
        <v>14</v>
      </c>
      <c r="E8576" s="4" t="s">
        <v>25</v>
      </c>
      <c r="F8576" s="4" t="s">
        <v>10</v>
      </c>
    </row>
    <row r="8577" spans="1:9">
      <c r="A8577" t="n">
        <v>73624</v>
      </c>
      <c r="B8577" s="61" t="n">
        <v>59</v>
      </c>
      <c r="C8577" s="7" t="n">
        <v>6</v>
      </c>
      <c r="D8577" s="7" t="n">
        <v>6</v>
      </c>
      <c r="E8577" s="7" t="n">
        <v>0</v>
      </c>
      <c r="F8577" s="7" t="n">
        <v>0</v>
      </c>
    </row>
    <row r="8578" spans="1:9">
      <c r="A8578" t="s">
        <v>4</v>
      </c>
      <c r="B8578" s="4" t="s">
        <v>5</v>
      </c>
      <c r="C8578" s="4" t="s">
        <v>10</v>
      </c>
    </row>
    <row r="8579" spans="1:9">
      <c r="A8579" t="n">
        <v>73634</v>
      </c>
      <c r="B8579" s="27" t="n">
        <v>16</v>
      </c>
      <c r="C8579" s="7" t="n">
        <v>1600</v>
      </c>
    </row>
    <row r="8580" spans="1:9">
      <c r="A8580" t="s">
        <v>4</v>
      </c>
      <c r="B8580" s="4" t="s">
        <v>5</v>
      </c>
      <c r="C8580" s="4" t="s">
        <v>14</v>
      </c>
      <c r="D8580" s="4" t="s">
        <v>10</v>
      </c>
      <c r="E8580" s="4" t="s">
        <v>6</v>
      </c>
    </row>
    <row r="8581" spans="1:9">
      <c r="A8581" t="n">
        <v>73637</v>
      </c>
      <c r="B8581" s="36" t="n">
        <v>51</v>
      </c>
      <c r="C8581" s="7" t="n">
        <v>4</v>
      </c>
      <c r="D8581" s="7" t="n">
        <v>6</v>
      </c>
      <c r="E8581" s="7" t="s">
        <v>497</v>
      </c>
    </row>
    <row r="8582" spans="1:9">
      <c r="A8582" t="s">
        <v>4</v>
      </c>
      <c r="B8582" s="4" t="s">
        <v>5</v>
      </c>
      <c r="C8582" s="4" t="s">
        <v>10</v>
      </c>
    </row>
    <row r="8583" spans="1:9">
      <c r="A8583" t="n">
        <v>73650</v>
      </c>
      <c r="B8583" s="27" t="n">
        <v>16</v>
      </c>
      <c r="C8583" s="7" t="n">
        <v>0</v>
      </c>
    </row>
    <row r="8584" spans="1:9">
      <c r="A8584" t="s">
        <v>4</v>
      </c>
      <c r="B8584" s="4" t="s">
        <v>5</v>
      </c>
      <c r="C8584" s="4" t="s">
        <v>10</v>
      </c>
      <c r="D8584" s="4" t="s">
        <v>50</v>
      </c>
      <c r="E8584" s="4" t="s">
        <v>14</v>
      </c>
      <c r="F8584" s="4" t="s">
        <v>14</v>
      </c>
      <c r="G8584" s="4" t="s">
        <v>50</v>
      </c>
      <c r="H8584" s="4" t="s">
        <v>14</v>
      </c>
      <c r="I8584" s="4" t="s">
        <v>14</v>
      </c>
    </row>
    <row r="8585" spans="1:9">
      <c r="A8585" t="n">
        <v>73653</v>
      </c>
      <c r="B8585" s="37" t="n">
        <v>26</v>
      </c>
      <c r="C8585" s="7" t="n">
        <v>6</v>
      </c>
      <c r="D8585" s="7" t="s">
        <v>679</v>
      </c>
      <c r="E8585" s="7" t="n">
        <v>2</v>
      </c>
      <c r="F8585" s="7" t="n">
        <v>3</v>
      </c>
      <c r="G8585" s="7" t="s">
        <v>680</v>
      </c>
      <c r="H8585" s="7" t="n">
        <v>2</v>
      </c>
      <c r="I8585" s="7" t="n">
        <v>0</v>
      </c>
    </row>
    <row r="8586" spans="1:9">
      <c r="A8586" t="s">
        <v>4</v>
      </c>
      <c r="B8586" s="4" t="s">
        <v>5</v>
      </c>
    </row>
    <row r="8587" spans="1:9">
      <c r="A8587" t="n">
        <v>73804</v>
      </c>
      <c r="B8587" s="25" t="n">
        <v>28</v>
      </c>
    </row>
    <row r="8588" spans="1:9">
      <c r="A8588" t="s">
        <v>4</v>
      </c>
      <c r="B8588" s="4" t="s">
        <v>5</v>
      </c>
      <c r="C8588" s="4" t="s">
        <v>36</v>
      </c>
    </row>
    <row r="8589" spans="1:9">
      <c r="A8589" t="n">
        <v>73805</v>
      </c>
      <c r="B8589" s="21" t="n">
        <v>3</v>
      </c>
      <c r="C8589" s="17" t="n">
        <f t="normal" ca="1">A8685</f>
        <v>0</v>
      </c>
    </row>
    <row r="8590" spans="1:9">
      <c r="A8590" t="s">
        <v>4</v>
      </c>
      <c r="B8590" s="4" t="s">
        <v>5</v>
      </c>
      <c r="C8590" s="4" t="s">
        <v>14</v>
      </c>
      <c r="D8590" s="4" t="s">
        <v>14</v>
      </c>
      <c r="E8590" s="4" t="s">
        <v>14</v>
      </c>
      <c r="F8590" s="4" t="s">
        <v>9</v>
      </c>
      <c r="G8590" s="4" t="s">
        <v>14</v>
      </c>
      <c r="H8590" s="4" t="s">
        <v>14</v>
      </c>
      <c r="I8590" s="4" t="s">
        <v>36</v>
      </c>
    </row>
    <row r="8591" spans="1:9">
      <c r="A8591" t="n">
        <v>73810</v>
      </c>
      <c r="B8591" s="16" t="n">
        <v>5</v>
      </c>
      <c r="C8591" s="7" t="n">
        <v>35</v>
      </c>
      <c r="D8591" s="7" t="n">
        <v>2</v>
      </c>
      <c r="E8591" s="7" t="n">
        <v>0</v>
      </c>
      <c r="F8591" s="7" t="n">
        <v>8</v>
      </c>
      <c r="G8591" s="7" t="n">
        <v>2</v>
      </c>
      <c r="H8591" s="7" t="n">
        <v>1</v>
      </c>
      <c r="I8591" s="17" t="n">
        <f t="normal" ca="1">A8607</f>
        <v>0</v>
      </c>
    </row>
    <row r="8592" spans="1:9">
      <c r="A8592" t="s">
        <v>4</v>
      </c>
      <c r="B8592" s="4" t="s">
        <v>5</v>
      </c>
      <c r="C8592" s="4" t="s">
        <v>10</v>
      </c>
      <c r="D8592" s="4" t="s">
        <v>14</v>
      </c>
      <c r="E8592" s="4" t="s">
        <v>25</v>
      </c>
      <c r="F8592" s="4" t="s">
        <v>10</v>
      </c>
    </row>
    <row r="8593" spans="1:9">
      <c r="A8593" t="n">
        <v>73824</v>
      </c>
      <c r="B8593" s="61" t="n">
        <v>59</v>
      </c>
      <c r="C8593" s="7" t="n">
        <v>8</v>
      </c>
      <c r="D8593" s="7" t="n">
        <v>9</v>
      </c>
      <c r="E8593" s="7" t="n">
        <v>0.150000005960464</v>
      </c>
      <c r="F8593" s="7" t="n">
        <v>0</v>
      </c>
    </row>
    <row r="8594" spans="1:9">
      <c r="A8594" t="s">
        <v>4</v>
      </c>
      <c r="B8594" s="4" t="s">
        <v>5</v>
      </c>
      <c r="C8594" s="4" t="s">
        <v>10</v>
      </c>
    </row>
    <row r="8595" spans="1:9">
      <c r="A8595" t="n">
        <v>73834</v>
      </c>
      <c r="B8595" s="27" t="n">
        <v>16</v>
      </c>
      <c r="C8595" s="7" t="n">
        <v>1800</v>
      </c>
    </row>
    <row r="8596" spans="1:9">
      <c r="A8596" t="s">
        <v>4</v>
      </c>
      <c r="B8596" s="4" t="s">
        <v>5</v>
      </c>
      <c r="C8596" s="4" t="s">
        <v>14</v>
      </c>
      <c r="D8596" s="4" t="s">
        <v>10</v>
      </c>
      <c r="E8596" s="4" t="s">
        <v>6</v>
      </c>
    </row>
    <row r="8597" spans="1:9">
      <c r="A8597" t="n">
        <v>73837</v>
      </c>
      <c r="B8597" s="36" t="n">
        <v>51</v>
      </c>
      <c r="C8597" s="7" t="n">
        <v>4</v>
      </c>
      <c r="D8597" s="7" t="n">
        <v>8</v>
      </c>
      <c r="E8597" s="7" t="s">
        <v>355</v>
      </c>
    </row>
    <row r="8598" spans="1:9">
      <c r="A8598" t="s">
        <v>4</v>
      </c>
      <c r="B8598" s="4" t="s">
        <v>5</v>
      </c>
      <c r="C8598" s="4" t="s">
        <v>10</v>
      </c>
    </row>
    <row r="8599" spans="1:9">
      <c r="A8599" t="n">
        <v>73851</v>
      </c>
      <c r="B8599" s="27" t="n">
        <v>16</v>
      </c>
      <c r="C8599" s="7" t="n">
        <v>0</v>
      </c>
    </row>
    <row r="8600" spans="1:9">
      <c r="A8600" t="s">
        <v>4</v>
      </c>
      <c r="B8600" s="4" t="s">
        <v>5</v>
      </c>
      <c r="C8600" s="4" t="s">
        <v>10</v>
      </c>
      <c r="D8600" s="4" t="s">
        <v>50</v>
      </c>
      <c r="E8600" s="4" t="s">
        <v>14</v>
      </c>
      <c r="F8600" s="4" t="s">
        <v>14</v>
      </c>
      <c r="G8600" s="4" t="s">
        <v>50</v>
      </c>
      <c r="H8600" s="4" t="s">
        <v>14</v>
      </c>
      <c r="I8600" s="4" t="s">
        <v>14</v>
      </c>
    </row>
    <row r="8601" spans="1:9">
      <c r="A8601" t="n">
        <v>73854</v>
      </c>
      <c r="B8601" s="37" t="n">
        <v>26</v>
      </c>
      <c r="C8601" s="7" t="n">
        <v>8</v>
      </c>
      <c r="D8601" s="7" t="s">
        <v>681</v>
      </c>
      <c r="E8601" s="7" t="n">
        <v>2</v>
      </c>
      <c r="F8601" s="7" t="n">
        <v>3</v>
      </c>
      <c r="G8601" s="7" t="s">
        <v>682</v>
      </c>
      <c r="H8601" s="7" t="n">
        <v>2</v>
      </c>
      <c r="I8601" s="7" t="n">
        <v>0</v>
      </c>
    </row>
    <row r="8602" spans="1:9">
      <c r="A8602" t="s">
        <v>4</v>
      </c>
      <c r="B8602" s="4" t="s">
        <v>5</v>
      </c>
    </row>
    <row r="8603" spans="1:9">
      <c r="A8603" t="n">
        <v>73976</v>
      </c>
      <c r="B8603" s="25" t="n">
        <v>28</v>
      </c>
    </row>
    <row r="8604" spans="1:9">
      <c r="A8604" t="s">
        <v>4</v>
      </c>
      <c r="B8604" s="4" t="s">
        <v>5</v>
      </c>
      <c r="C8604" s="4" t="s">
        <v>36</v>
      </c>
    </row>
    <row r="8605" spans="1:9">
      <c r="A8605" t="n">
        <v>73977</v>
      </c>
      <c r="B8605" s="21" t="n">
        <v>3</v>
      </c>
      <c r="C8605" s="17" t="n">
        <f t="normal" ca="1">A8685</f>
        <v>0</v>
      </c>
    </row>
    <row r="8606" spans="1:9">
      <c r="A8606" t="s">
        <v>4</v>
      </c>
      <c r="B8606" s="4" t="s">
        <v>5</v>
      </c>
      <c r="C8606" s="4" t="s">
        <v>14</v>
      </c>
      <c r="D8606" s="4" t="s">
        <v>14</v>
      </c>
      <c r="E8606" s="4" t="s">
        <v>14</v>
      </c>
      <c r="F8606" s="4" t="s">
        <v>9</v>
      </c>
      <c r="G8606" s="4" t="s">
        <v>14</v>
      </c>
      <c r="H8606" s="4" t="s">
        <v>14</v>
      </c>
      <c r="I8606" s="4" t="s">
        <v>36</v>
      </c>
    </row>
    <row r="8607" spans="1:9">
      <c r="A8607" t="n">
        <v>73982</v>
      </c>
      <c r="B8607" s="16" t="n">
        <v>5</v>
      </c>
      <c r="C8607" s="7" t="n">
        <v>35</v>
      </c>
      <c r="D8607" s="7" t="n">
        <v>2</v>
      </c>
      <c r="E8607" s="7" t="n">
        <v>0</v>
      </c>
      <c r="F8607" s="7" t="n">
        <v>1</v>
      </c>
      <c r="G8607" s="7" t="n">
        <v>2</v>
      </c>
      <c r="H8607" s="7" t="n">
        <v>1</v>
      </c>
      <c r="I8607" s="17" t="n">
        <f t="normal" ca="1">A8623</f>
        <v>0</v>
      </c>
    </row>
    <row r="8608" spans="1:9">
      <c r="A8608" t="s">
        <v>4</v>
      </c>
      <c r="B8608" s="4" t="s">
        <v>5</v>
      </c>
      <c r="C8608" s="4" t="s">
        <v>10</v>
      </c>
      <c r="D8608" s="4" t="s">
        <v>14</v>
      </c>
      <c r="E8608" s="4" t="s">
        <v>25</v>
      </c>
      <c r="F8608" s="4" t="s">
        <v>10</v>
      </c>
    </row>
    <row r="8609" spans="1:9">
      <c r="A8609" t="n">
        <v>73996</v>
      </c>
      <c r="B8609" s="61" t="n">
        <v>59</v>
      </c>
      <c r="C8609" s="7" t="n">
        <v>1</v>
      </c>
      <c r="D8609" s="7" t="n">
        <v>6</v>
      </c>
      <c r="E8609" s="7" t="n">
        <v>0</v>
      </c>
      <c r="F8609" s="7" t="n">
        <v>0</v>
      </c>
    </row>
    <row r="8610" spans="1:9">
      <c r="A8610" t="s">
        <v>4</v>
      </c>
      <c r="B8610" s="4" t="s">
        <v>5</v>
      </c>
      <c r="C8610" s="4" t="s">
        <v>10</v>
      </c>
    </row>
    <row r="8611" spans="1:9">
      <c r="A8611" t="n">
        <v>74006</v>
      </c>
      <c r="B8611" s="27" t="n">
        <v>16</v>
      </c>
      <c r="C8611" s="7" t="n">
        <v>1600</v>
      </c>
    </row>
    <row r="8612" spans="1:9">
      <c r="A8612" t="s">
        <v>4</v>
      </c>
      <c r="B8612" s="4" t="s">
        <v>5</v>
      </c>
      <c r="C8612" s="4" t="s">
        <v>14</v>
      </c>
      <c r="D8612" s="4" t="s">
        <v>10</v>
      </c>
      <c r="E8612" s="4" t="s">
        <v>6</v>
      </c>
    </row>
    <row r="8613" spans="1:9">
      <c r="A8613" t="n">
        <v>74009</v>
      </c>
      <c r="B8613" s="36" t="n">
        <v>51</v>
      </c>
      <c r="C8613" s="7" t="n">
        <v>4</v>
      </c>
      <c r="D8613" s="7" t="n">
        <v>1</v>
      </c>
      <c r="E8613" s="7" t="s">
        <v>495</v>
      </c>
    </row>
    <row r="8614" spans="1:9">
      <c r="A8614" t="s">
        <v>4</v>
      </c>
      <c r="B8614" s="4" t="s">
        <v>5</v>
      </c>
      <c r="C8614" s="4" t="s">
        <v>10</v>
      </c>
    </row>
    <row r="8615" spans="1:9">
      <c r="A8615" t="n">
        <v>74023</v>
      </c>
      <c r="B8615" s="27" t="n">
        <v>16</v>
      </c>
      <c r="C8615" s="7" t="n">
        <v>0</v>
      </c>
    </row>
    <row r="8616" spans="1:9">
      <c r="A8616" t="s">
        <v>4</v>
      </c>
      <c r="B8616" s="4" t="s">
        <v>5</v>
      </c>
      <c r="C8616" s="4" t="s">
        <v>10</v>
      </c>
      <c r="D8616" s="4" t="s">
        <v>50</v>
      </c>
      <c r="E8616" s="4" t="s">
        <v>14</v>
      </c>
      <c r="F8616" s="4" t="s">
        <v>14</v>
      </c>
      <c r="G8616" s="4" t="s">
        <v>50</v>
      </c>
      <c r="H8616" s="4" t="s">
        <v>14</v>
      </c>
      <c r="I8616" s="4" t="s">
        <v>14</v>
      </c>
    </row>
    <row r="8617" spans="1:9">
      <c r="A8617" t="n">
        <v>74026</v>
      </c>
      <c r="B8617" s="37" t="n">
        <v>26</v>
      </c>
      <c r="C8617" s="7" t="n">
        <v>1</v>
      </c>
      <c r="D8617" s="7" t="s">
        <v>683</v>
      </c>
      <c r="E8617" s="7" t="n">
        <v>2</v>
      </c>
      <c r="F8617" s="7" t="n">
        <v>3</v>
      </c>
      <c r="G8617" s="7" t="s">
        <v>684</v>
      </c>
      <c r="H8617" s="7" t="n">
        <v>2</v>
      </c>
      <c r="I8617" s="7" t="n">
        <v>0</v>
      </c>
    </row>
    <row r="8618" spans="1:9">
      <c r="A8618" t="s">
        <v>4</v>
      </c>
      <c r="B8618" s="4" t="s">
        <v>5</v>
      </c>
    </row>
    <row r="8619" spans="1:9">
      <c r="A8619" t="n">
        <v>74116</v>
      </c>
      <c r="B8619" s="25" t="n">
        <v>28</v>
      </c>
    </row>
    <row r="8620" spans="1:9">
      <c r="A8620" t="s">
        <v>4</v>
      </c>
      <c r="B8620" s="4" t="s">
        <v>5</v>
      </c>
      <c r="C8620" s="4" t="s">
        <v>36</v>
      </c>
    </row>
    <row r="8621" spans="1:9">
      <c r="A8621" t="n">
        <v>74117</v>
      </c>
      <c r="B8621" s="21" t="n">
        <v>3</v>
      </c>
      <c r="C8621" s="17" t="n">
        <f t="normal" ca="1">A8685</f>
        <v>0</v>
      </c>
    </row>
    <row r="8622" spans="1:9">
      <c r="A8622" t="s">
        <v>4</v>
      </c>
      <c r="B8622" s="4" t="s">
        <v>5</v>
      </c>
      <c r="C8622" s="4" t="s">
        <v>14</v>
      </c>
      <c r="D8622" s="4" t="s">
        <v>14</v>
      </c>
      <c r="E8622" s="4" t="s">
        <v>14</v>
      </c>
      <c r="F8622" s="4" t="s">
        <v>9</v>
      </c>
      <c r="G8622" s="4" t="s">
        <v>14</v>
      </c>
      <c r="H8622" s="4" t="s">
        <v>14</v>
      </c>
      <c r="I8622" s="4" t="s">
        <v>36</v>
      </c>
    </row>
    <row r="8623" spans="1:9">
      <c r="A8623" t="n">
        <v>74122</v>
      </c>
      <c r="B8623" s="16" t="n">
        <v>5</v>
      </c>
      <c r="C8623" s="7" t="n">
        <v>35</v>
      </c>
      <c r="D8623" s="7" t="n">
        <v>2</v>
      </c>
      <c r="E8623" s="7" t="n">
        <v>0</v>
      </c>
      <c r="F8623" s="7" t="n">
        <v>3</v>
      </c>
      <c r="G8623" s="7" t="n">
        <v>2</v>
      </c>
      <c r="H8623" s="7" t="n">
        <v>1</v>
      </c>
      <c r="I8623" s="17" t="n">
        <f t="normal" ca="1">A8639</f>
        <v>0</v>
      </c>
    </row>
    <row r="8624" spans="1:9">
      <c r="A8624" t="s">
        <v>4</v>
      </c>
      <c r="B8624" s="4" t="s">
        <v>5</v>
      </c>
      <c r="C8624" s="4" t="s">
        <v>10</v>
      </c>
      <c r="D8624" s="4" t="s">
        <v>14</v>
      </c>
      <c r="E8624" s="4" t="s">
        <v>25</v>
      </c>
      <c r="F8624" s="4" t="s">
        <v>10</v>
      </c>
    </row>
    <row r="8625" spans="1:9">
      <c r="A8625" t="n">
        <v>74136</v>
      </c>
      <c r="B8625" s="61" t="n">
        <v>59</v>
      </c>
      <c r="C8625" s="7" t="n">
        <v>3</v>
      </c>
      <c r="D8625" s="7" t="n">
        <v>9</v>
      </c>
      <c r="E8625" s="7" t="n">
        <v>0.150000005960464</v>
      </c>
      <c r="F8625" s="7" t="n">
        <v>0</v>
      </c>
    </row>
    <row r="8626" spans="1:9">
      <c r="A8626" t="s">
        <v>4</v>
      </c>
      <c r="B8626" s="4" t="s">
        <v>5</v>
      </c>
      <c r="C8626" s="4" t="s">
        <v>10</v>
      </c>
    </row>
    <row r="8627" spans="1:9">
      <c r="A8627" t="n">
        <v>74146</v>
      </c>
      <c r="B8627" s="27" t="n">
        <v>16</v>
      </c>
      <c r="C8627" s="7" t="n">
        <v>1800</v>
      </c>
    </row>
    <row r="8628" spans="1:9">
      <c r="A8628" t="s">
        <v>4</v>
      </c>
      <c r="B8628" s="4" t="s">
        <v>5</v>
      </c>
      <c r="C8628" s="4" t="s">
        <v>14</v>
      </c>
      <c r="D8628" s="4" t="s">
        <v>10</v>
      </c>
      <c r="E8628" s="4" t="s">
        <v>6</v>
      </c>
    </row>
    <row r="8629" spans="1:9">
      <c r="A8629" t="n">
        <v>74149</v>
      </c>
      <c r="B8629" s="36" t="n">
        <v>51</v>
      </c>
      <c r="C8629" s="7" t="n">
        <v>4</v>
      </c>
      <c r="D8629" s="7" t="n">
        <v>3</v>
      </c>
      <c r="E8629" s="7" t="s">
        <v>479</v>
      </c>
    </row>
    <row r="8630" spans="1:9">
      <c r="A8630" t="s">
        <v>4</v>
      </c>
      <c r="B8630" s="4" t="s">
        <v>5</v>
      </c>
      <c r="C8630" s="4" t="s">
        <v>10</v>
      </c>
    </row>
    <row r="8631" spans="1:9">
      <c r="A8631" t="n">
        <v>74163</v>
      </c>
      <c r="B8631" s="27" t="n">
        <v>16</v>
      </c>
      <c r="C8631" s="7" t="n">
        <v>0</v>
      </c>
    </row>
    <row r="8632" spans="1:9">
      <c r="A8632" t="s">
        <v>4</v>
      </c>
      <c r="B8632" s="4" t="s">
        <v>5</v>
      </c>
      <c r="C8632" s="4" t="s">
        <v>10</v>
      </c>
      <c r="D8632" s="4" t="s">
        <v>50</v>
      </c>
      <c r="E8632" s="4" t="s">
        <v>14</v>
      </c>
      <c r="F8632" s="4" t="s">
        <v>14</v>
      </c>
      <c r="G8632" s="4" t="s">
        <v>50</v>
      </c>
      <c r="H8632" s="4" t="s">
        <v>14</v>
      </c>
      <c r="I8632" s="4" t="s">
        <v>14</v>
      </c>
    </row>
    <row r="8633" spans="1:9">
      <c r="A8633" t="n">
        <v>74166</v>
      </c>
      <c r="B8633" s="37" t="n">
        <v>26</v>
      </c>
      <c r="C8633" s="7" t="n">
        <v>3</v>
      </c>
      <c r="D8633" s="7" t="s">
        <v>685</v>
      </c>
      <c r="E8633" s="7" t="n">
        <v>2</v>
      </c>
      <c r="F8633" s="7" t="n">
        <v>3</v>
      </c>
      <c r="G8633" s="7" t="s">
        <v>686</v>
      </c>
      <c r="H8633" s="7" t="n">
        <v>2</v>
      </c>
      <c r="I8633" s="7" t="n">
        <v>0</v>
      </c>
    </row>
    <row r="8634" spans="1:9">
      <c r="A8634" t="s">
        <v>4</v>
      </c>
      <c r="B8634" s="4" t="s">
        <v>5</v>
      </c>
    </row>
    <row r="8635" spans="1:9">
      <c r="A8635" t="n">
        <v>74313</v>
      </c>
      <c r="B8635" s="25" t="n">
        <v>28</v>
      </c>
    </row>
    <row r="8636" spans="1:9">
      <c r="A8636" t="s">
        <v>4</v>
      </c>
      <c r="B8636" s="4" t="s">
        <v>5</v>
      </c>
      <c r="C8636" s="4" t="s">
        <v>36</v>
      </c>
    </row>
    <row r="8637" spans="1:9">
      <c r="A8637" t="n">
        <v>74314</v>
      </c>
      <c r="B8637" s="21" t="n">
        <v>3</v>
      </c>
      <c r="C8637" s="17" t="n">
        <f t="normal" ca="1">A8685</f>
        <v>0</v>
      </c>
    </row>
    <row r="8638" spans="1:9">
      <c r="A8638" t="s">
        <v>4</v>
      </c>
      <c r="B8638" s="4" t="s">
        <v>5</v>
      </c>
      <c r="C8638" s="4" t="s">
        <v>14</v>
      </c>
      <c r="D8638" s="4" t="s">
        <v>14</v>
      </c>
      <c r="E8638" s="4" t="s">
        <v>14</v>
      </c>
      <c r="F8638" s="4" t="s">
        <v>9</v>
      </c>
      <c r="G8638" s="4" t="s">
        <v>14</v>
      </c>
      <c r="H8638" s="4" t="s">
        <v>14</v>
      </c>
      <c r="I8638" s="4" t="s">
        <v>36</v>
      </c>
    </row>
    <row r="8639" spans="1:9">
      <c r="A8639" t="n">
        <v>74319</v>
      </c>
      <c r="B8639" s="16" t="n">
        <v>5</v>
      </c>
      <c r="C8639" s="7" t="n">
        <v>35</v>
      </c>
      <c r="D8639" s="7" t="n">
        <v>2</v>
      </c>
      <c r="E8639" s="7" t="n">
        <v>0</v>
      </c>
      <c r="F8639" s="7" t="n">
        <v>7</v>
      </c>
      <c r="G8639" s="7" t="n">
        <v>2</v>
      </c>
      <c r="H8639" s="7" t="n">
        <v>1</v>
      </c>
      <c r="I8639" s="17" t="n">
        <f t="normal" ca="1">A8655</f>
        <v>0</v>
      </c>
    </row>
    <row r="8640" spans="1:9">
      <c r="A8640" t="s">
        <v>4</v>
      </c>
      <c r="B8640" s="4" t="s">
        <v>5</v>
      </c>
      <c r="C8640" s="4" t="s">
        <v>10</v>
      </c>
      <c r="D8640" s="4" t="s">
        <v>14</v>
      </c>
      <c r="E8640" s="4" t="s">
        <v>25</v>
      </c>
      <c r="F8640" s="4" t="s">
        <v>10</v>
      </c>
    </row>
    <row r="8641" spans="1:9">
      <c r="A8641" t="n">
        <v>74333</v>
      </c>
      <c r="B8641" s="61" t="n">
        <v>59</v>
      </c>
      <c r="C8641" s="7" t="n">
        <v>7</v>
      </c>
      <c r="D8641" s="7" t="n">
        <v>6</v>
      </c>
      <c r="E8641" s="7" t="n">
        <v>0</v>
      </c>
      <c r="F8641" s="7" t="n">
        <v>0</v>
      </c>
    </row>
    <row r="8642" spans="1:9">
      <c r="A8642" t="s">
        <v>4</v>
      </c>
      <c r="B8642" s="4" t="s">
        <v>5</v>
      </c>
      <c r="C8642" s="4" t="s">
        <v>10</v>
      </c>
    </row>
    <row r="8643" spans="1:9">
      <c r="A8643" t="n">
        <v>74343</v>
      </c>
      <c r="B8643" s="27" t="n">
        <v>16</v>
      </c>
      <c r="C8643" s="7" t="n">
        <v>1600</v>
      </c>
    </row>
    <row r="8644" spans="1:9">
      <c r="A8644" t="s">
        <v>4</v>
      </c>
      <c r="B8644" s="4" t="s">
        <v>5</v>
      </c>
      <c r="C8644" s="4" t="s">
        <v>14</v>
      </c>
      <c r="D8644" s="4" t="s">
        <v>10</v>
      </c>
      <c r="E8644" s="4" t="s">
        <v>6</v>
      </c>
    </row>
    <row r="8645" spans="1:9">
      <c r="A8645" t="n">
        <v>74346</v>
      </c>
      <c r="B8645" s="36" t="n">
        <v>51</v>
      </c>
      <c r="C8645" s="7" t="n">
        <v>4</v>
      </c>
      <c r="D8645" s="7" t="n">
        <v>7</v>
      </c>
      <c r="E8645" s="7" t="s">
        <v>355</v>
      </c>
    </row>
    <row r="8646" spans="1:9">
      <c r="A8646" t="s">
        <v>4</v>
      </c>
      <c r="B8646" s="4" t="s">
        <v>5</v>
      </c>
      <c r="C8646" s="4" t="s">
        <v>10</v>
      </c>
    </row>
    <row r="8647" spans="1:9">
      <c r="A8647" t="n">
        <v>74360</v>
      </c>
      <c r="B8647" s="27" t="n">
        <v>16</v>
      </c>
      <c r="C8647" s="7" t="n">
        <v>0</v>
      </c>
    </row>
    <row r="8648" spans="1:9">
      <c r="A8648" t="s">
        <v>4</v>
      </c>
      <c r="B8648" s="4" t="s">
        <v>5</v>
      </c>
      <c r="C8648" s="4" t="s">
        <v>10</v>
      </c>
      <c r="D8648" s="4" t="s">
        <v>50</v>
      </c>
      <c r="E8648" s="4" t="s">
        <v>14</v>
      </c>
      <c r="F8648" s="4" t="s">
        <v>14</v>
      </c>
      <c r="G8648" s="4" t="s">
        <v>50</v>
      </c>
      <c r="H8648" s="4" t="s">
        <v>14</v>
      </c>
      <c r="I8648" s="4" t="s">
        <v>14</v>
      </c>
    </row>
    <row r="8649" spans="1:9">
      <c r="A8649" t="n">
        <v>74363</v>
      </c>
      <c r="B8649" s="37" t="n">
        <v>26</v>
      </c>
      <c r="C8649" s="7" t="n">
        <v>7</v>
      </c>
      <c r="D8649" s="7" t="s">
        <v>687</v>
      </c>
      <c r="E8649" s="7" t="n">
        <v>2</v>
      </c>
      <c r="F8649" s="7" t="n">
        <v>3</v>
      </c>
      <c r="G8649" s="7" t="s">
        <v>688</v>
      </c>
      <c r="H8649" s="7" t="n">
        <v>2</v>
      </c>
      <c r="I8649" s="7" t="n">
        <v>0</v>
      </c>
    </row>
    <row r="8650" spans="1:9">
      <c r="A8650" t="s">
        <v>4</v>
      </c>
      <c r="B8650" s="4" t="s">
        <v>5</v>
      </c>
    </row>
    <row r="8651" spans="1:9">
      <c r="A8651" t="n">
        <v>74498</v>
      </c>
      <c r="B8651" s="25" t="n">
        <v>28</v>
      </c>
    </row>
    <row r="8652" spans="1:9">
      <c r="A8652" t="s">
        <v>4</v>
      </c>
      <c r="B8652" s="4" t="s">
        <v>5</v>
      </c>
      <c r="C8652" s="4" t="s">
        <v>36</v>
      </c>
    </row>
    <row r="8653" spans="1:9">
      <c r="A8653" t="n">
        <v>74499</v>
      </c>
      <c r="B8653" s="21" t="n">
        <v>3</v>
      </c>
      <c r="C8653" s="17" t="n">
        <f t="normal" ca="1">A8685</f>
        <v>0</v>
      </c>
    </row>
    <row r="8654" spans="1:9">
      <c r="A8654" t="s">
        <v>4</v>
      </c>
      <c r="B8654" s="4" t="s">
        <v>5</v>
      </c>
      <c r="C8654" s="4" t="s">
        <v>14</v>
      </c>
      <c r="D8654" s="4" t="s">
        <v>14</v>
      </c>
      <c r="E8654" s="4" t="s">
        <v>14</v>
      </c>
      <c r="F8654" s="4" t="s">
        <v>9</v>
      </c>
      <c r="G8654" s="4" t="s">
        <v>14</v>
      </c>
      <c r="H8654" s="4" t="s">
        <v>14</v>
      </c>
      <c r="I8654" s="4" t="s">
        <v>36</v>
      </c>
    </row>
    <row r="8655" spans="1:9">
      <c r="A8655" t="n">
        <v>74504</v>
      </c>
      <c r="B8655" s="16" t="n">
        <v>5</v>
      </c>
      <c r="C8655" s="7" t="n">
        <v>35</v>
      </c>
      <c r="D8655" s="7" t="n">
        <v>2</v>
      </c>
      <c r="E8655" s="7" t="n">
        <v>0</v>
      </c>
      <c r="F8655" s="7" t="n">
        <v>5</v>
      </c>
      <c r="G8655" s="7" t="n">
        <v>2</v>
      </c>
      <c r="H8655" s="7" t="n">
        <v>1</v>
      </c>
      <c r="I8655" s="17" t="n">
        <f t="normal" ca="1">A8671</f>
        <v>0</v>
      </c>
    </row>
    <row r="8656" spans="1:9">
      <c r="A8656" t="s">
        <v>4</v>
      </c>
      <c r="B8656" s="4" t="s">
        <v>5</v>
      </c>
      <c r="C8656" s="4" t="s">
        <v>10</v>
      </c>
      <c r="D8656" s="4" t="s">
        <v>14</v>
      </c>
      <c r="E8656" s="4" t="s">
        <v>25</v>
      </c>
      <c r="F8656" s="4" t="s">
        <v>10</v>
      </c>
    </row>
    <row r="8657" spans="1:9">
      <c r="A8657" t="n">
        <v>74518</v>
      </c>
      <c r="B8657" s="61" t="n">
        <v>59</v>
      </c>
      <c r="C8657" s="7" t="n">
        <v>5</v>
      </c>
      <c r="D8657" s="7" t="n">
        <v>6</v>
      </c>
      <c r="E8657" s="7" t="n">
        <v>0</v>
      </c>
      <c r="F8657" s="7" t="n">
        <v>0</v>
      </c>
    </row>
    <row r="8658" spans="1:9">
      <c r="A8658" t="s">
        <v>4</v>
      </c>
      <c r="B8658" s="4" t="s">
        <v>5</v>
      </c>
      <c r="C8658" s="4" t="s">
        <v>10</v>
      </c>
    </row>
    <row r="8659" spans="1:9">
      <c r="A8659" t="n">
        <v>74528</v>
      </c>
      <c r="B8659" s="27" t="n">
        <v>16</v>
      </c>
      <c r="C8659" s="7" t="n">
        <v>1600</v>
      </c>
    </row>
    <row r="8660" spans="1:9">
      <c r="A8660" t="s">
        <v>4</v>
      </c>
      <c r="B8660" s="4" t="s">
        <v>5</v>
      </c>
      <c r="C8660" s="4" t="s">
        <v>14</v>
      </c>
      <c r="D8660" s="4" t="s">
        <v>10</v>
      </c>
      <c r="E8660" s="4" t="s">
        <v>6</v>
      </c>
    </row>
    <row r="8661" spans="1:9">
      <c r="A8661" t="n">
        <v>74531</v>
      </c>
      <c r="B8661" s="36" t="n">
        <v>51</v>
      </c>
      <c r="C8661" s="7" t="n">
        <v>4</v>
      </c>
      <c r="D8661" s="7" t="n">
        <v>5</v>
      </c>
      <c r="E8661" s="7" t="s">
        <v>548</v>
      </c>
    </row>
    <row r="8662" spans="1:9">
      <c r="A8662" t="s">
        <v>4</v>
      </c>
      <c r="B8662" s="4" t="s">
        <v>5</v>
      </c>
      <c r="C8662" s="4" t="s">
        <v>10</v>
      </c>
    </row>
    <row r="8663" spans="1:9">
      <c r="A8663" t="n">
        <v>74545</v>
      </c>
      <c r="B8663" s="27" t="n">
        <v>16</v>
      </c>
      <c r="C8663" s="7" t="n">
        <v>0</v>
      </c>
    </row>
    <row r="8664" spans="1:9">
      <c r="A8664" t="s">
        <v>4</v>
      </c>
      <c r="B8664" s="4" t="s">
        <v>5</v>
      </c>
      <c r="C8664" s="4" t="s">
        <v>10</v>
      </c>
      <c r="D8664" s="4" t="s">
        <v>50</v>
      </c>
      <c r="E8664" s="4" t="s">
        <v>14</v>
      </c>
      <c r="F8664" s="4" t="s">
        <v>14</v>
      </c>
      <c r="G8664" s="4" t="s">
        <v>50</v>
      </c>
      <c r="H8664" s="4" t="s">
        <v>14</v>
      </c>
      <c r="I8664" s="4" t="s">
        <v>14</v>
      </c>
    </row>
    <row r="8665" spans="1:9">
      <c r="A8665" t="n">
        <v>74548</v>
      </c>
      <c r="B8665" s="37" t="n">
        <v>26</v>
      </c>
      <c r="C8665" s="7" t="n">
        <v>5</v>
      </c>
      <c r="D8665" s="7" t="s">
        <v>689</v>
      </c>
      <c r="E8665" s="7" t="n">
        <v>2</v>
      </c>
      <c r="F8665" s="7" t="n">
        <v>3</v>
      </c>
      <c r="G8665" s="7" t="s">
        <v>690</v>
      </c>
      <c r="H8665" s="7" t="n">
        <v>2</v>
      </c>
      <c r="I8665" s="7" t="n">
        <v>0</v>
      </c>
    </row>
    <row r="8666" spans="1:9">
      <c r="A8666" t="s">
        <v>4</v>
      </c>
      <c r="B8666" s="4" t="s">
        <v>5</v>
      </c>
    </row>
    <row r="8667" spans="1:9">
      <c r="A8667" t="n">
        <v>74646</v>
      </c>
      <c r="B8667" s="25" t="n">
        <v>28</v>
      </c>
    </row>
    <row r="8668" spans="1:9">
      <c r="A8668" t="s">
        <v>4</v>
      </c>
      <c r="B8668" s="4" t="s">
        <v>5</v>
      </c>
      <c r="C8668" s="4" t="s">
        <v>36</v>
      </c>
    </row>
    <row r="8669" spans="1:9">
      <c r="A8669" t="n">
        <v>74647</v>
      </c>
      <c r="B8669" s="21" t="n">
        <v>3</v>
      </c>
      <c r="C8669" s="17" t="n">
        <f t="normal" ca="1">A8685</f>
        <v>0</v>
      </c>
    </row>
    <row r="8670" spans="1:9">
      <c r="A8670" t="s">
        <v>4</v>
      </c>
      <c r="B8670" s="4" t="s">
        <v>5</v>
      </c>
      <c r="C8670" s="4" t="s">
        <v>14</v>
      </c>
      <c r="D8670" s="4" t="s">
        <v>14</v>
      </c>
      <c r="E8670" s="4" t="s">
        <v>14</v>
      </c>
      <c r="F8670" s="4" t="s">
        <v>9</v>
      </c>
      <c r="G8670" s="4" t="s">
        <v>14</v>
      </c>
      <c r="H8670" s="4" t="s">
        <v>14</v>
      </c>
      <c r="I8670" s="4" t="s">
        <v>36</v>
      </c>
    </row>
    <row r="8671" spans="1:9">
      <c r="A8671" t="n">
        <v>74652</v>
      </c>
      <c r="B8671" s="16" t="n">
        <v>5</v>
      </c>
      <c r="C8671" s="7" t="n">
        <v>35</v>
      </c>
      <c r="D8671" s="7" t="n">
        <v>2</v>
      </c>
      <c r="E8671" s="7" t="n">
        <v>0</v>
      </c>
      <c r="F8671" s="7" t="n">
        <v>9</v>
      </c>
      <c r="G8671" s="7" t="n">
        <v>2</v>
      </c>
      <c r="H8671" s="7" t="n">
        <v>1</v>
      </c>
      <c r="I8671" s="17" t="n">
        <f t="normal" ca="1">A8685</f>
        <v>0</v>
      </c>
    </row>
    <row r="8672" spans="1:9">
      <c r="A8672" t="s">
        <v>4</v>
      </c>
      <c r="B8672" s="4" t="s">
        <v>5</v>
      </c>
      <c r="C8672" s="4" t="s">
        <v>10</v>
      </c>
      <c r="D8672" s="4" t="s">
        <v>14</v>
      </c>
      <c r="E8672" s="4" t="s">
        <v>25</v>
      </c>
      <c r="F8672" s="4" t="s">
        <v>10</v>
      </c>
    </row>
    <row r="8673" spans="1:9">
      <c r="A8673" t="n">
        <v>74666</v>
      </c>
      <c r="B8673" s="61" t="n">
        <v>59</v>
      </c>
      <c r="C8673" s="7" t="n">
        <v>9</v>
      </c>
      <c r="D8673" s="7" t="n">
        <v>12</v>
      </c>
      <c r="E8673" s="7" t="n">
        <v>0.150000005960464</v>
      </c>
      <c r="F8673" s="7" t="n">
        <v>0</v>
      </c>
    </row>
    <row r="8674" spans="1:9">
      <c r="A8674" t="s">
        <v>4</v>
      </c>
      <c r="B8674" s="4" t="s">
        <v>5</v>
      </c>
      <c r="C8674" s="4" t="s">
        <v>10</v>
      </c>
    </row>
    <row r="8675" spans="1:9">
      <c r="A8675" t="n">
        <v>74676</v>
      </c>
      <c r="B8675" s="27" t="n">
        <v>16</v>
      </c>
      <c r="C8675" s="7" t="n">
        <v>1500</v>
      </c>
    </row>
    <row r="8676" spans="1:9">
      <c r="A8676" t="s">
        <v>4</v>
      </c>
      <c r="B8676" s="4" t="s">
        <v>5</v>
      </c>
      <c r="C8676" s="4" t="s">
        <v>14</v>
      </c>
      <c r="D8676" s="4" t="s">
        <v>10</v>
      </c>
      <c r="E8676" s="4" t="s">
        <v>6</v>
      </c>
    </row>
    <row r="8677" spans="1:9">
      <c r="A8677" t="n">
        <v>74679</v>
      </c>
      <c r="B8677" s="36" t="n">
        <v>51</v>
      </c>
      <c r="C8677" s="7" t="n">
        <v>4</v>
      </c>
      <c r="D8677" s="7" t="n">
        <v>9</v>
      </c>
      <c r="E8677" s="7" t="s">
        <v>251</v>
      </c>
    </row>
    <row r="8678" spans="1:9">
      <c r="A8678" t="s">
        <v>4</v>
      </c>
      <c r="B8678" s="4" t="s">
        <v>5</v>
      </c>
      <c r="C8678" s="4" t="s">
        <v>10</v>
      </c>
    </row>
    <row r="8679" spans="1:9">
      <c r="A8679" t="n">
        <v>74693</v>
      </c>
      <c r="B8679" s="27" t="n">
        <v>16</v>
      </c>
      <c r="C8679" s="7" t="n">
        <v>0</v>
      </c>
    </row>
    <row r="8680" spans="1:9">
      <c r="A8680" t="s">
        <v>4</v>
      </c>
      <c r="B8680" s="4" t="s">
        <v>5</v>
      </c>
      <c r="C8680" s="4" t="s">
        <v>10</v>
      </c>
      <c r="D8680" s="4" t="s">
        <v>50</v>
      </c>
      <c r="E8680" s="4" t="s">
        <v>14</v>
      </c>
      <c r="F8680" s="4" t="s">
        <v>14</v>
      </c>
      <c r="G8680" s="4" t="s">
        <v>50</v>
      </c>
      <c r="H8680" s="4" t="s">
        <v>14</v>
      </c>
      <c r="I8680" s="4" t="s">
        <v>14</v>
      </c>
    </row>
    <row r="8681" spans="1:9">
      <c r="A8681" t="n">
        <v>74696</v>
      </c>
      <c r="B8681" s="37" t="n">
        <v>26</v>
      </c>
      <c r="C8681" s="7" t="n">
        <v>9</v>
      </c>
      <c r="D8681" s="7" t="s">
        <v>691</v>
      </c>
      <c r="E8681" s="7" t="n">
        <v>2</v>
      </c>
      <c r="F8681" s="7" t="n">
        <v>3</v>
      </c>
      <c r="G8681" s="7" t="s">
        <v>692</v>
      </c>
      <c r="H8681" s="7" t="n">
        <v>2</v>
      </c>
      <c r="I8681" s="7" t="n">
        <v>0</v>
      </c>
    </row>
    <row r="8682" spans="1:9">
      <c r="A8682" t="s">
        <v>4</v>
      </c>
      <c r="B8682" s="4" t="s">
        <v>5</v>
      </c>
    </row>
    <row r="8683" spans="1:9">
      <c r="A8683" t="n">
        <v>74821</v>
      </c>
      <c r="B8683" s="25" t="n">
        <v>28</v>
      </c>
    </row>
    <row r="8684" spans="1:9">
      <c r="A8684" t="s">
        <v>4</v>
      </c>
      <c r="B8684" s="4" t="s">
        <v>5</v>
      </c>
      <c r="C8684" s="4" t="s">
        <v>14</v>
      </c>
      <c r="D8684" s="4" t="s">
        <v>10</v>
      </c>
      <c r="E8684" s="4" t="s">
        <v>14</v>
      </c>
    </row>
    <row r="8685" spans="1:9">
      <c r="A8685" t="n">
        <v>74822</v>
      </c>
      <c r="B8685" s="72" t="n">
        <v>49</v>
      </c>
      <c r="C8685" s="7" t="n">
        <v>1</v>
      </c>
      <c r="D8685" s="7" t="n">
        <v>2000</v>
      </c>
      <c r="E8685" s="7" t="n">
        <v>0</v>
      </c>
    </row>
    <row r="8686" spans="1:9">
      <c r="A8686" t="s">
        <v>4</v>
      </c>
      <c r="B8686" s="4" t="s">
        <v>5</v>
      </c>
      <c r="C8686" s="4" t="s">
        <v>10</v>
      </c>
    </row>
    <row r="8687" spans="1:9">
      <c r="A8687" t="n">
        <v>74827</v>
      </c>
      <c r="B8687" s="27" t="n">
        <v>16</v>
      </c>
      <c r="C8687" s="7" t="n">
        <v>300</v>
      </c>
    </row>
    <row r="8688" spans="1:9">
      <c r="A8688" t="s">
        <v>4</v>
      </c>
      <c r="B8688" s="4" t="s">
        <v>5</v>
      </c>
      <c r="C8688" s="4" t="s">
        <v>10</v>
      </c>
      <c r="D8688" s="4" t="s">
        <v>14</v>
      </c>
      <c r="E8688" s="4" t="s">
        <v>14</v>
      </c>
      <c r="F8688" s="4" t="s">
        <v>6</v>
      </c>
    </row>
    <row r="8689" spans="1:9">
      <c r="A8689" t="n">
        <v>74830</v>
      </c>
      <c r="B8689" s="58" t="n">
        <v>20</v>
      </c>
      <c r="C8689" s="7" t="n">
        <v>0</v>
      </c>
      <c r="D8689" s="7" t="n">
        <v>2</v>
      </c>
      <c r="E8689" s="7" t="n">
        <v>10</v>
      </c>
      <c r="F8689" s="7" t="s">
        <v>297</v>
      </c>
    </row>
    <row r="8690" spans="1:9">
      <c r="A8690" t="s">
        <v>4</v>
      </c>
      <c r="B8690" s="4" t="s">
        <v>5</v>
      </c>
      <c r="C8690" s="4" t="s">
        <v>14</v>
      </c>
      <c r="D8690" s="4" t="s">
        <v>10</v>
      </c>
      <c r="E8690" s="4" t="s">
        <v>6</v>
      </c>
    </row>
    <row r="8691" spans="1:9">
      <c r="A8691" t="n">
        <v>74851</v>
      </c>
      <c r="B8691" s="36" t="n">
        <v>51</v>
      </c>
      <c r="C8691" s="7" t="n">
        <v>4</v>
      </c>
      <c r="D8691" s="7" t="n">
        <v>0</v>
      </c>
      <c r="E8691" s="7" t="s">
        <v>451</v>
      </c>
    </row>
    <row r="8692" spans="1:9">
      <c r="A8692" t="s">
        <v>4</v>
      </c>
      <c r="B8692" s="4" t="s">
        <v>5</v>
      </c>
      <c r="C8692" s="4" t="s">
        <v>10</v>
      </c>
    </row>
    <row r="8693" spans="1:9">
      <c r="A8693" t="n">
        <v>74864</v>
      </c>
      <c r="B8693" s="27" t="n">
        <v>16</v>
      </c>
      <c r="C8693" s="7" t="n">
        <v>0</v>
      </c>
    </row>
    <row r="8694" spans="1:9">
      <c r="A8694" t="s">
        <v>4</v>
      </c>
      <c r="B8694" s="4" t="s">
        <v>5</v>
      </c>
      <c r="C8694" s="4" t="s">
        <v>10</v>
      </c>
      <c r="D8694" s="4" t="s">
        <v>50</v>
      </c>
      <c r="E8694" s="4" t="s">
        <v>14</v>
      </c>
      <c r="F8694" s="4" t="s">
        <v>14</v>
      </c>
    </row>
    <row r="8695" spans="1:9">
      <c r="A8695" t="n">
        <v>74867</v>
      </c>
      <c r="B8695" s="37" t="n">
        <v>26</v>
      </c>
      <c r="C8695" s="7" t="n">
        <v>0</v>
      </c>
      <c r="D8695" s="7" t="s">
        <v>693</v>
      </c>
      <c r="E8695" s="7" t="n">
        <v>2</v>
      </c>
      <c r="F8695" s="7" t="n">
        <v>0</v>
      </c>
    </row>
    <row r="8696" spans="1:9">
      <c r="A8696" t="s">
        <v>4</v>
      </c>
      <c r="B8696" s="4" t="s">
        <v>5</v>
      </c>
    </row>
    <row r="8697" spans="1:9">
      <c r="A8697" t="n">
        <v>74932</v>
      </c>
      <c r="B8697" s="25" t="n">
        <v>28</v>
      </c>
    </row>
    <row r="8698" spans="1:9">
      <c r="A8698" t="s">
        <v>4</v>
      </c>
      <c r="B8698" s="4" t="s">
        <v>5</v>
      </c>
      <c r="C8698" s="4" t="s">
        <v>10</v>
      </c>
      <c r="D8698" s="4" t="s">
        <v>14</v>
      </c>
    </row>
    <row r="8699" spans="1:9">
      <c r="A8699" t="n">
        <v>74933</v>
      </c>
      <c r="B8699" s="38" t="n">
        <v>89</v>
      </c>
      <c r="C8699" s="7" t="n">
        <v>65533</v>
      </c>
      <c r="D8699" s="7" t="n">
        <v>1</v>
      </c>
    </row>
    <row r="8700" spans="1:9">
      <c r="A8700" t="s">
        <v>4</v>
      </c>
      <c r="B8700" s="4" t="s">
        <v>5</v>
      </c>
      <c r="C8700" s="4" t="s">
        <v>14</v>
      </c>
      <c r="D8700" s="4" t="s">
        <v>14</v>
      </c>
    </row>
    <row r="8701" spans="1:9">
      <c r="A8701" t="n">
        <v>74937</v>
      </c>
      <c r="B8701" s="72" t="n">
        <v>49</v>
      </c>
      <c r="C8701" s="7" t="n">
        <v>2</v>
      </c>
      <c r="D8701" s="7" t="n">
        <v>0</v>
      </c>
    </row>
    <row r="8702" spans="1:9">
      <c r="A8702" t="s">
        <v>4</v>
      </c>
      <c r="B8702" s="4" t="s">
        <v>5</v>
      </c>
      <c r="C8702" s="4" t="s">
        <v>14</v>
      </c>
      <c r="D8702" s="4" t="s">
        <v>10</v>
      </c>
      <c r="E8702" s="4" t="s">
        <v>9</v>
      </c>
      <c r="F8702" s="4" t="s">
        <v>10</v>
      </c>
      <c r="G8702" s="4" t="s">
        <v>9</v>
      </c>
      <c r="H8702" s="4" t="s">
        <v>14</v>
      </c>
    </row>
    <row r="8703" spans="1:9">
      <c r="A8703" t="n">
        <v>74940</v>
      </c>
      <c r="B8703" s="72" t="n">
        <v>49</v>
      </c>
      <c r="C8703" s="7" t="n">
        <v>0</v>
      </c>
      <c r="D8703" s="7" t="n">
        <v>433</v>
      </c>
      <c r="E8703" s="7" t="n">
        <v>1065353216</v>
      </c>
      <c r="F8703" s="7" t="n">
        <v>0</v>
      </c>
      <c r="G8703" s="7" t="n">
        <v>0</v>
      </c>
      <c r="H8703" s="7" t="n">
        <v>0</v>
      </c>
    </row>
    <row r="8704" spans="1:9">
      <c r="A8704" t="s">
        <v>4</v>
      </c>
      <c r="B8704" s="4" t="s">
        <v>5</v>
      </c>
      <c r="C8704" s="4" t="s">
        <v>14</v>
      </c>
      <c r="D8704" s="4" t="s">
        <v>10</v>
      </c>
      <c r="E8704" s="4" t="s">
        <v>6</v>
      </c>
      <c r="F8704" s="4" t="s">
        <v>6</v>
      </c>
      <c r="G8704" s="4" t="s">
        <v>6</v>
      </c>
      <c r="H8704" s="4" t="s">
        <v>6</v>
      </c>
    </row>
    <row r="8705" spans="1:8">
      <c r="A8705" t="n">
        <v>74955</v>
      </c>
      <c r="B8705" s="36" t="n">
        <v>51</v>
      </c>
      <c r="C8705" s="7" t="n">
        <v>3</v>
      </c>
      <c r="D8705" s="7" t="n">
        <v>0</v>
      </c>
      <c r="E8705" s="7" t="s">
        <v>694</v>
      </c>
      <c r="F8705" s="7" t="s">
        <v>267</v>
      </c>
      <c r="G8705" s="7" t="s">
        <v>130</v>
      </c>
      <c r="H8705" s="7" t="s">
        <v>131</v>
      </c>
    </row>
    <row r="8706" spans="1:8">
      <c r="A8706" t="s">
        <v>4</v>
      </c>
      <c r="B8706" s="4" t="s">
        <v>5</v>
      </c>
      <c r="C8706" s="4" t="s">
        <v>10</v>
      </c>
    </row>
    <row r="8707" spans="1:8">
      <c r="A8707" t="n">
        <v>74968</v>
      </c>
      <c r="B8707" s="27" t="n">
        <v>16</v>
      </c>
      <c r="C8707" s="7" t="n">
        <v>400</v>
      </c>
    </row>
    <row r="8708" spans="1:8">
      <c r="A8708" t="s">
        <v>4</v>
      </c>
      <c r="B8708" s="4" t="s">
        <v>5</v>
      </c>
      <c r="C8708" s="4" t="s">
        <v>14</v>
      </c>
      <c r="D8708" s="4" t="s">
        <v>10</v>
      </c>
      <c r="E8708" s="4" t="s">
        <v>6</v>
      </c>
    </row>
    <row r="8709" spans="1:8">
      <c r="A8709" t="n">
        <v>74971</v>
      </c>
      <c r="B8709" s="36" t="n">
        <v>51</v>
      </c>
      <c r="C8709" s="7" t="n">
        <v>4</v>
      </c>
      <c r="D8709" s="7" t="n">
        <v>0</v>
      </c>
      <c r="E8709" s="7" t="s">
        <v>695</v>
      </c>
    </row>
    <row r="8710" spans="1:8">
      <c r="A8710" t="s">
        <v>4</v>
      </c>
      <c r="B8710" s="4" t="s">
        <v>5</v>
      </c>
      <c r="C8710" s="4" t="s">
        <v>10</v>
      </c>
    </row>
    <row r="8711" spans="1:8">
      <c r="A8711" t="n">
        <v>74985</v>
      </c>
      <c r="B8711" s="27" t="n">
        <v>16</v>
      </c>
      <c r="C8711" s="7" t="n">
        <v>0</v>
      </c>
    </row>
    <row r="8712" spans="1:8">
      <c r="A8712" t="s">
        <v>4</v>
      </c>
      <c r="B8712" s="4" t="s">
        <v>5</v>
      </c>
      <c r="C8712" s="4" t="s">
        <v>10</v>
      </c>
      <c r="D8712" s="4" t="s">
        <v>50</v>
      </c>
      <c r="E8712" s="4" t="s">
        <v>14</v>
      </c>
      <c r="F8712" s="4" t="s">
        <v>14</v>
      </c>
    </row>
    <row r="8713" spans="1:8">
      <c r="A8713" t="n">
        <v>74988</v>
      </c>
      <c r="B8713" s="37" t="n">
        <v>26</v>
      </c>
      <c r="C8713" s="7" t="n">
        <v>0</v>
      </c>
      <c r="D8713" s="7" t="s">
        <v>696</v>
      </c>
      <c r="E8713" s="7" t="n">
        <v>2</v>
      </c>
      <c r="F8713" s="7" t="n">
        <v>0</v>
      </c>
    </row>
    <row r="8714" spans="1:8">
      <c r="A8714" t="s">
        <v>4</v>
      </c>
      <c r="B8714" s="4" t="s">
        <v>5</v>
      </c>
    </row>
    <row r="8715" spans="1:8">
      <c r="A8715" t="n">
        <v>75041</v>
      </c>
      <c r="B8715" s="25" t="n">
        <v>28</v>
      </c>
    </row>
    <row r="8716" spans="1:8">
      <c r="A8716" t="s">
        <v>4</v>
      </c>
      <c r="B8716" s="4" t="s">
        <v>5</v>
      </c>
      <c r="C8716" s="4" t="s">
        <v>10</v>
      </c>
      <c r="D8716" s="4" t="s">
        <v>14</v>
      </c>
    </row>
    <row r="8717" spans="1:8">
      <c r="A8717" t="n">
        <v>75042</v>
      </c>
      <c r="B8717" s="38" t="n">
        <v>89</v>
      </c>
      <c r="C8717" s="7" t="n">
        <v>65533</v>
      </c>
      <c r="D8717" s="7" t="n">
        <v>1</v>
      </c>
    </row>
    <row r="8718" spans="1:8">
      <c r="A8718" t="s">
        <v>4</v>
      </c>
      <c r="B8718" s="4" t="s">
        <v>5</v>
      </c>
      <c r="C8718" s="4" t="s">
        <v>14</v>
      </c>
      <c r="D8718" s="4" t="s">
        <v>25</v>
      </c>
      <c r="E8718" s="4" t="s">
        <v>25</v>
      </c>
      <c r="F8718" s="4" t="s">
        <v>25</v>
      </c>
    </row>
    <row r="8719" spans="1:8">
      <c r="A8719" t="n">
        <v>75046</v>
      </c>
      <c r="B8719" s="34" t="n">
        <v>45</v>
      </c>
      <c r="C8719" s="7" t="n">
        <v>9</v>
      </c>
      <c r="D8719" s="7" t="n">
        <v>0.0500000007450581</v>
      </c>
      <c r="E8719" s="7" t="n">
        <v>0.0500000007450581</v>
      </c>
      <c r="F8719" s="7" t="n">
        <v>0.5</v>
      </c>
    </row>
    <row r="8720" spans="1:8">
      <c r="A8720" t="s">
        <v>4</v>
      </c>
      <c r="B8720" s="4" t="s">
        <v>5</v>
      </c>
      <c r="C8720" s="4" t="s">
        <v>14</v>
      </c>
      <c r="D8720" s="4" t="s">
        <v>10</v>
      </c>
      <c r="E8720" s="4" t="s">
        <v>6</v>
      </c>
    </row>
    <row r="8721" spans="1:8">
      <c r="A8721" t="n">
        <v>75060</v>
      </c>
      <c r="B8721" s="36" t="n">
        <v>51</v>
      </c>
      <c r="C8721" s="7" t="n">
        <v>4</v>
      </c>
      <c r="D8721" s="7" t="n">
        <v>0</v>
      </c>
      <c r="E8721" s="7" t="s">
        <v>451</v>
      </c>
    </row>
    <row r="8722" spans="1:8">
      <c r="A8722" t="s">
        <v>4</v>
      </c>
      <c r="B8722" s="4" t="s">
        <v>5</v>
      </c>
      <c r="C8722" s="4" t="s">
        <v>10</v>
      </c>
    </row>
    <row r="8723" spans="1:8">
      <c r="A8723" t="n">
        <v>75073</v>
      </c>
      <c r="B8723" s="27" t="n">
        <v>16</v>
      </c>
      <c r="C8723" s="7" t="n">
        <v>0</v>
      </c>
    </row>
    <row r="8724" spans="1:8">
      <c r="A8724" t="s">
        <v>4</v>
      </c>
      <c r="B8724" s="4" t="s">
        <v>5</v>
      </c>
      <c r="C8724" s="4" t="s">
        <v>10</v>
      </c>
      <c r="D8724" s="4" t="s">
        <v>50</v>
      </c>
      <c r="E8724" s="4" t="s">
        <v>14</v>
      </c>
      <c r="F8724" s="4" t="s">
        <v>14</v>
      </c>
    </row>
    <row r="8725" spans="1:8">
      <c r="A8725" t="n">
        <v>75076</v>
      </c>
      <c r="B8725" s="37" t="n">
        <v>26</v>
      </c>
      <c r="C8725" s="7" t="n">
        <v>0</v>
      </c>
      <c r="D8725" s="7" t="s">
        <v>697</v>
      </c>
      <c r="E8725" s="7" t="n">
        <v>2</v>
      </c>
      <c r="F8725" s="7" t="n">
        <v>0</v>
      </c>
    </row>
    <row r="8726" spans="1:8">
      <c r="A8726" t="s">
        <v>4</v>
      </c>
      <c r="B8726" s="4" t="s">
        <v>5</v>
      </c>
    </row>
    <row r="8727" spans="1:8">
      <c r="A8727" t="n">
        <v>75200</v>
      </c>
      <c r="B8727" s="25" t="n">
        <v>28</v>
      </c>
    </row>
    <row r="8728" spans="1:8">
      <c r="A8728" t="s">
        <v>4</v>
      </c>
      <c r="B8728" s="4" t="s">
        <v>5</v>
      </c>
      <c r="C8728" s="4" t="s">
        <v>10</v>
      </c>
      <c r="D8728" s="4" t="s">
        <v>14</v>
      </c>
    </row>
    <row r="8729" spans="1:8">
      <c r="A8729" t="n">
        <v>75201</v>
      </c>
      <c r="B8729" s="38" t="n">
        <v>89</v>
      </c>
      <c r="C8729" s="7" t="n">
        <v>65533</v>
      </c>
      <c r="D8729" s="7" t="n">
        <v>1</v>
      </c>
    </row>
    <row r="8730" spans="1:8">
      <c r="A8730" t="s">
        <v>4</v>
      </c>
      <c r="B8730" s="4" t="s">
        <v>5</v>
      </c>
      <c r="C8730" s="4" t="s">
        <v>10</v>
      </c>
    </row>
    <row r="8731" spans="1:8">
      <c r="A8731" t="n">
        <v>75205</v>
      </c>
      <c r="B8731" s="27" t="n">
        <v>16</v>
      </c>
      <c r="C8731" s="7" t="n">
        <v>300</v>
      </c>
    </row>
    <row r="8732" spans="1:8">
      <c r="A8732" t="s">
        <v>4</v>
      </c>
      <c r="B8732" s="4" t="s">
        <v>5</v>
      </c>
      <c r="C8732" s="4" t="s">
        <v>14</v>
      </c>
      <c r="D8732" s="4" t="s">
        <v>25</v>
      </c>
      <c r="E8732" s="4" t="s">
        <v>25</v>
      </c>
      <c r="F8732" s="4" t="s">
        <v>25</v>
      </c>
    </row>
    <row r="8733" spans="1:8">
      <c r="A8733" t="n">
        <v>75208</v>
      </c>
      <c r="B8733" s="34" t="n">
        <v>45</v>
      </c>
      <c r="C8733" s="7" t="n">
        <v>9</v>
      </c>
      <c r="D8733" s="7" t="n">
        <v>0.0500000007450581</v>
      </c>
      <c r="E8733" s="7" t="n">
        <v>0.0500000007450581</v>
      </c>
      <c r="F8733" s="7" t="n">
        <v>0.699999988079071</v>
      </c>
    </row>
    <row r="8734" spans="1:8">
      <c r="A8734" t="s">
        <v>4</v>
      </c>
      <c r="B8734" s="4" t="s">
        <v>5</v>
      </c>
      <c r="C8734" s="4" t="s">
        <v>14</v>
      </c>
      <c r="D8734" s="4" t="s">
        <v>10</v>
      </c>
      <c r="E8734" s="4" t="s">
        <v>10</v>
      </c>
      <c r="F8734" s="4" t="s">
        <v>14</v>
      </c>
    </row>
    <row r="8735" spans="1:8">
      <c r="A8735" t="n">
        <v>75222</v>
      </c>
      <c r="B8735" s="23" t="n">
        <v>25</v>
      </c>
      <c r="C8735" s="7" t="n">
        <v>1</v>
      </c>
      <c r="D8735" s="7" t="n">
        <v>700</v>
      </c>
      <c r="E8735" s="7" t="n">
        <v>130</v>
      </c>
      <c r="F8735" s="7" t="n">
        <v>0</v>
      </c>
    </row>
    <row r="8736" spans="1:8">
      <c r="A8736" t="s">
        <v>4</v>
      </c>
      <c r="B8736" s="4" t="s">
        <v>5</v>
      </c>
      <c r="C8736" s="4" t="s">
        <v>6</v>
      </c>
      <c r="D8736" s="4" t="s">
        <v>10</v>
      </c>
    </row>
    <row r="8737" spans="1:6">
      <c r="A8737" t="n">
        <v>75229</v>
      </c>
      <c r="B8737" s="57" t="n">
        <v>29</v>
      </c>
      <c r="C8737" s="7" t="s">
        <v>698</v>
      </c>
      <c r="D8737" s="7" t="n">
        <v>65533</v>
      </c>
    </row>
    <row r="8738" spans="1:6">
      <c r="A8738" t="s">
        <v>4</v>
      </c>
      <c r="B8738" s="4" t="s">
        <v>5</v>
      </c>
      <c r="C8738" s="4" t="s">
        <v>14</v>
      </c>
      <c r="D8738" s="4" t="s">
        <v>10</v>
      </c>
      <c r="E8738" s="4" t="s">
        <v>6</v>
      </c>
    </row>
    <row r="8739" spans="1:6">
      <c r="A8739" t="n">
        <v>75241</v>
      </c>
      <c r="B8739" s="36" t="n">
        <v>51</v>
      </c>
      <c r="C8739" s="7" t="n">
        <v>4</v>
      </c>
      <c r="D8739" s="7" t="n">
        <v>61491</v>
      </c>
      <c r="E8739" s="7" t="s">
        <v>139</v>
      </c>
    </row>
    <row r="8740" spans="1:6">
      <c r="A8740" t="s">
        <v>4</v>
      </c>
      <c r="B8740" s="4" t="s">
        <v>5</v>
      </c>
      <c r="C8740" s="4" t="s">
        <v>10</v>
      </c>
    </row>
    <row r="8741" spans="1:6">
      <c r="A8741" t="n">
        <v>75254</v>
      </c>
      <c r="B8741" s="27" t="n">
        <v>16</v>
      </c>
      <c r="C8741" s="7" t="n">
        <v>0</v>
      </c>
    </row>
    <row r="8742" spans="1:6">
      <c r="A8742" t="s">
        <v>4</v>
      </c>
      <c r="B8742" s="4" t="s">
        <v>5</v>
      </c>
      <c r="C8742" s="4" t="s">
        <v>10</v>
      </c>
      <c r="D8742" s="4" t="s">
        <v>50</v>
      </c>
      <c r="E8742" s="4" t="s">
        <v>14</v>
      </c>
      <c r="F8742" s="4" t="s">
        <v>14</v>
      </c>
    </row>
    <row r="8743" spans="1:6">
      <c r="A8743" t="n">
        <v>75257</v>
      </c>
      <c r="B8743" s="37" t="n">
        <v>26</v>
      </c>
      <c r="C8743" s="7" t="n">
        <v>61491</v>
      </c>
      <c r="D8743" s="7" t="s">
        <v>699</v>
      </c>
      <c r="E8743" s="7" t="n">
        <v>2</v>
      </c>
      <c r="F8743" s="7" t="n">
        <v>0</v>
      </c>
    </row>
    <row r="8744" spans="1:6">
      <c r="A8744" t="s">
        <v>4</v>
      </c>
      <c r="B8744" s="4" t="s">
        <v>5</v>
      </c>
    </row>
    <row r="8745" spans="1:6">
      <c r="A8745" t="n">
        <v>75274</v>
      </c>
      <c r="B8745" s="25" t="n">
        <v>28</v>
      </c>
    </row>
    <row r="8746" spans="1:6">
      <c r="A8746" t="s">
        <v>4</v>
      </c>
      <c r="B8746" s="4" t="s">
        <v>5</v>
      </c>
      <c r="C8746" s="4" t="s">
        <v>10</v>
      </c>
      <c r="D8746" s="4" t="s">
        <v>14</v>
      </c>
    </row>
    <row r="8747" spans="1:6">
      <c r="A8747" t="n">
        <v>75275</v>
      </c>
      <c r="B8747" s="38" t="n">
        <v>89</v>
      </c>
      <c r="C8747" s="7" t="n">
        <v>65533</v>
      </c>
      <c r="D8747" s="7" t="n">
        <v>1</v>
      </c>
    </row>
    <row r="8748" spans="1:6">
      <c r="A8748" t="s">
        <v>4</v>
      </c>
      <c r="B8748" s="4" t="s">
        <v>5</v>
      </c>
      <c r="C8748" s="4" t="s">
        <v>14</v>
      </c>
      <c r="D8748" s="4" t="s">
        <v>10</v>
      </c>
      <c r="E8748" s="4" t="s">
        <v>10</v>
      </c>
      <c r="F8748" s="4" t="s">
        <v>14</v>
      </c>
    </row>
    <row r="8749" spans="1:6">
      <c r="A8749" t="n">
        <v>75279</v>
      </c>
      <c r="B8749" s="23" t="n">
        <v>25</v>
      </c>
      <c r="C8749" s="7" t="n">
        <v>1</v>
      </c>
      <c r="D8749" s="7" t="n">
        <v>65535</v>
      </c>
      <c r="E8749" s="7" t="n">
        <v>65535</v>
      </c>
      <c r="F8749" s="7" t="n">
        <v>0</v>
      </c>
    </row>
    <row r="8750" spans="1:6">
      <c r="A8750" t="s">
        <v>4</v>
      </c>
      <c r="B8750" s="4" t="s">
        <v>5</v>
      </c>
      <c r="C8750" s="4" t="s">
        <v>6</v>
      </c>
      <c r="D8750" s="4" t="s">
        <v>10</v>
      </c>
    </row>
    <row r="8751" spans="1:6">
      <c r="A8751" t="n">
        <v>75286</v>
      </c>
      <c r="B8751" s="57" t="n">
        <v>29</v>
      </c>
      <c r="C8751" s="7" t="s">
        <v>13</v>
      </c>
      <c r="D8751" s="7" t="n">
        <v>65533</v>
      </c>
    </row>
    <row r="8752" spans="1:6">
      <c r="A8752" t="s">
        <v>4</v>
      </c>
      <c r="B8752" s="4" t="s">
        <v>5</v>
      </c>
      <c r="C8752" s="4" t="s">
        <v>14</v>
      </c>
      <c r="D8752" s="4" t="s">
        <v>10</v>
      </c>
      <c r="E8752" s="4" t="s">
        <v>25</v>
      </c>
    </row>
    <row r="8753" spans="1:6">
      <c r="A8753" t="n">
        <v>75290</v>
      </c>
      <c r="B8753" s="33" t="n">
        <v>58</v>
      </c>
      <c r="C8753" s="7" t="n">
        <v>101</v>
      </c>
      <c r="D8753" s="7" t="n">
        <v>600</v>
      </c>
      <c r="E8753" s="7" t="n">
        <v>1</v>
      </c>
    </row>
    <row r="8754" spans="1:6">
      <c r="A8754" t="s">
        <v>4</v>
      </c>
      <c r="B8754" s="4" t="s">
        <v>5</v>
      </c>
      <c r="C8754" s="4" t="s">
        <v>14</v>
      </c>
      <c r="D8754" s="4" t="s">
        <v>10</v>
      </c>
    </row>
    <row r="8755" spans="1:6">
      <c r="A8755" t="n">
        <v>75298</v>
      </c>
      <c r="B8755" s="33" t="n">
        <v>58</v>
      </c>
      <c r="C8755" s="7" t="n">
        <v>254</v>
      </c>
      <c r="D8755" s="7" t="n">
        <v>0</v>
      </c>
    </row>
    <row r="8756" spans="1:6">
      <c r="A8756" t="s">
        <v>4</v>
      </c>
      <c r="B8756" s="4" t="s">
        <v>5</v>
      </c>
      <c r="C8756" s="4" t="s">
        <v>14</v>
      </c>
      <c r="D8756" s="4" t="s">
        <v>14</v>
      </c>
      <c r="E8756" s="4" t="s">
        <v>25</v>
      </c>
      <c r="F8756" s="4" t="s">
        <v>25</v>
      </c>
      <c r="G8756" s="4" t="s">
        <v>25</v>
      </c>
      <c r="H8756" s="4" t="s">
        <v>10</v>
      </c>
    </row>
    <row r="8757" spans="1:6">
      <c r="A8757" t="n">
        <v>75302</v>
      </c>
      <c r="B8757" s="34" t="n">
        <v>45</v>
      </c>
      <c r="C8757" s="7" t="n">
        <v>2</v>
      </c>
      <c r="D8757" s="7" t="n">
        <v>3</v>
      </c>
      <c r="E8757" s="7" t="n">
        <v>-94.8899993896484</v>
      </c>
      <c r="F8757" s="7" t="n">
        <v>-1.82000005245209</v>
      </c>
      <c r="G8757" s="7" t="n">
        <v>-53.5200004577637</v>
      </c>
      <c r="H8757" s="7" t="n">
        <v>0</v>
      </c>
    </row>
    <row r="8758" spans="1:6">
      <c r="A8758" t="s">
        <v>4</v>
      </c>
      <c r="B8758" s="4" t="s">
        <v>5</v>
      </c>
      <c r="C8758" s="4" t="s">
        <v>14</v>
      </c>
      <c r="D8758" s="4" t="s">
        <v>14</v>
      </c>
      <c r="E8758" s="4" t="s">
        <v>25</v>
      </c>
      <c r="F8758" s="4" t="s">
        <v>25</v>
      </c>
      <c r="G8758" s="4" t="s">
        <v>25</v>
      </c>
      <c r="H8758" s="4" t="s">
        <v>10</v>
      </c>
      <c r="I8758" s="4" t="s">
        <v>14</v>
      </c>
    </row>
    <row r="8759" spans="1:6">
      <c r="A8759" t="n">
        <v>75319</v>
      </c>
      <c r="B8759" s="34" t="n">
        <v>45</v>
      </c>
      <c r="C8759" s="7" t="n">
        <v>4</v>
      </c>
      <c r="D8759" s="7" t="n">
        <v>3</v>
      </c>
      <c r="E8759" s="7" t="n">
        <v>342.459991455078</v>
      </c>
      <c r="F8759" s="7" t="n">
        <v>294.160003662109</v>
      </c>
      <c r="G8759" s="7" t="n">
        <v>356</v>
      </c>
      <c r="H8759" s="7" t="n">
        <v>0</v>
      </c>
      <c r="I8759" s="7" t="n">
        <v>0</v>
      </c>
    </row>
    <row r="8760" spans="1:6">
      <c r="A8760" t="s">
        <v>4</v>
      </c>
      <c r="B8760" s="4" t="s">
        <v>5</v>
      </c>
      <c r="C8760" s="4" t="s">
        <v>14</v>
      </c>
      <c r="D8760" s="4" t="s">
        <v>14</v>
      </c>
      <c r="E8760" s="4" t="s">
        <v>25</v>
      </c>
      <c r="F8760" s="4" t="s">
        <v>10</v>
      </c>
    </row>
    <row r="8761" spans="1:6">
      <c r="A8761" t="n">
        <v>75337</v>
      </c>
      <c r="B8761" s="34" t="n">
        <v>45</v>
      </c>
      <c r="C8761" s="7" t="n">
        <v>5</v>
      </c>
      <c r="D8761" s="7" t="n">
        <v>3</v>
      </c>
      <c r="E8761" s="7" t="n">
        <v>2.90000009536743</v>
      </c>
      <c r="F8761" s="7" t="n">
        <v>0</v>
      </c>
    </row>
    <row r="8762" spans="1:6">
      <c r="A8762" t="s">
        <v>4</v>
      </c>
      <c r="B8762" s="4" t="s">
        <v>5</v>
      </c>
      <c r="C8762" s="4" t="s">
        <v>14</v>
      </c>
      <c r="D8762" s="4" t="s">
        <v>14</v>
      </c>
      <c r="E8762" s="4" t="s">
        <v>25</v>
      </c>
      <c r="F8762" s="4" t="s">
        <v>10</v>
      </c>
    </row>
    <row r="8763" spans="1:6">
      <c r="A8763" t="n">
        <v>75346</v>
      </c>
      <c r="B8763" s="34" t="n">
        <v>45</v>
      </c>
      <c r="C8763" s="7" t="n">
        <v>11</v>
      </c>
      <c r="D8763" s="7" t="n">
        <v>3</v>
      </c>
      <c r="E8763" s="7" t="n">
        <v>36.9000015258789</v>
      </c>
      <c r="F8763" s="7" t="n">
        <v>0</v>
      </c>
    </row>
    <row r="8764" spans="1:6">
      <c r="A8764" t="s">
        <v>4</v>
      </c>
      <c r="B8764" s="4" t="s">
        <v>5</v>
      </c>
      <c r="C8764" s="4" t="s">
        <v>14</v>
      </c>
      <c r="D8764" s="4" t="s">
        <v>14</v>
      </c>
      <c r="E8764" s="4" t="s">
        <v>25</v>
      </c>
      <c r="F8764" s="4" t="s">
        <v>25</v>
      </c>
      <c r="G8764" s="4" t="s">
        <v>25</v>
      </c>
      <c r="H8764" s="4" t="s">
        <v>10</v>
      </c>
      <c r="I8764" s="4" t="s">
        <v>14</v>
      </c>
    </row>
    <row r="8765" spans="1:6">
      <c r="A8765" t="n">
        <v>75355</v>
      </c>
      <c r="B8765" s="34" t="n">
        <v>45</v>
      </c>
      <c r="C8765" s="7" t="n">
        <v>4</v>
      </c>
      <c r="D8765" s="7" t="n">
        <v>3</v>
      </c>
      <c r="E8765" s="7" t="n">
        <v>342.459991455078</v>
      </c>
      <c r="F8765" s="7" t="n">
        <v>268.540008544922</v>
      </c>
      <c r="G8765" s="7" t="n">
        <v>356</v>
      </c>
      <c r="H8765" s="7" t="n">
        <v>8000</v>
      </c>
      <c r="I8765" s="7" t="n">
        <v>0</v>
      </c>
    </row>
    <row r="8766" spans="1:6">
      <c r="A8766" t="s">
        <v>4</v>
      </c>
      <c r="B8766" s="4" t="s">
        <v>5</v>
      </c>
      <c r="C8766" s="4" t="s">
        <v>14</v>
      </c>
      <c r="D8766" s="4" t="s">
        <v>10</v>
      </c>
      <c r="E8766" s="4" t="s">
        <v>6</v>
      </c>
      <c r="F8766" s="4" t="s">
        <v>6</v>
      </c>
      <c r="G8766" s="4" t="s">
        <v>6</v>
      </c>
      <c r="H8766" s="4" t="s">
        <v>6</v>
      </c>
    </row>
    <row r="8767" spans="1:6">
      <c r="A8767" t="n">
        <v>75373</v>
      </c>
      <c r="B8767" s="36" t="n">
        <v>51</v>
      </c>
      <c r="C8767" s="7" t="n">
        <v>3</v>
      </c>
      <c r="D8767" s="7" t="n">
        <v>84</v>
      </c>
      <c r="E8767" s="7" t="s">
        <v>128</v>
      </c>
      <c r="F8767" s="7" t="s">
        <v>478</v>
      </c>
      <c r="G8767" s="7" t="s">
        <v>130</v>
      </c>
      <c r="H8767" s="7" t="s">
        <v>131</v>
      </c>
    </row>
    <row r="8768" spans="1:6">
      <c r="A8768" t="s">
        <v>4</v>
      </c>
      <c r="B8768" s="4" t="s">
        <v>5</v>
      </c>
      <c r="C8768" s="4" t="s">
        <v>10</v>
      </c>
    </row>
    <row r="8769" spans="1:9">
      <c r="A8769" t="n">
        <v>75386</v>
      </c>
      <c r="B8769" s="27" t="n">
        <v>16</v>
      </c>
      <c r="C8769" s="7" t="n">
        <v>500</v>
      </c>
    </row>
    <row r="8770" spans="1:9">
      <c r="A8770" t="s">
        <v>4</v>
      </c>
      <c r="B8770" s="4" t="s">
        <v>5</v>
      </c>
      <c r="C8770" s="4" t="s">
        <v>14</v>
      </c>
      <c r="D8770" s="4" t="s">
        <v>14</v>
      </c>
      <c r="E8770" s="4" t="s">
        <v>14</v>
      </c>
      <c r="F8770" s="4" t="s">
        <v>14</v>
      </c>
    </row>
    <row r="8771" spans="1:9">
      <c r="A8771" t="n">
        <v>75389</v>
      </c>
      <c r="B8771" s="10" t="n">
        <v>14</v>
      </c>
      <c r="C8771" s="7" t="n">
        <v>0</v>
      </c>
      <c r="D8771" s="7" t="n">
        <v>1</v>
      </c>
      <c r="E8771" s="7" t="n">
        <v>0</v>
      </c>
      <c r="F8771" s="7" t="n">
        <v>0</v>
      </c>
    </row>
    <row r="8772" spans="1:9">
      <c r="A8772" t="s">
        <v>4</v>
      </c>
      <c r="B8772" s="4" t="s">
        <v>5</v>
      </c>
      <c r="C8772" s="4" t="s">
        <v>14</v>
      </c>
      <c r="D8772" s="4" t="s">
        <v>10</v>
      </c>
      <c r="E8772" s="4" t="s">
        <v>6</v>
      </c>
      <c r="F8772" s="4" t="s">
        <v>6</v>
      </c>
      <c r="G8772" s="4" t="s">
        <v>6</v>
      </c>
      <c r="H8772" s="4" t="s">
        <v>6</v>
      </c>
    </row>
    <row r="8773" spans="1:9">
      <c r="A8773" t="n">
        <v>75394</v>
      </c>
      <c r="B8773" s="36" t="n">
        <v>51</v>
      </c>
      <c r="C8773" s="7" t="n">
        <v>3</v>
      </c>
      <c r="D8773" s="7" t="n">
        <v>81</v>
      </c>
      <c r="E8773" s="7" t="s">
        <v>128</v>
      </c>
      <c r="F8773" s="7" t="s">
        <v>478</v>
      </c>
      <c r="G8773" s="7" t="s">
        <v>130</v>
      </c>
      <c r="H8773" s="7" t="s">
        <v>131</v>
      </c>
    </row>
    <row r="8774" spans="1:9">
      <c r="A8774" t="s">
        <v>4</v>
      </c>
      <c r="B8774" s="4" t="s">
        <v>5</v>
      </c>
      <c r="C8774" s="4" t="s">
        <v>10</v>
      </c>
      <c r="D8774" s="4" t="s">
        <v>14</v>
      </c>
      <c r="E8774" s="4" t="s">
        <v>14</v>
      </c>
      <c r="F8774" s="4" t="s">
        <v>6</v>
      </c>
    </row>
    <row r="8775" spans="1:9">
      <c r="A8775" t="n">
        <v>75407</v>
      </c>
      <c r="B8775" s="58" t="n">
        <v>20</v>
      </c>
      <c r="C8775" s="7" t="n">
        <v>81</v>
      </c>
      <c r="D8775" s="7" t="n">
        <v>2</v>
      </c>
      <c r="E8775" s="7" t="n">
        <v>10</v>
      </c>
      <c r="F8775" s="7" t="s">
        <v>297</v>
      </c>
    </row>
    <row r="8776" spans="1:9">
      <c r="A8776" t="s">
        <v>4</v>
      </c>
      <c r="B8776" s="4" t="s">
        <v>5</v>
      </c>
      <c r="C8776" s="4" t="s">
        <v>10</v>
      </c>
    </row>
    <row r="8777" spans="1:9">
      <c r="A8777" t="n">
        <v>75428</v>
      </c>
      <c r="B8777" s="27" t="n">
        <v>16</v>
      </c>
      <c r="C8777" s="7" t="n">
        <v>1600</v>
      </c>
    </row>
    <row r="8778" spans="1:9">
      <c r="A8778" t="s">
        <v>4</v>
      </c>
      <c r="B8778" s="4" t="s">
        <v>5</v>
      </c>
      <c r="C8778" s="4" t="s">
        <v>14</v>
      </c>
      <c r="D8778" s="4" t="s">
        <v>10</v>
      </c>
      <c r="E8778" s="4" t="s">
        <v>6</v>
      </c>
    </row>
    <row r="8779" spans="1:9">
      <c r="A8779" t="n">
        <v>75431</v>
      </c>
      <c r="B8779" s="36" t="n">
        <v>51</v>
      </c>
      <c r="C8779" s="7" t="n">
        <v>4</v>
      </c>
      <c r="D8779" s="7" t="n">
        <v>81</v>
      </c>
      <c r="E8779" s="7" t="s">
        <v>292</v>
      </c>
    </row>
    <row r="8780" spans="1:9">
      <c r="A8780" t="s">
        <v>4</v>
      </c>
      <c r="B8780" s="4" t="s">
        <v>5</v>
      </c>
      <c r="C8780" s="4" t="s">
        <v>10</v>
      </c>
    </row>
    <row r="8781" spans="1:9">
      <c r="A8781" t="n">
        <v>75445</v>
      </c>
      <c r="B8781" s="27" t="n">
        <v>16</v>
      </c>
      <c r="C8781" s="7" t="n">
        <v>0</v>
      </c>
    </row>
    <row r="8782" spans="1:9">
      <c r="A8782" t="s">
        <v>4</v>
      </c>
      <c r="B8782" s="4" t="s">
        <v>5</v>
      </c>
      <c r="C8782" s="4" t="s">
        <v>10</v>
      </c>
      <c r="D8782" s="4" t="s">
        <v>50</v>
      </c>
      <c r="E8782" s="4" t="s">
        <v>14</v>
      </c>
      <c r="F8782" s="4" t="s">
        <v>14</v>
      </c>
      <c r="G8782" s="4" t="s">
        <v>50</v>
      </c>
      <c r="H8782" s="4" t="s">
        <v>14</v>
      </c>
      <c r="I8782" s="4" t="s">
        <v>14</v>
      </c>
    </row>
    <row r="8783" spans="1:9">
      <c r="A8783" t="n">
        <v>75448</v>
      </c>
      <c r="B8783" s="37" t="n">
        <v>26</v>
      </c>
      <c r="C8783" s="7" t="n">
        <v>81</v>
      </c>
      <c r="D8783" s="7" t="s">
        <v>700</v>
      </c>
      <c r="E8783" s="7" t="n">
        <v>2</v>
      </c>
      <c r="F8783" s="7" t="n">
        <v>3</v>
      </c>
      <c r="G8783" s="7" t="s">
        <v>701</v>
      </c>
      <c r="H8783" s="7" t="n">
        <v>2</v>
      </c>
      <c r="I8783" s="7" t="n">
        <v>0</v>
      </c>
    </row>
    <row r="8784" spans="1:9">
      <c r="A8784" t="s">
        <v>4</v>
      </c>
      <c r="B8784" s="4" t="s">
        <v>5</v>
      </c>
    </row>
    <row r="8785" spans="1:9">
      <c r="A8785" t="n">
        <v>75511</v>
      </c>
      <c r="B8785" s="25" t="n">
        <v>28</v>
      </c>
    </row>
    <row r="8786" spans="1:9">
      <c r="A8786" t="s">
        <v>4</v>
      </c>
      <c r="B8786" s="4" t="s">
        <v>5</v>
      </c>
      <c r="C8786" s="4" t="s">
        <v>14</v>
      </c>
      <c r="D8786" s="4" t="s">
        <v>10</v>
      </c>
      <c r="E8786" s="4" t="s">
        <v>6</v>
      </c>
    </row>
    <row r="8787" spans="1:9">
      <c r="A8787" t="n">
        <v>75512</v>
      </c>
      <c r="B8787" s="36" t="n">
        <v>51</v>
      </c>
      <c r="C8787" s="7" t="n">
        <v>4</v>
      </c>
      <c r="D8787" s="7" t="n">
        <v>84</v>
      </c>
      <c r="E8787" s="7" t="s">
        <v>517</v>
      </c>
    </row>
    <row r="8788" spans="1:9">
      <c r="A8788" t="s">
        <v>4</v>
      </c>
      <c r="B8788" s="4" t="s">
        <v>5</v>
      </c>
      <c r="C8788" s="4" t="s">
        <v>10</v>
      </c>
    </row>
    <row r="8789" spans="1:9">
      <c r="A8789" t="n">
        <v>75525</v>
      </c>
      <c r="B8789" s="27" t="n">
        <v>16</v>
      </c>
      <c r="C8789" s="7" t="n">
        <v>0</v>
      </c>
    </row>
    <row r="8790" spans="1:9">
      <c r="A8790" t="s">
        <v>4</v>
      </c>
      <c r="B8790" s="4" t="s">
        <v>5</v>
      </c>
      <c r="C8790" s="4" t="s">
        <v>10</v>
      </c>
      <c r="D8790" s="4" t="s">
        <v>50</v>
      </c>
      <c r="E8790" s="4" t="s">
        <v>14</v>
      </c>
      <c r="F8790" s="4" t="s">
        <v>14</v>
      </c>
    </row>
    <row r="8791" spans="1:9">
      <c r="A8791" t="n">
        <v>75528</v>
      </c>
      <c r="B8791" s="37" t="n">
        <v>26</v>
      </c>
      <c r="C8791" s="7" t="n">
        <v>84</v>
      </c>
      <c r="D8791" s="7" t="s">
        <v>702</v>
      </c>
      <c r="E8791" s="7" t="n">
        <v>2</v>
      </c>
      <c r="F8791" s="7" t="n">
        <v>0</v>
      </c>
    </row>
    <row r="8792" spans="1:9">
      <c r="A8792" t="s">
        <v>4</v>
      </c>
      <c r="B8792" s="4" t="s">
        <v>5</v>
      </c>
    </row>
    <row r="8793" spans="1:9">
      <c r="A8793" t="n">
        <v>75544</v>
      </c>
      <c r="B8793" s="25" t="n">
        <v>28</v>
      </c>
    </row>
    <row r="8794" spans="1:9">
      <c r="A8794" t="s">
        <v>4</v>
      </c>
      <c r="B8794" s="4" t="s">
        <v>5</v>
      </c>
      <c r="C8794" s="4" t="s">
        <v>10</v>
      </c>
      <c r="D8794" s="4" t="s">
        <v>14</v>
      </c>
    </row>
    <row r="8795" spans="1:9">
      <c r="A8795" t="n">
        <v>75545</v>
      </c>
      <c r="B8795" s="38" t="n">
        <v>89</v>
      </c>
      <c r="C8795" s="7" t="n">
        <v>65533</v>
      </c>
      <c r="D8795" s="7" t="n">
        <v>1</v>
      </c>
    </row>
    <row r="8796" spans="1:9">
      <c r="A8796" t="s">
        <v>4</v>
      </c>
      <c r="B8796" s="4" t="s">
        <v>5</v>
      </c>
      <c r="C8796" s="4" t="s">
        <v>9</v>
      </c>
    </row>
    <row r="8797" spans="1:9">
      <c r="A8797" t="n">
        <v>75549</v>
      </c>
      <c r="B8797" s="74" t="n">
        <v>15</v>
      </c>
      <c r="C8797" s="7" t="n">
        <v>256</v>
      </c>
    </row>
    <row r="8798" spans="1:9">
      <c r="A8798" t="s">
        <v>4</v>
      </c>
      <c r="B8798" s="4" t="s">
        <v>5</v>
      </c>
      <c r="C8798" s="4" t="s">
        <v>14</v>
      </c>
      <c r="D8798" s="4" t="s">
        <v>10</v>
      </c>
    </row>
    <row r="8799" spans="1:9">
      <c r="A8799" t="n">
        <v>75554</v>
      </c>
      <c r="B8799" s="72" t="n">
        <v>49</v>
      </c>
      <c r="C8799" s="7" t="n">
        <v>6</v>
      </c>
      <c r="D8799" s="7" t="n">
        <v>2</v>
      </c>
    </row>
    <row r="8800" spans="1:9">
      <c r="A8800" t="s">
        <v>4</v>
      </c>
      <c r="B8800" s="4" t="s">
        <v>5</v>
      </c>
      <c r="C8800" s="4" t="s">
        <v>10</v>
      </c>
    </row>
    <row r="8801" spans="1:6">
      <c r="A8801" t="n">
        <v>75558</v>
      </c>
      <c r="B8801" s="39" t="n">
        <v>12</v>
      </c>
      <c r="C8801" s="7" t="n">
        <v>6467</v>
      </c>
    </row>
    <row r="8802" spans="1:6">
      <c r="A8802" t="s">
        <v>4</v>
      </c>
      <c r="B8802" s="4" t="s">
        <v>5</v>
      </c>
      <c r="C8802" s="4" t="s">
        <v>10</v>
      </c>
    </row>
    <row r="8803" spans="1:6">
      <c r="A8803" t="n">
        <v>75561</v>
      </c>
      <c r="B8803" s="39" t="n">
        <v>12</v>
      </c>
      <c r="C8803" s="7" t="n">
        <v>6447</v>
      </c>
    </row>
    <row r="8804" spans="1:6">
      <c r="A8804" t="s">
        <v>4</v>
      </c>
      <c r="B8804" s="4" t="s">
        <v>5</v>
      </c>
      <c r="C8804" s="4" t="s">
        <v>14</v>
      </c>
      <c r="D8804" s="4" t="s">
        <v>9</v>
      </c>
      <c r="E8804" s="4" t="s">
        <v>14</v>
      </c>
      <c r="F8804" s="4" t="s">
        <v>14</v>
      </c>
      <c r="G8804" s="4" t="s">
        <v>9</v>
      </c>
      <c r="H8804" s="4" t="s">
        <v>14</v>
      </c>
      <c r="I8804" s="4" t="s">
        <v>9</v>
      </c>
      <c r="J8804" s="4" t="s">
        <v>14</v>
      </c>
    </row>
    <row r="8805" spans="1:6">
      <c r="A8805" t="n">
        <v>75564</v>
      </c>
      <c r="B8805" s="86" t="n">
        <v>33</v>
      </c>
      <c r="C8805" s="7" t="n">
        <v>0</v>
      </c>
      <c r="D8805" s="7" t="n">
        <v>3</v>
      </c>
      <c r="E8805" s="7" t="n">
        <v>0</v>
      </c>
      <c r="F8805" s="7" t="n">
        <v>0</v>
      </c>
      <c r="G8805" s="7" t="n">
        <v>-1</v>
      </c>
      <c r="H8805" s="7" t="n">
        <v>0</v>
      </c>
      <c r="I8805" s="7" t="n">
        <v>-1</v>
      </c>
      <c r="J8805" s="7" t="n">
        <v>0</v>
      </c>
    </row>
    <row r="8806" spans="1:6">
      <c r="A8806" t="s">
        <v>4</v>
      </c>
      <c r="B8806" s="4" t="s">
        <v>5</v>
      </c>
    </row>
    <row r="8807" spans="1:6">
      <c r="A8807" t="n">
        <v>75582</v>
      </c>
      <c r="B8807" s="5" t="n">
        <v>1</v>
      </c>
    </row>
    <row r="8808" spans="1:6" s="3" customFormat="1" customHeight="0">
      <c r="A8808" s="3" t="s">
        <v>2</v>
      </c>
      <c r="B8808" s="3" t="s">
        <v>703</v>
      </c>
    </row>
    <row r="8809" spans="1:6">
      <c r="A8809" t="s">
        <v>4</v>
      </c>
      <c r="B8809" s="4" t="s">
        <v>5</v>
      </c>
      <c r="C8809" s="4" t="s">
        <v>10</v>
      </c>
    </row>
    <row r="8810" spans="1:6">
      <c r="A8810" t="n">
        <v>75584</v>
      </c>
      <c r="B8810" s="66" t="n">
        <v>13</v>
      </c>
      <c r="C8810" s="7" t="n">
        <v>10955</v>
      </c>
    </row>
    <row r="8811" spans="1:6">
      <c r="A8811" t="s">
        <v>4</v>
      </c>
      <c r="B8811" s="4" t="s">
        <v>5</v>
      </c>
      <c r="C8811" s="4" t="s">
        <v>10</v>
      </c>
    </row>
    <row r="8812" spans="1:6">
      <c r="A8812" t="n">
        <v>75587</v>
      </c>
      <c r="B8812" s="66" t="n">
        <v>13</v>
      </c>
      <c r="C8812" s="7" t="n">
        <v>10954</v>
      </c>
    </row>
    <row r="8813" spans="1:6">
      <c r="A8813" t="s">
        <v>4</v>
      </c>
      <c r="B8813" s="4" t="s">
        <v>5</v>
      </c>
      <c r="C8813" s="4" t="s">
        <v>14</v>
      </c>
      <c r="D8813" s="4" t="s">
        <v>14</v>
      </c>
      <c r="E8813" s="4" t="s">
        <v>14</v>
      </c>
      <c r="F8813" s="4" t="s">
        <v>9</v>
      </c>
      <c r="G8813" s="4" t="s">
        <v>14</v>
      </c>
      <c r="H8813" s="4" t="s">
        <v>14</v>
      </c>
      <c r="I8813" s="4" t="s">
        <v>14</v>
      </c>
      <c r="J8813" s="4" t="s">
        <v>14</v>
      </c>
      <c r="K8813" s="4" t="s">
        <v>9</v>
      </c>
      <c r="L8813" s="4" t="s">
        <v>14</v>
      </c>
      <c r="M8813" s="4" t="s">
        <v>14</v>
      </c>
      <c r="N8813" s="4" t="s">
        <v>14</v>
      </c>
      <c r="O8813" s="4" t="s">
        <v>36</v>
      </c>
    </row>
    <row r="8814" spans="1:6">
      <c r="A8814" t="n">
        <v>75590</v>
      </c>
      <c r="B8814" s="16" t="n">
        <v>5</v>
      </c>
      <c r="C8814" s="7" t="n">
        <v>32</v>
      </c>
      <c r="D8814" s="7" t="n">
        <v>3</v>
      </c>
      <c r="E8814" s="7" t="n">
        <v>0</v>
      </c>
      <c r="F8814" s="7" t="n">
        <v>925</v>
      </c>
      <c r="G8814" s="7" t="n">
        <v>2</v>
      </c>
      <c r="H8814" s="7" t="n">
        <v>32</v>
      </c>
      <c r="I8814" s="7" t="n">
        <v>4</v>
      </c>
      <c r="J8814" s="7" t="n">
        <v>0</v>
      </c>
      <c r="K8814" s="7" t="n">
        <v>1</v>
      </c>
      <c r="L8814" s="7" t="n">
        <v>2</v>
      </c>
      <c r="M8814" s="7" t="n">
        <v>9</v>
      </c>
      <c r="N8814" s="7" t="n">
        <v>1</v>
      </c>
      <c r="O8814" s="17" t="n">
        <f t="normal" ca="1">A8820</f>
        <v>0</v>
      </c>
    </row>
    <row r="8815" spans="1:6">
      <c r="A8815" t="s">
        <v>4</v>
      </c>
      <c r="B8815" s="4" t="s">
        <v>5</v>
      </c>
      <c r="C8815" s="4" t="s">
        <v>10</v>
      </c>
    </row>
    <row r="8816" spans="1:6">
      <c r="A8816" t="n">
        <v>75613</v>
      </c>
      <c r="B8816" s="39" t="n">
        <v>12</v>
      </c>
      <c r="C8816" s="7" t="n">
        <v>10954</v>
      </c>
    </row>
    <row r="8817" spans="1:15">
      <c r="A8817" t="s">
        <v>4</v>
      </c>
      <c r="B8817" s="4" t="s">
        <v>5</v>
      </c>
      <c r="C8817" s="4" t="s">
        <v>9</v>
      </c>
    </row>
    <row r="8818" spans="1:15">
      <c r="A8818" t="n">
        <v>75616</v>
      </c>
      <c r="B8818" s="90" t="n">
        <v>7</v>
      </c>
      <c r="C8818" s="7" t="n">
        <v>0</v>
      </c>
    </row>
    <row r="8819" spans="1:15">
      <c r="A8819" t="s">
        <v>4</v>
      </c>
      <c r="B8819" s="4" t="s">
        <v>5</v>
      </c>
      <c r="C8819" s="4" t="s">
        <v>14</v>
      </c>
      <c r="D8819" s="4" t="s">
        <v>14</v>
      </c>
      <c r="E8819" s="4" t="s">
        <v>14</v>
      </c>
      <c r="F8819" s="4" t="s">
        <v>9</v>
      </c>
      <c r="G8819" s="4" t="s">
        <v>14</v>
      </c>
      <c r="H8819" s="4" t="s">
        <v>14</v>
      </c>
      <c r="I8819" s="4" t="s">
        <v>14</v>
      </c>
      <c r="J8819" s="4" t="s">
        <v>14</v>
      </c>
      <c r="K8819" s="4" t="s">
        <v>9</v>
      </c>
      <c r="L8819" s="4" t="s">
        <v>14</v>
      </c>
      <c r="M8819" s="4" t="s">
        <v>14</v>
      </c>
      <c r="N8819" s="4" t="s">
        <v>14</v>
      </c>
      <c r="O8819" s="4" t="s">
        <v>36</v>
      </c>
    </row>
    <row r="8820" spans="1:15">
      <c r="A8820" t="n">
        <v>75621</v>
      </c>
      <c r="B8820" s="16" t="n">
        <v>5</v>
      </c>
      <c r="C8820" s="7" t="n">
        <v>32</v>
      </c>
      <c r="D8820" s="7" t="n">
        <v>3</v>
      </c>
      <c r="E8820" s="7" t="n">
        <v>0</v>
      </c>
      <c r="F8820" s="7" t="n">
        <v>925</v>
      </c>
      <c r="G8820" s="7" t="n">
        <v>2</v>
      </c>
      <c r="H8820" s="7" t="n">
        <v>32</v>
      </c>
      <c r="I8820" s="7" t="n">
        <v>4</v>
      </c>
      <c r="J8820" s="7" t="n">
        <v>0</v>
      </c>
      <c r="K8820" s="7" t="n">
        <v>2</v>
      </c>
      <c r="L8820" s="7" t="n">
        <v>2</v>
      </c>
      <c r="M8820" s="7" t="n">
        <v>9</v>
      </c>
      <c r="N8820" s="7" t="n">
        <v>1</v>
      </c>
      <c r="O8820" s="17" t="n">
        <f t="normal" ca="1">A8826</f>
        <v>0</v>
      </c>
    </row>
    <row r="8821" spans="1:15">
      <c r="A8821" t="s">
        <v>4</v>
      </c>
      <c r="B8821" s="4" t="s">
        <v>5</v>
      </c>
      <c r="C8821" s="4" t="s">
        <v>10</v>
      </c>
    </row>
    <row r="8822" spans="1:15">
      <c r="A8822" t="n">
        <v>75644</v>
      </c>
      <c r="B8822" s="39" t="n">
        <v>12</v>
      </c>
      <c r="C8822" s="7" t="n">
        <v>10955</v>
      </c>
    </row>
    <row r="8823" spans="1:15">
      <c r="A8823" t="s">
        <v>4</v>
      </c>
      <c r="B8823" s="4" t="s">
        <v>5</v>
      </c>
      <c r="C8823" s="4" t="s">
        <v>9</v>
      </c>
    </row>
    <row r="8824" spans="1:15">
      <c r="A8824" t="n">
        <v>75647</v>
      </c>
      <c r="B8824" s="90" t="n">
        <v>7</v>
      </c>
      <c r="C8824" s="7" t="n">
        <v>1</v>
      </c>
    </row>
    <row r="8825" spans="1:15">
      <c r="A8825" t="s">
        <v>4</v>
      </c>
      <c r="B8825" s="4" t="s">
        <v>5</v>
      </c>
    </row>
    <row r="8826" spans="1:15">
      <c r="A8826" t="n">
        <v>75652</v>
      </c>
      <c r="B8826" s="5" t="n">
        <v>1</v>
      </c>
    </row>
    <row r="8827" spans="1:15" s="3" customFormat="1" customHeight="0">
      <c r="A8827" s="3" t="s">
        <v>2</v>
      </c>
      <c r="B8827" s="3" t="s">
        <v>704</v>
      </c>
    </row>
    <row r="8828" spans="1:15">
      <c r="A8828" t="s">
        <v>4</v>
      </c>
      <c r="B8828" s="4" t="s">
        <v>5</v>
      </c>
      <c r="C8828" s="4" t="s">
        <v>14</v>
      </c>
      <c r="D8828" s="4" t="s">
        <v>14</v>
      </c>
      <c r="E8828" s="4" t="s">
        <v>14</v>
      </c>
      <c r="F8828" s="4" t="s">
        <v>14</v>
      </c>
    </row>
    <row r="8829" spans="1:15">
      <c r="A8829" t="n">
        <v>75656</v>
      </c>
      <c r="B8829" s="10" t="n">
        <v>14</v>
      </c>
      <c r="C8829" s="7" t="n">
        <v>2</v>
      </c>
      <c r="D8829" s="7" t="n">
        <v>0</v>
      </c>
      <c r="E8829" s="7" t="n">
        <v>0</v>
      </c>
      <c r="F8829" s="7" t="n">
        <v>0</v>
      </c>
    </row>
    <row r="8830" spans="1:15">
      <c r="A8830" t="s">
        <v>4</v>
      </c>
      <c r="B8830" s="4" t="s">
        <v>5</v>
      </c>
      <c r="C8830" s="4" t="s">
        <v>14</v>
      </c>
      <c r="D8830" s="41" t="s">
        <v>71</v>
      </c>
      <c r="E8830" s="4" t="s">
        <v>5</v>
      </c>
      <c r="F8830" s="4" t="s">
        <v>14</v>
      </c>
      <c r="G8830" s="4" t="s">
        <v>10</v>
      </c>
      <c r="H8830" s="41" t="s">
        <v>72</v>
      </c>
      <c r="I8830" s="4" t="s">
        <v>14</v>
      </c>
      <c r="J8830" s="4" t="s">
        <v>9</v>
      </c>
      <c r="K8830" s="4" t="s">
        <v>14</v>
      </c>
      <c r="L8830" s="4" t="s">
        <v>14</v>
      </c>
      <c r="M8830" s="41" t="s">
        <v>71</v>
      </c>
      <c r="N8830" s="4" t="s">
        <v>5</v>
      </c>
      <c r="O8830" s="4" t="s">
        <v>14</v>
      </c>
      <c r="P8830" s="4" t="s">
        <v>10</v>
      </c>
      <c r="Q8830" s="41" t="s">
        <v>72</v>
      </c>
      <c r="R8830" s="4" t="s">
        <v>14</v>
      </c>
      <c r="S8830" s="4" t="s">
        <v>9</v>
      </c>
      <c r="T8830" s="4" t="s">
        <v>14</v>
      </c>
      <c r="U8830" s="4" t="s">
        <v>14</v>
      </c>
      <c r="V8830" s="4" t="s">
        <v>14</v>
      </c>
      <c r="W8830" s="4" t="s">
        <v>36</v>
      </c>
    </row>
    <row r="8831" spans="1:15">
      <c r="A8831" t="n">
        <v>75661</v>
      </c>
      <c r="B8831" s="16" t="n">
        <v>5</v>
      </c>
      <c r="C8831" s="7" t="n">
        <v>28</v>
      </c>
      <c r="D8831" s="41" t="s">
        <v>3</v>
      </c>
      <c r="E8831" s="9" t="n">
        <v>162</v>
      </c>
      <c r="F8831" s="7" t="n">
        <v>3</v>
      </c>
      <c r="G8831" s="7" t="n">
        <v>28808</v>
      </c>
      <c r="H8831" s="41" t="s">
        <v>3</v>
      </c>
      <c r="I8831" s="7" t="n">
        <v>0</v>
      </c>
      <c r="J8831" s="7" t="n">
        <v>1</v>
      </c>
      <c r="K8831" s="7" t="n">
        <v>2</v>
      </c>
      <c r="L8831" s="7" t="n">
        <v>28</v>
      </c>
      <c r="M8831" s="41" t="s">
        <v>3</v>
      </c>
      <c r="N8831" s="9" t="n">
        <v>162</v>
      </c>
      <c r="O8831" s="7" t="n">
        <v>3</v>
      </c>
      <c r="P8831" s="7" t="n">
        <v>28808</v>
      </c>
      <c r="Q8831" s="41" t="s">
        <v>3</v>
      </c>
      <c r="R8831" s="7" t="n">
        <v>0</v>
      </c>
      <c r="S8831" s="7" t="n">
        <v>2</v>
      </c>
      <c r="T8831" s="7" t="n">
        <v>2</v>
      </c>
      <c r="U8831" s="7" t="n">
        <v>11</v>
      </c>
      <c r="V8831" s="7" t="n">
        <v>1</v>
      </c>
      <c r="W8831" s="17" t="n">
        <f t="normal" ca="1">A8835</f>
        <v>0</v>
      </c>
    </row>
    <row r="8832" spans="1:15">
      <c r="A8832" t="s">
        <v>4</v>
      </c>
      <c r="B8832" s="4" t="s">
        <v>5</v>
      </c>
      <c r="C8832" s="4" t="s">
        <v>14</v>
      </c>
      <c r="D8832" s="4" t="s">
        <v>10</v>
      </c>
      <c r="E8832" s="4" t="s">
        <v>25</v>
      </c>
    </row>
    <row r="8833" spans="1:23">
      <c r="A8833" t="n">
        <v>75690</v>
      </c>
      <c r="B8833" s="33" t="n">
        <v>58</v>
      </c>
      <c r="C8833" s="7" t="n">
        <v>0</v>
      </c>
      <c r="D8833" s="7" t="n">
        <v>0</v>
      </c>
      <c r="E8833" s="7" t="n">
        <v>1</v>
      </c>
    </row>
    <row r="8834" spans="1:23">
      <c r="A8834" t="s">
        <v>4</v>
      </c>
      <c r="B8834" s="4" t="s">
        <v>5</v>
      </c>
      <c r="C8834" s="4" t="s">
        <v>14</v>
      </c>
      <c r="D8834" s="41" t="s">
        <v>71</v>
      </c>
      <c r="E8834" s="4" t="s">
        <v>5</v>
      </c>
      <c r="F8834" s="4" t="s">
        <v>14</v>
      </c>
      <c r="G8834" s="4" t="s">
        <v>10</v>
      </c>
      <c r="H8834" s="41" t="s">
        <v>72</v>
      </c>
      <c r="I8834" s="4" t="s">
        <v>14</v>
      </c>
      <c r="J8834" s="4" t="s">
        <v>9</v>
      </c>
      <c r="K8834" s="4" t="s">
        <v>14</v>
      </c>
      <c r="L8834" s="4" t="s">
        <v>14</v>
      </c>
      <c r="M8834" s="41" t="s">
        <v>71</v>
      </c>
      <c r="N8834" s="4" t="s">
        <v>5</v>
      </c>
      <c r="O8834" s="4" t="s">
        <v>14</v>
      </c>
      <c r="P8834" s="4" t="s">
        <v>10</v>
      </c>
      <c r="Q8834" s="41" t="s">
        <v>72</v>
      </c>
      <c r="R8834" s="4" t="s">
        <v>14</v>
      </c>
      <c r="S8834" s="4" t="s">
        <v>9</v>
      </c>
      <c r="T8834" s="4" t="s">
        <v>14</v>
      </c>
      <c r="U8834" s="4" t="s">
        <v>14</v>
      </c>
      <c r="V8834" s="4" t="s">
        <v>14</v>
      </c>
      <c r="W8834" s="4" t="s">
        <v>36</v>
      </c>
    </row>
    <row r="8835" spans="1:23">
      <c r="A8835" t="n">
        <v>75698</v>
      </c>
      <c r="B8835" s="16" t="n">
        <v>5</v>
      </c>
      <c r="C8835" s="7" t="n">
        <v>28</v>
      </c>
      <c r="D8835" s="41" t="s">
        <v>3</v>
      </c>
      <c r="E8835" s="9" t="n">
        <v>162</v>
      </c>
      <c r="F8835" s="7" t="n">
        <v>3</v>
      </c>
      <c r="G8835" s="7" t="n">
        <v>28808</v>
      </c>
      <c r="H8835" s="41" t="s">
        <v>3</v>
      </c>
      <c r="I8835" s="7" t="n">
        <v>0</v>
      </c>
      <c r="J8835" s="7" t="n">
        <v>1</v>
      </c>
      <c r="K8835" s="7" t="n">
        <v>3</v>
      </c>
      <c r="L8835" s="7" t="n">
        <v>28</v>
      </c>
      <c r="M8835" s="41" t="s">
        <v>3</v>
      </c>
      <c r="N8835" s="9" t="n">
        <v>162</v>
      </c>
      <c r="O8835" s="7" t="n">
        <v>3</v>
      </c>
      <c r="P8835" s="7" t="n">
        <v>28808</v>
      </c>
      <c r="Q8835" s="41" t="s">
        <v>3</v>
      </c>
      <c r="R8835" s="7" t="n">
        <v>0</v>
      </c>
      <c r="S8835" s="7" t="n">
        <v>2</v>
      </c>
      <c r="T8835" s="7" t="n">
        <v>3</v>
      </c>
      <c r="U8835" s="7" t="n">
        <v>9</v>
      </c>
      <c r="V8835" s="7" t="n">
        <v>1</v>
      </c>
      <c r="W8835" s="17" t="n">
        <f t="normal" ca="1">A8845</f>
        <v>0</v>
      </c>
    </row>
    <row r="8836" spans="1:23">
      <c r="A8836" t="s">
        <v>4</v>
      </c>
      <c r="B8836" s="4" t="s">
        <v>5</v>
      </c>
      <c r="C8836" s="4" t="s">
        <v>14</v>
      </c>
      <c r="D8836" s="41" t="s">
        <v>71</v>
      </c>
      <c r="E8836" s="4" t="s">
        <v>5</v>
      </c>
      <c r="F8836" s="4" t="s">
        <v>10</v>
      </c>
      <c r="G8836" s="4" t="s">
        <v>14</v>
      </c>
      <c r="H8836" s="4" t="s">
        <v>14</v>
      </c>
      <c r="I8836" s="4" t="s">
        <v>6</v>
      </c>
      <c r="J8836" s="41" t="s">
        <v>72</v>
      </c>
      <c r="K8836" s="4" t="s">
        <v>14</v>
      </c>
      <c r="L8836" s="4" t="s">
        <v>14</v>
      </c>
      <c r="M8836" s="41" t="s">
        <v>71</v>
      </c>
      <c r="N8836" s="4" t="s">
        <v>5</v>
      </c>
      <c r="O8836" s="4" t="s">
        <v>14</v>
      </c>
      <c r="P8836" s="41" t="s">
        <v>72</v>
      </c>
      <c r="Q8836" s="4" t="s">
        <v>14</v>
      </c>
      <c r="R8836" s="4" t="s">
        <v>9</v>
      </c>
      <c r="S8836" s="4" t="s">
        <v>14</v>
      </c>
      <c r="T8836" s="4" t="s">
        <v>14</v>
      </c>
      <c r="U8836" s="4" t="s">
        <v>14</v>
      </c>
      <c r="V8836" s="41" t="s">
        <v>71</v>
      </c>
      <c r="W8836" s="4" t="s">
        <v>5</v>
      </c>
      <c r="X8836" s="4" t="s">
        <v>14</v>
      </c>
      <c r="Y8836" s="41" t="s">
        <v>72</v>
      </c>
      <c r="Z8836" s="4" t="s">
        <v>14</v>
      </c>
      <c r="AA8836" s="4" t="s">
        <v>9</v>
      </c>
      <c r="AB8836" s="4" t="s">
        <v>14</v>
      </c>
      <c r="AC8836" s="4" t="s">
        <v>14</v>
      </c>
      <c r="AD8836" s="4" t="s">
        <v>14</v>
      </c>
      <c r="AE8836" s="4" t="s">
        <v>36</v>
      </c>
    </row>
    <row r="8837" spans="1:23">
      <c r="A8837" t="n">
        <v>75727</v>
      </c>
      <c r="B8837" s="16" t="n">
        <v>5</v>
      </c>
      <c r="C8837" s="7" t="n">
        <v>28</v>
      </c>
      <c r="D8837" s="41" t="s">
        <v>3</v>
      </c>
      <c r="E8837" s="51" t="n">
        <v>47</v>
      </c>
      <c r="F8837" s="7" t="n">
        <v>61456</v>
      </c>
      <c r="G8837" s="7" t="n">
        <v>2</v>
      </c>
      <c r="H8837" s="7" t="n">
        <v>0</v>
      </c>
      <c r="I8837" s="7" t="s">
        <v>221</v>
      </c>
      <c r="J8837" s="41" t="s">
        <v>3</v>
      </c>
      <c r="K8837" s="7" t="n">
        <v>8</v>
      </c>
      <c r="L8837" s="7" t="n">
        <v>28</v>
      </c>
      <c r="M8837" s="41" t="s">
        <v>3</v>
      </c>
      <c r="N8837" s="12" t="n">
        <v>74</v>
      </c>
      <c r="O8837" s="7" t="n">
        <v>65</v>
      </c>
      <c r="P8837" s="41" t="s">
        <v>3</v>
      </c>
      <c r="Q8837" s="7" t="n">
        <v>0</v>
      </c>
      <c r="R8837" s="7" t="n">
        <v>1</v>
      </c>
      <c r="S8837" s="7" t="n">
        <v>3</v>
      </c>
      <c r="T8837" s="7" t="n">
        <v>9</v>
      </c>
      <c r="U8837" s="7" t="n">
        <v>28</v>
      </c>
      <c r="V8837" s="41" t="s">
        <v>3</v>
      </c>
      <c r="W8837" s="12" t="n">
        <v>74</v>
      </c>
      <c r="X8837" s="7" t="n">
        <v>65</v>
      </c>
      <c r="Y8837" s="41" t="s">
        <v>3</v>
      </c>
      <c r="Z8837" s="7" t="n">
        <v>0</v>
      </c>
      <c r="AA8837" s="7" t="n">
        <v>2</v>
      </c>
      <c r="AB8837" s="7" t="n">
        <v>3</v>
      </c>
      <c r="AC8837" s="7" t="n">
        <v>9</v>
      </c>
      <c r="AD8837" s="7" t="n">
        <v>1</v>
      </c>
      <c r="AE8837" s="17" t="n">
        <f t="normal" ca="1">A8841</f>
        <v>0</v>
      </c>
    </row>
    <row r="8838" spans="1:23">
      <c r="A8838" t="s">
        <v>4</v>
      </c>
      <c r="B8838" s="4" t="s">
        <v>5</v>
      </c>
      <c r="C8838" s="4" t="s">
        <v>10</v>
      </c>
      <c r="D8838" s="4" t="s">
        <v>14</v>
      </c>
      <c r="E8838" s="4" t="s">
        <v>14</v>
      </c>
      <c r="F8838" s="4" t="s">
        <v>6</v>
      </c>
    </row>
    <row r="8839" spans="1:23">
      <c r="A8839" t="n">
        <v>75775</v>
      </c>
      <c r="B8839" s="51" t="n">
        <v>47</v>
      </c>
      <c r="C8839" s="7" t="n">
        <v>61456</v>
      </c>
      <c r="D8839" s="7" t="n">
        <v>0</v>
      </c>
      <c r="E8839" s="7" t="n">
        <v>0</v>
      </c>
      <c r="F8839" s="7" t="s">
        <v>222</v>
      </c>
    </row>
    <row r="8840" spans="1:23">
      <c r="A8840" t="s">
        <v>4</v>
      </c>
      <c r="B8840" s="4" t="s">
        <v>5</v>
      </c>
      <c r="C8840" s="4" t="s">
        <v>14</v>
      </c>
      <c r="D8840" s="4" t="s">
        <v>10</v>
      </c>
      <c r="E8840" s="4" t="s">
        <v>25</v>
      </c>
    </row>
    <row r="8841" spans="1:23">
      <c r="A8841" t="n">
        <v>75788</v>
      </c>
      <c r="B8841" s="33" t="n">
        <v>58</v>
      </c>
      <c r="C8841" s="7" t="n">
        <v>0</v>
      </c>
      <c r="D8841" s="7" t="n">
        <v>300</v>
      </c>
      <c r="E8841" s="7" t="n">
        <v>1</v>
      </c>
    </row>
    <row r="8842" spans="1:23">
      <c r="A8842" t="s">
        <v>4</v>
      </c>
      <c r="B8842" s="4" t="s">
        <v>5</v>
      </c>
      <c r="C8842" s="4" t="s">
        <v>14</v>
      </c>
      <c r="D8842" s="4" t="s">
        <v>10</v>
      </c>
    </row>
    <row r="8843" spans="1:23">
      <c r="A8843" t="n">
        <v>75796</v>
      </c>
      <c r="B8843" s="33" t="n">
        <v>58</v>
      </c>
      <c r="C8843" s="7" t="n">
        <v>255</v>
      </c>
      <c r="D8843" s="7" t="n">
        <v>0</v>
      </c>
    </row>
    <row r="8844" spans="1:23">
      <c r="A8844" t="s">
        <v>4</v>
      </c>
      <c r="B8844" s="4" t="s">
        <v>5</v>
      </c>
      <c r="C8844" s="4" t="s">
        <v>14</v>
      </c>
      <c r="D8844" s="4" t="s">
        <v>14</v>
      </c>
      <c r="E8844" s="4" t="s">
        <v>14</v>
      </c>
      <c r="F8844" s="4" t="s">
        <v>14</v>
      </c>
    </row>
    <row r="8845" spans="1:23">
      <c r="A8845" t="n">
        <v>75800</v>
      </c>
      <c r="B8845" s="10" t="n">
        <v>14</v>
      </c>
      <c r="C8845" s="7" t="n">
        <v>0</v>
      </c>
      <c r="D8845" s="7" t="n">
        <v>0</v>
      </c>
      <c r="E8845" s="7" t="n">
        <v>0</v>
      </c>
      <c r="F8845" s="7" t="n">
        <v>64</v>
      </c>
    </row>
    <row r="8846" spans="1:23">
      <c r="A8846" t="s">
        <v>4</v>
      </c>
      <c r="B8846" s="4" t="s">
        <v>5</v>
      </c>
      <c r="C8846" s="4" t="s">
        <v>14</v>
      </c>
      <c r="D8846" s="4" t="s">
        <v>10</v>
      </c>
    </row>
    <row r="8847" spans="1:23">
      <c r="A8847" t="n">
        <v>75805</v>
      </c>
      <c r="B8847" s="22" t="n">
        <v>22</v>
      </c>
      <c r="C8847" s="7" t="n">
        <v>0</v>
      </c>
      <c r="D8847" s="7" t="n">
        <v>28808</v>
      </c>
    </row>
    <row r="8848" spans="1:23">
      <c r="A8848" t="s">
        <v>4</v>
      </c>
      <c r="B8848" s="4" t="s">
        <v>5</v>
      </c>
      <c r="C8848" s="4" t="s">
        <v>14</v>
      </c>
      <c r="D8848" s="4" t="s">
        <v>10</v>
      </c>
    </row>
    <row r="8849" spans="1:31">
      <c r="A8849" t="n">
        <v>75809</v>
      </c>
      <c r="B8849" s="33" t="n">
        <v>58</v>
      </c>
      <c r="C8849" s="7" t="n">
        <v>5</v>
      </c>
      <c r="D8849" s="7" t="n">
        <v>300</v>
      </c>
    </row>
    <row r="8850" spans="1:31">
      <c r="A8850" t="s">
        <v>4</v>
      </c>
      <c r="B8850" s="4" t="s">
        <v>5</v>
      </c>
      <c r="C8850" s="4" t="s">
        <v>25</v>
      </c>
      <c r="D8850" s="4" t="s">
        <v>10</v>
      </c>
    </row>
    <row r="8851" spans="1:31">
      <c r="A8851" t="n">
        <v>75813</v>
      </c>
      <c r="B8851" s="62" t="n">
        <v>103</v>
      </c>
      <c r="C8851" s="7" t="n">
        <v>0</v>
      </c>
      <c r="D8851" s="7" t="n">
        <v>300</v>
      </c>
    </row>
    <row r="8852" spans="1:31">
      <c r="A8852" t="s">
        <v>4</v>
      </c>
      <c r="B8852" s="4" t="s">
        <v>5</v>
      </c>
      <c r="C8852" s="4" t="s">
        <v>14</v>
      </c>
    </row>
    <row r="8853" spans="1:31">
      <c r="A8853" t="n">
        <v>75820</v>
      </c>
      <c r="B8853" s="63" t="n">
        <v>64</v>
      </c>
      <c r="C8853" s="7" t="n">
        <v>7</v>
      </c>
    </row>
    <row r="8854" spans="1:31">
      <c r="A8854" t="s">
        <v>4</v>
      </c>
      <c r="B8854" s="4" t="s">
        <v>5</v>
      </c>
      <c r="C8854" s="4" t="s">
        <v>14</v>
      </c>
      <c r="D8854" s="4" t="s">
        <v>10</v>
      </c>
    </row>
    <row r="8855" spans="1:31">
      <c r="A8855" t="n">
        <v>75822</v>
      </c>
      <c r="B8855" s="64" t="n">
        <v>72</v>
      </c>
      <c r="C8855" s="7" t="n">
        <v>5</v>
      </c>
      <c r="D8855" s="7" t="n">
        <v>0</v>
      </c>
    </row>
    <row r="8856" spans="1:31">
      <c r="A8856" t="s">
        <v>4</v>
      </c>
      <c r="B8856" s="4" t="s">
        <v>5</v>
      </c>
      <c r="C8856" s="4" t="s">
        <v>14</v>
      </c>
      <c r="D8856" s="41" t="s">
        <v>71</v>
      </c>
      <c r="E8856" s="4" t="s">
        <v>5</v>
      </c>
      <c r="F8856" s="4" t="s">
        <v>14</v>
      </c>
      <c r="G8856" s="4" t="s">
        <v>10</v>
      </c>
      <c r="H8856" s="41" t="s">
        <v>72</v>
      </c>
      <c r="I8856" s="4" t="s">
        <v>14</v>
      </c>
      <c r="J8856" s="4" t="s">
        <v>9</v>
      </c>
      <c r="K8856" s="4" t="s">
        <v>14</v>
      </c>
      <c r="L8856" s="4" t="s">
        <v>14</v>
      </c>
      <c r="M8856" s="4" t="s">
        <v>36</v>
      </c>
    </row>
    <row r="8857" spans="1:31">
      <c r="A8857" t="n">
        <v>75826</v>
      </c>
      <c r="B8857" s="16" t="n">
        <v>5</v>
      </c>
      <c r="C8857" s="7" t="n">
        <v>28</v>
      </c>
      <c r="D8857" s="41" t="s">
        <v>3</v>
      </c>
      <c r="E8857" s="9" t="n">
        <v>162</v>
      </c>
      <c r="F8857" s="7" t="n">
        <v>4</v>
      </c>
      <c r="G8857" s="7" t="n">
        <v>28808</v>
      </c>
      <c r="H8857" s="41" t="s">
        <v>3</v>
      </c>
      <c r="I8857" s="7" t="n">
        <v>0</v>
      </c>
      <c r="J8857" s="7" t="n">
        <v>1</v>
      </c>
      <c r="K8857" s="7" t="n">
        <v>2</v>
      </c>
      <c r="L8857" s="7" t="n">
        <v>1</v>
      </c>
      <c r="M8857" s="17" t="n">
        <f t="normal" ca="1">A8863</f>
        <v>0</v>
      </c>
    </row>
    <row r="8858" spans="1:31">
      <c r="A8858" t="s">
        <v>4</v>
      </c>
      <c r="B8858" s="4" t="s">
        <v>5</v>
      </c>
      <c r="C8858" s="4" t="s">
        <v>14</v>
      </c>
      <c r="D8858" s="4" t="s">
        <v>6</v>
      </c>
    </row>
    <row r="8859" spans="1:31">
      <c r="A8859" t="n">
        <v>75843</v>
      </c>
      <c r="B8859" s="8" t="n">
        <v>2</v>
      </c>
      <c r="C8859" s="7" t="n">
        <v>10</v>
      </c>
      <c r="D8859" s="7" t="s">
        <v>223</v>
      </c>
    </row>
    <row r="8860" spans="1:31">
      <c r="A8860" t="s">
        <v>4</v>
      </c>
      <c r="B8860" s="4" t="s">
        <v>5</v>
      </c>
      <c r="C8860" s="4" t="s">
        <v>10</v>
      </c>
    </row>
    <row r="8861" spans="1:31">
      <c r="A8861" t="n">
        <v>75860</v>
      </c>
      <c r="B8861" s="27" t="n">
        <v>16</v>
      </c>
      <c r="C8861" s="7" t="n">
        <v>0</v>
      </c>
    </row>
    <row r="8862" spans="1:31">
      <c r="A8862" t="s">
        <v>4</v>
      </c>
      <c r="B8862" s="4" t="s">
        <v>5</v>
      </c>
      <c r="C8862" s="4" t="s">
        <v>10</v>
      </c>
      <c r="D8862" s="4" t="s">
        <v>6</v>
      </c>
      <c r="E8862" s="4" t="s">
        <v>6</v>
      </c>
      <c r="F8862" s="4" t="s">
        <v>6</v>
      </c>
      <c r="G8862" s="4" t="s">
        <v>14</v>
      </c>
      <c r="H8862" s="4" t="s">
        <v>9</v>
      </c>
      <c r="I8862" s="4" t="s">
        <v>25</v>
      </c>
      <c r="J8862" s="4" t="s">
        <v>25</v>
      </c>
      <c r="K8862" s="4" t="s">
        <v>25</v>
      </c>
      <c r="L8862" s="4" t="s">
        <v>25</v>
      </c>
      <c r="M8862" s="4" t="s">
        <v>25</v>
      </c>
      <c r="N8862" s="4" t="s">
        <v>25</v>
      </c>
      <c r="O8862" s="4" t="s">
        <v>25</v>
      </c>
      <c r="P8862" s="4" t="s">
        <v>6</v>
      </c>
      <c r="Q8862" s="4" t="s">
        <v>6</v>
      </c>
      <c r="R8862" s="4" t="s">
        <v>9</v>
      </c>
      <c r="S8862" s="4" t="s">
        <v>14</v>
      </c>
      <c r="T8862" s="4" t="s">
        <v>9</v>
      </c>
      <c r="U8862" s="4" t="s">
        <v>9</v>
      </c>
      <c r="V8862" s="4" t="s">
        <v>10</v>
      </c>
    </row>
    <row r="8863" spans="1:31">
      <c r="A8863" t="n">
        <v>75863</v>
      </c>
      <c r="B8863" s="67" t="n">
        <v>19</v>
      </c>
      <c r="C8863" s="7" t="n">
        <v>30</v>
      </c>
      <c r="D8863" s="7" t="s">
        <v>430</v>
      </c>
      <c r="E8863" s="7" t="s">
        <v>431</v>
      </c>
      <c r="F8863" s="7" t="s">
        <v>13</v>
      </c>
      <c r="G8863" s="7" t="n">
        <v>0</v>
      </c>
      <c r="H8863" s="7" t="n">
        <v>1</v>
      </c>
      <c r="I8863" s="7" t="n">
        <v>0</v>
      </c>
      <c r="J8863" s="7" t="n">
        <v>0</v>
      </c>
      <c r="K8863" s="7" t="n">
        <v>0</v>
      </c>
      <c r="L8863" s="7" t="n">
        <v>0</v>
      </c>
      <c r="M8863" s="7" t="n">
        <v>1</v>
      </c>
      <c r="N8863" s="7" t="n">
        <v>1.60000002384186</v>
      </c>
      <c r="O8863" s="7" t="n">
        <v>0.0900000035762787</v>
      </c>
      <c r="P8863" s="7" t="s">
        <v>13</v>
      </c>
      <c r="Q8863" s="7" t="s">
        <v>13</v>
      </c>
      <c r="R8863" s="7" t="n">
        <v>-1</v>
      </c>
      <c r="S8863" s="7" t="n">
        <v>0</v>
      </c>
      <c r="T8863" s="7" t="n">
        <v>0</v>
      </c>
      <c r="U8863" s="7" t="n">
        <v>0</v>
      </c>
      <c r="V8863" s="7" t="n">
        <v>0</v>
      </c>
    </row>
    <row r="8864" spans="1:31">
      <c r="A8864" t="s">
        <v>4</v>
      </c>
      <c r="B8864" s="4" t="s">
        <v>5</v>
      </c>
      <c r="C8864" s="4" t="s">
        <v>10</v>
      </c>
      <c r="D8864" s="4" t="s">
        <v>6</v>
      </c>
      <c r="E8864" s="4" t="s">
        <v>6</v>
      </c>
      <c r="F8864" s="4" t="s">
        <v>6</v>
      </c>
      <c r="G8864" s="4" t="s">
        <v>14</v>
      </c>
      <c r="H8864" s="4" t="s">
        <v>9</v>
      </c>
      <c r="I8864" s="4" t="s">
        <v>25</v>
      </c>
      <c r="J8864" s="4" t="s">
        <v>25</v>
      </c>
      <c r="K8864" s="4" t="s">
        <v>25</v>
      </c>
      <c r="L8864" s="4" t="s">
        <v>25</v>
      </c>
      <c r="M8864" s="4" t="s">
        <v>25</v>
      </c>
      <c r="N8864" s="4" t="s">
        <v>25</v>
      </c>
      <c r="O8864" s="4" t="s">
        <v>25</v>
      </c>
      <c r="P8864" s="4" t="s">
        <v>6</v>
      </c>
      <c r="Q8864" s="4" t="s">
        <v>6</v>
      </c>
      <c r="R8864" s="4" t="s">
        <v>9</v>
      </c>
      <c r="S8864" s="4" t="s">
        <v>14</v>
      </c>
      <c r="T8864" s="4" t="s">
        <v>9</v>
      </c>
      <c r="U8864" s="4" t="s">
        <v>9</v>
      </c>
      <c r="V8864" s="4" t="s">
        <v>10</v>
      </c>
    </row>
    <row r="8865" spans="1:22">
      <c r="A8865" t="n">
        <v>75934</v>
      </c>
      <c r="B8865" s="67" t="n">
        <v>19</v>
      </c>
      <c r="C8865" s="7" t="n">
        <v>89</v>
      </c>
      <c r="D8865" s="7" t="s">
        <v>432</v>
      </c>
      <c r="E8865" s="7" t="s">
        <v>433</v>
      </c>
      <c r="F8865" s="7" t="s">
        <v>13</v>
      </c>
      <c r="G8865" s="7" t="n">
        <v>0</v>
      </c>
      <c r="H8865" s="7" t="n">
        <v>1</v>
      </c>
      <c r="I8865" s="7" t="n">
        <v>0</v>
      </c>
      <c r="J8865" s="7" t="n">
        <v>0</v>
      </c>
      <c r="K8865" s="7" t="n">
        <v>0</v>
      </c>
      <c r="L8865" s="7" t="n">
        <v>0</v>
      </c>
      <c r="M8865" s="7" t="n">
        <v>1</v>
      </c>
      <c r="N8865" s="7" t="n">
        <v>1.60000002384186</v>
      </c>
      <c r="O8865" s="7" t="n">
        <v>0.0900000035762787</v>
      </c>
      <c r="P8865" s="7" t="s">
        <v>13</v>
      </c>
      <c r="Q8865" s="7" t="s">
        <v>13</v>
      </c>
      <c r="R8865" s="7" t="n">
        <v>-1</v>
      </c>
      <c r="S8865" s="7" t="n">
        <v>0</v>
      </c>
      <c r="T8865" s="7" t="n">
        <v>0</v>
      </c>
      <c r="U8865" s="7" t="n">
        <v>0</v>
      </c>
      <c r="V8865" s="7" t="n">
        <v>0</v>
      </c>
    </row>
    <row r="8866" spans="1:22">
      <c r="A8866" t="s">
        <v>4</v>
      </c>
      <c r="B8866" s="4" t="s">
        <v>5</v>
      </c>
      <c r="C8866" s="4" t="s">
        <v>10</v>
      </c>
      <c r="D8866" s="4" t="s">
        <v>6</v>
      </c>
      <c r="E8866" s="4" t="s">
        <v>6</v>
      </c>
      <c r="F8866" s="4" t="s">
        <v>6</v>
      </c>
      <c r="G8866" s="4" t="s">
        <v>14</v>
      </c>
      <c r="H8866" s="4" t="s">
        <v>9</v>
      </c>
      <c r="I8866" s="4" t="s">
        <v>25</v>
      </c>
      <c r="J8866" s="4" t="s">
        <v>25</v>
      </c>
      <c r="K8866" s="4" t="s">
        <v>25</v>
      </c>
      <c r="L8866" s="4" t="s">
        <v>25</v>
      </c>
      <c r="M8866" s="4" t="s">
        <v>25</v>
      </c>
      <c r="N8866" s="4" t="s">
        <v>25</v>
      </c>
      <c r="O8866" s="4" t="s">
        <v>25</v>
      </c>
      <c r="P8866" s="4" t="s">
        <v>6</v>
      </c>
      <c r="Q8866" s="4" t="s">
        <v>6</v>
      </c>
      <c r="R8866" s="4" t="s">
        <v>9</v>
      </c>
      <c r="S8866" s="4" t="s">
        <v>14</v>
      </c>
      <c r="T8866" s="4" t="s">
        <v>9</v>
      </c>
      <c r="U8866" s="4" t="s">
        <v>9</v>
      </c>
      <c r="V8866" s="4" t="s">
        <v>10</v>
      </c>
    </row>
    <row r="8867" spans="1:22">
      <c r="A8867" t="n">
        <v>76013</v>
      </c>
      <c r="B8867" s="67" t="n">
        <v>19</v>
      </c>
      <c r="C8867" s="7" t="n">
        <v>100</v>
      </c>
      <c r="D8867" s="7" t="s">
        <v>434</v>
      </c>
      <c r="E8867" s="7" t="s">
        <v>435</v>
      </c>
      <c r="F8867" s="7" t="s">
        <v>13</v>
      </c>
      <c r="G8867" s="7" t="n">
        <v>0</v>
      </c>
      <c r="H8867" s="7" t="n">
        <v>1</v>
      </c>
      <c r="I8867" s="7" t="n">
        <v>0</v>
      </c>
      <c r="J8867" s="7" t="n">
        <v>0</v>
      </c>
      <c r="K8867" s="7" t="n">
        <v>0</v>
      </c>
      <c r="L8867" s="7" t="n">
        <v>0</v>
      </c>
      <c r="M8867" s="7" t="n">
        <v>1</v>
      </c>
      <c r="N8867" s="7" t="n">
        <v>1.60000002384186</v>
      </c>
      <c r="O8867" s="7" t="n">
        <v>0.0900000035762787</v>
      </c>
      <c r="P8867" s="7" t="s">
        <v>13</v>
      </c>
      <c r="Q8867" s="7" t="s">
        <v>13</v>
      </c>
      <c r="R8867" s="7" t="n">
        <v>-1</v>
      </c>
      <c r="S8867" s="7" t="n">
        <v>0</v>
      </c>
      <c r="T8867" s="7" t="n">
        <v>0</v>
      </c>
      <c r="U8867" s="7" t="n">
        <v>0</v>
      </c>
      <c r="V8867" s="7" t="n">
        <v>0</v>
      </c>
    </row>
    <row r="8868" spans="1:22">
      <c r="A8868" t="s">
        <v>4</v>
      </c>
      <c r="B8868" s="4" t="s">
        <v>5</v>
      </c>
      <c r="C8868" s="4" t="s">
        <v>10</v>
      </c>
      <c r="D8868" s="4" t="s">
        <v>6</v>
      </c>
      <c r="E8868" s="4" t="s">
        <v>6</v>
      </c>
      <c r="F8868" s="4" t="s">
        <v>6</v>
      </c>
      <c r="G8868" s="4" t="s">
        <v>14</v>
      </c>
      <c r="H8868" s="4" t="s">
        <v>9</v>
      </c>
      <c r="I8868" s="4" t="s">
        <v>25</v>
      </c>
      <c r="J8868" s="4" t="s">
        <v>25</v>
      </c>
      <c r="K8868" s="4" t="s">
        <v>25</v>
      </c>
      <c r="L8868" s="4" t="s">
        <v>25</v>
      </c>
      <c r="M8868" s="4" t="s">
        <v>25</v>
      </c>
      <c r="N8868" s="4" t="s">
        <v>25</v>
      </c>
      <c r="O8868" s="4" t="s">
        <v>25</v>
      </c>
      <c r="P8868" s="4" t="s">
        <v>6</v>
      </c>
      <c r="Q8868" s="4" t="s">
        <v>6</v>
      </c>
      <c r="R8868" s="4" t="s">
        <v>9</v>
      </c>
      <c r="S8868" s="4" t="s">
        <v>14</v>
      </c>
      <c r="T8868" s="4" t="s">
        <v>9</v>
      </c>
      <c r="U8868" s="4" t="s">
        <v>9</v>
      </c>
      <c r="V8868" s="4" t="s">
        <v>10</v>
      </c>
    </row>
    <row r="8869" spans="1:22">
      <c r="A8869" t="n">
        <v>76084</v>
      </c>
      <c r="B8869" s="67" t="n">
        <v>19</v>
      </c>
      <c r="C8869" s="7" t="n">
        <v>88</v>
      </c>
      <c r="D8869" s="7" t="s">
        <v>436</v>
      </c>
      <c r="E8869" s="7" t="s">
        <v>437</v>
      </c>
      <c r="F8869" s="7" t="s">
        <v>13</v>
      </c>
      <c r="G8869" s="7" t="n">
        <v>0</v>
      </c>
      <c r="H8869" s="7" t="n">
        <v>1</v>
      </c>
      <c r="I8869" s="7" t="n">
        <v>0</v>
      </c>
      <c r="J8869" s="7" t="n">
        <v>0</v>
      </c>
      <c r="K8869" s="7" t="n">
        <v>0</v>
      </c>
      <c r="L8869" s="7" t="n">
        <v>0</v>
      </c>
      <c r="M8869" s="7" t="n">
        <v>1</v>
      </c>
      <c r="N8869" s="7" t="n">
        <v>1.60000002384186</v>
      </c>
      <c r="O8869" s="7" t="n">
        <v>0.0900000035762787</v>
      </c>
      <c r="P8869" s="7" t="s">
        <v>13</v>
      </c>
      <c r="Q8869" s="7" t="s">
        <v>13</v>
      </c>
      <c r="R8869" s="7" t="n">
        <v>-1</v>
      </c>
      <c r="S8869" s="7" t="n">
        <v>0</v>
      </c>
      <c r="T8869" s="7" t="n">
        <v>0</v>
      </c>
      <c r="U8869" s="7" t="n">
        <v>0</v>
      </c>
      <c r="V8869" s="7" t="n">
        <v>0</v>
      </c>
    </row>
    <row r="8870" spans="1:22">
      <c r="A8870" t="s">
        <v>4</v>
      </c>
      <c r="B8870" s="4" t="s">
        <v>5</v>
      </c>
      <c r="C8870" s="4" t="s">
        <v>10</v>
      </c>
      <c r="D8870" s="4" t="s">
        <v>6</v>
      </c>
      <c r="E8870" s="4" t="s">
        <v>6</v>
      </c>
      <c r="F8870" s="4" t="s">
        <v>6</v>
      </c>
      <c r="G8870" s="4" t="s">
        <v>14</v>
      </c>
      <c r="H8870" s="4" t="s">
        <v>9</v>
      </c>
      <c r="I8870" s="4" t="s">
        <v>25</v>
      </c>
      <c r="J8870" s="4" t="s">
        <v>25</v>
      </c>
      <c r="K8870" s="4" t="s">
        <v>25</v>
      </c>
      <c r="L8870" s="4" t="s">
        <v>25</v>
      </c>
      <c r="M8870" s="4" t="s">
        <v>25</v>
      </c>
      <c r="N8870" s="4" t="s">
        <v>25</v>
      </c>
      <c r="O8870" s="4" t="s">
        <v>25</v>
      </c>
      <c r="P8870" s="4" t="s">
        <v>6</v>
      </c>
      <c r="Q8870" s="4" t="s">
        <v>6</v>
      </c>
      <c r="R8870" s="4" t="s">
        <v>9</v>
      </c>
      <c r="S8870" s="4" t="s">
        <v>14</v>
      </c>
      <c r="T8870" s="4" t="s">
        <v>9</v>
      </c>
      <c r="U8870" s="4" t="s">
        <v>9</v>
      </c>
      <c r="V8870" s="4" t="s">
        <v>10</v>
      </c>
    </row>
    <row r="8871" spans="1:22">
      <c r="A8871" t="n">
        <v>76159</v>
      </c>
      <c r="B8871" s="67" t="n">
        <v>19</v>
      </c>
      <c r="C8871" s="7" t="n">
        <v>116</v>
      </c>
      <c r="D8871" s="7" t="s">
        <v>438</v>
      </c>
      <c r="E8871" s="7" t="s">
        <v>439</v>
      </c>
      <c r="F8871" s="7" t="s">
        <v>13</v>
      </c>
      <c r="G8871" s="7" t="n">
        <v>0</v>
      </c>
      <c r="H8871" s="7" t="n">
        <v>1</v>
      </c>
      <c r="I8871" s="7" t="n">
        <v>0</v>
      </c>
      <c r="J8871" s="7" t="n">
        <v>0</v>
      </c>
      <c r="K8871" s="7" t="n">
        <v>0</v>
      </c>
      <c r="L8871" s="7" t="n">
        <v>0</v>
      </c>
      <c r="M8871" s="7" t="n">
        <v>1</v>
      </c>
      <c r="N8871" s="7" t="n">
        <v>1.60000002384186</v>
      </c>
      <c r="O8871" s="7" t="n">
        <v>0.0900000035762787</v>
      </c>
      <c r="P8871" s="7" t="s">
        <v>13</v>
      </c>
      <c r="Q8871" s="7" t="s">
        <v>13</v>
      </c>
      <c r="R8871" s="7" t="n">
        <v>-1</v>
      </c>
      <c r="S8871" s="7" t="n">
        <v>0</v>
      </c>
      <c r="T8871" s="7" t="n">
        <v>0</v>
      </c>
      <c r="U8871" s="7" t="n">
        <v>0</v>
      </c>
      <c r="V8871" s="7" t="n">
        <v>0</v>
      </c>
    </row>
    <row r="8872" spans="1:22">
      <c r="A8872" t="s">
        <v>4</v>
      </c>
      <c r="B8872" s="4" t="s">
        <v>5</v>
      </c>
      <c r="C8872" s="4" t="s">
        <v>10</v>
      </c>
      <c r="D8872" s="4" t="s">
        <v>6</v>
      </c>
      <c r="E8872" s="4" t="s">
        <v>6</v>
      </c>
      <c r="F8872" s="4" t="s">
        <v>6</v>
      </c>
      <c r="G8872" s="4" t="s">
        <v>14</v>
      </c>
      <c r="H8872" s="4" t="s">
        <v>9</v>
      </c>
      <c r="I8872" s="4" t="s">
        <v>25</v>
      </c>
      <c r="J8872" s="4" t="s">
        <v>25</v>
      </c>
      <c r="K8872" s="4" t="s">
        <v>25</v>
      </c>
      <c r="L8872" s="4" t="s">
        <v>25</v>
      </c>
      <c r="M8872" s="4" t="s">
        <v>25</v>
      </c>
      <c r="N8872" s="4" t="s">
        <v>25</v>
      </c>
      <c r="O8872" s="4" t="s">
        <v>25</v>
      </c>
      <c r="P8872" s="4" t="s">
        <v>6</v>
      </c>
      <c r="Q8872" s="4" t="s">
        <v>6</v>
      </c>
      <c r="R8872" s="4" t="s">
        <v>9</v>
      </c>
      <c r="S8872" s="4" t="s">
        <v>14</v>
      </c>
      <c r="T8872" s="4" t="s">
        <v>9</v>
      </c>
      <c r="U8872" s="4" t="s">
        <v>9</v>
      </c>
      <c r="V8872" s="4" t="s">
        <v>10</v>
      </c>
    </row>
    <row r="8873" spans="1:22">
      <c r="A8873" t="n">
        <v>76229</v>
      </c>
      <c r="B8873" s="67" t="n">
        <v>19</v>
      </c>
      <c r="C8873" s="7" t="n">
        <v>81</v>
      </c>
      <c r="D8873" s="7" t="s">
        <v>590</v>
      </c>
      <c r="E8873" s="7" t="s">
        <v>591</v>
      </c>
      <c r="F8873" s="7" t="s">
        <v>13</v>
      </c>
      <c r="G8873" s="7" t="n">
        <v>0</v>
      </c>
      <c r="H8873" s="7" t="n">
        <v>1</v>
      </c>
      <c r="I8873" s="7" t="n">
        <v>0</v>
      </c>
      <c r="J8873" s="7" t="n">
        <v>0</v>
      </c>
      <c r="K8873" s="7" t="n">
        <v>0</v>
      </c>
      <c r="L8873" s="7" t="n">
        <v>0</v>
      </c>
      <c r="M8873" s="7" t="n">
        <v>1</v>
      </c>
      <c r="N8873" s="7" t="n">
        <v>1.60000002384186</v>
      </c>
      <c r="O8873" s="7" t="n">
        <v>0.0900000035762787</v>
      </c>
      <c r="P8873" s="7" t="s">
        <v>13</v>
      </c>
      <c r="Q8873" s="7" t="s">
        <v>13</v>
      </c>
      <c r="R8873" s="7" t="n">
        <v>-1</v>
      </c>
      <c r="S8873" s="7" t="n">
        <v>0</v>
      </c>
      <c r="T8873" s="7" t="n">
        <v>0</v>
      </c>
      <c r="U8873" s="7" t="n">
        <v>0</v>
      </c>
      <c r="V8873" s="7" t="n">
        <v>0</v>
      </c>
    </row>
    <row r="8874" spans="1:22">
      <c r="A8874" t="s">
        <v>4</v>
      </c>
      <c r="B8874" s="4" t="s">
        <v>5</v>
      </c>
      <c r="C8874" s="4" t="s">
        <v>10</v>
      </c>
      <c r="D8874" s="4" t="s">
        <v>6</v>
      </c>
      <c r="E8874" s="4" t="s">
        <v>6</v>
      </c>
      <c r="F8874" s="4" t="s">
        <v>6</v>
      </c>
      <c r="G8874" s="4" t="s">
        <v>14</v>
      </c>
      <c r="H8874" s="4" t="s">
        <v>9</v>
      </c>
      <c r="I8874" s="4" t="s">
        <v>25</v>
      </c>
      <c r="J8874" s="4" t="s">
        <v>25</v>
      </c>
      <c r="K8874" s="4" t="s">
        <v>25</v>
      </c>
      <c r="L8874" s="4" t="s">
        <v>25</v>
      </c>
      <c r="M8874" s="4" t="s">
        <v>25</v>
      </c>
      <c r="N8874" s="4" t="s">
        <v>25</v>
      </c>
      <c r="O8874" s="4" t="s">
        <v>25</v>
      </c>
      <c r="P8874" s="4" t="s">
        <v>6</v>
      </c>
      <c r="Q8874" s="4" t="s">
        <v>6</v>
      </c>
      <c r="R8874" s="4" t="s">
        <v>9</v>
      </c>
      <c r="S8874" s="4" t="s">
        <v>14</v>
      </c>
      <c r="T8874" s="4" t="s">
        <v>9</v>
      </c>
      <c r="U8874" s="4" t="s">
        <v>9</v>
      </c>
      <c r="V8874" s="4" t="s">
        <v>10</v>
      </c>
    </row>
    <row r="8875" spans="1:22">
      <c r="A8875" t="n">
        <v>76310</v>
      </c>
      <c r="B8875" s="67" t="n">
        <v>19</v>
      </c>
      <c r="C8875" s="7" t="n">
        <v>84</v>
      </c>
      <c r="D8875" s="7" t="s">
        <v>592</v>
      </c>
      <c r="E8875" s="7" t="s">
        <v>593</v>
      </c>
      <c r="F8875" s="7" t="s">
        <v>13</v>
      </c>
      <c r="G8875" s="7" t="n">
        <v>0</v>
      </c>
      <c r="H8875" s="7" t="n">
        <v>1</v>
      </c>
      <c r="I8875" s="7" t="n">
        <v>0</v>
      </c>
      <c r="J8875" s="7" t="n">
        <v>0</v>
      </c>
      <c r="K8875" s="7" t="n">
        <v>0</v>
      </c>
      <c r="L8875" s="7" t="n">
        <v>0</v>
      </c>
      <c r="M8875" s="7" t="n">
        <v>1</v>
      </c>
      <c r="N8875" s="7" t="n">
        <v>1.60000002384186</v>
      </c>
      <c r="O8875" s="7" t="n">
        <v>0.0900000035762787</v>
      </c>
      <c r="P8875" s="7" t="s">
        <v>13</v>
      </c>
      <c r="Q8875" s="7" t="s">
        <v>13</v>
      </c>
      <c r="R8875" s="7" t="n">
        <v>-1</v>
      </c>
      <c r="S8875" s="7" t="n">
        <v>0</v>
      </c>
      <c r="T8875" s="7" t="n">
        <v>0</v>
      </c>
      <c r="U8875" s="7" t="n">
        <v>0</v>
      </c>
      <c r="V8875" s="7" t="n">
        <v>0</v>
      </c>
    </row>
    <row r="8876" spans="1:22">
      <c r="A8876" t="s">
        <v>4</v>
      </c>
      <c r="B8876" s="4" t="s">
        <v>5</v>
      </c>
      <c r="C8876" s="4" t="s">
        <v>10</v>
      </c>
      <c r="D8876" s="4" t="s">
        <v>14</v>
      </c>
      <c r="E8876" s="4" t="s">
        <v>14</v>
      </c>
      <c r="F8876" s="4" t="s">
        <v>6</v>
      </c>
    </row>
    <row r="8877" spans="1:22">
      <c r="A8877" t="n">
        <v>76392</v>
      </c>
      <c r="B8877" s="58" t="n">
        <v>20</v>
      </c>
      <c r="C8877" s="7" t="n">
        <v>30</v>
      </c>
      <c r="D8877" s="7" t="n">
        <v>3</v>
      </c>
      <c r="E8877" s="7" t="n">
        <v>10</v>
      </c>
      <c r="F8877" s="7" t="s">
        <v>244</v>
      </c>
    </row>
    <row r="8878" spans="1:22">
      <c r="A8878" t="s">
        <v>4</v>
      </c>
      <c r="B8878" s="4" t="s">
        <v>5</v>
      </c>
      <c r="C8878" s="4" t="s">
        <v>10</v>
      </c>
    </row>
    <row r="8879" spans="1:22">
      <c r="A8879" t="n">
        <v>76410</v>
      </c>
      <c r="B8879" s="27" t="n">
        <v>16</v>
      </c>
      <c r="C8879" s="7" t="n">
        <v>0</v>
      </c>
    </row>
    <row r="8880" spans="1:22">
      <c r="A8880" t="s">
        <v>4</v>
      </c>
      <c r="B8880" s="4" t="s">
        <v>5</v>
      </c>
      <c r="C8880" s="4" t="s">
        <v>10</v>
      </c>
      <c r="D8880" s="4" t="s">
        <v>14</v>
      </c>
      <c r="E8880" s="4" t="s">
        <v>14</v>
      </c>
      <c r="F8880" s="4" t="s">
        <v>6</v>
      </c>
    </row>
    <row r="8881" spans="1:22">
      <c r="A8881" t="n">
        <v>76413</v>
      </c>
      <c r="B8881" s="58" t="n">
        <v>20</v>
      </c>
      <c r="C8881" s="7" t="n">
        <v>89</v>
      </c>
      <c r="D8881" s="7" t="n">
        <v>3</v>
      </c>
      <c r="E8881" s="7" t="n">
        <v>10</v>
      </c>
      <c r="F8881" s="7" t="s">
        <v>244</v>
      </c>
    </row>
    <row r="8882" spans="1:22">
      <c r="A8882" t="s">
        <v>4</v>
      </c>
      <c r="B8882" s="4" t="s">
        <v>5</v>
      </c>
      <c r="C8882" s="4" t="s">
        <v>10</v>
      </c>
    </row>
    <row r="8883" spans="1:22">
      <c r="A8883" t="n">
        <v>76431</v>
      </c>
      <c r="B8883" s="27" t="n">
        <v>16</v>
      </c>
      <c r="C8883" s="7" t="n">
        <v>0</v>
      </c>
    </row>
    <row r="8884" spans="1:22">
      <c r="A8884" t="s">
        <v>4</v>
      </c>
      <c r="B8884" s="4" t="s">
        <v>5</v>
      </c>
      <c r="C8884" s="4" t="s">
        <v>10</v>
      </c>
      <c r="D8884" s="4" t="s">
        <v>14</v>
      </c>
      <c r="E8884" s="4" t="s">
        <v>14</v>
      </c>
      <c r="F8884" s="4" t="s">
        <v>6</v>
      </c>
    </row>
    <row r="8885" spans="1:22">
      <c r="A8885" t="n">
        <v>76434</v>
      </c>
      <c r="B8885" s="58" t="n">
        <v>20</v>
      </c>
      <c r="C8885" s="7" t="n">
        <v>0</v>
      </c>
      <c r="D8885" s="7" t="n">
        <v>3</v>
      </c>
      <c r="E8885" s="7" t="n">
        <v>10</v>
      </c>
      <c r="F8885" s="7" t="s">
        <v>244</v>
      </c>
    </row>
    <row r="8886" spans="1:22">
      <c r="A8886" t="s">
        <v>4</v>
      </c>
      <c r="B8886" s="4" t="s">
        <v>5</v>
      </c>
      <c r="C8886" s="4" t="s">
        <v>10</v>
      </c>
    </row>
    <row r="8887" spans="1:22">
      <c r="A8887" t="n">
        <v>76452</v>
      </c>
      <c r="B8887" s="27" t="n">
        <v>16</v>
      </c>
      <c r="C8887" s="7" t="n">
        <v>0</v>
      </c>
    </row>
    <row r="8888" spans="1:22">
      <c r="A8888" t="s">
        <v>4</v>
      </c>
      <c r="B8888" s="4" t="s">
        <v>5</v>
      </c>
      <c r="C8888" s="4" t="s">
        <v>10</v>
      </c>
      <c r="D8888" s="4" t="s">
        <v>14</v>
      </c>
      <c r="E8888" s="4" t="s">
        <v>14</v>
      </c>
      <c r="F8888" s="4" t="s">
        <v>6</v>
      </c>
    </row>
    <row r="8889" spans="1:22">
      <c r="A8889" t="n">
        <v>76455</v>
      </c>
      <c r="B8889" s="58" t="n">
        <v>20</v>
      </c>
      <c r="C8889" s="7" t="n">
        <v>61491</v>
      </c>
      <c r="D8889" s="7" t="n">
        <v>3</v>
      </c>
      <c r="E8889" s="7" t="n">
        <v>10</v>
      </c>
      <c r="F8889" s="7" t="s">
        <v>244</v>
      </c>
    </row>
    <row r="8890" spans="1:22">
      <c r="A8890" t="s">
        <v>4</v>
      </c>
      <c r="B8890" s="4" t="s">
        <v>5</v>
      </c>
      <c r="C8890" s="4" t="s">
        <v>10</v>
      </c>
    </row>
    <row r="8891" spans="1:22">
      <c r="A8891" t="n">
        <v>76473</v>
      </c>
      <c r="B8891" s="27" t="n">
        <v>16</v>
      </c>
      <c r="C8891" s="7" t="n">
        <v>0</v>
      </c>
    </row>
    <row r="8892" spans="1:22">
      <c r="A8892" t="s">
        <v>4</v>
      </c>
      <c r="B8892" s="4" t="s">
        <v>5</v>
      </c>
      <c r="C8892" s="4" t="s">
        <v>10</v>
      </c>
      <c r="D8892" s="4" t="s">
        <v>14</v>
      </c>
      <c r="E8892" s="4" t="s">
        <v>14</v>
      </c>
      <c r="F8892" s="4" t="s">
        <v>6</v>
      </c>
    </row>
    <row r="8893" spans="1:22">
      <c r="A8893" t="n">
        <v>76476</v>
      </c>
      <c r="B8893" s="58" t="n">
        <v>20</v>
      </c>
      <c r="C8893" s="7" t="n">
        <v>61492</v>
      </c>
      <c r="D8893" s="7" t="n">
        <v>3</v>
      </c>
      <c r="E8893" s="7" t="n">
        <v>10</v>
      </c>
      <c r="F8893" s="7" t="s">
        <v>244</v>
      </c>
    </row>
    <row r="8894" spans="1:22">
      <c r="A8894" t="s">
        <v>4</v>
      </c>
      <c r="B8894" s="4" t="s">
        <v>5</v>
      </c>
      <c r="C8894" s="4" t="s">
        <v>10</v>
      </c>
    </row>
    <row r="8895" spans="1:22">
      <c r="A8895" t="n">
        <v>76494</v>
      </c>
      <c r="B8895" s="27" t="n">
        <v>16</v>
      </c>
      <c r="C8895" s="7" t="n">
        <v>0</v>
      </c>
    </row>
    <row r="8896" spans="1:22">
      <c r="A8896" t="s">
        <v>4</v>
      </c>
      <c r="B8896" s="4" t="s">
        <v>5</v>
      </c>
      <c r="C8896" s="4" t="s">
        <v>10</v>
      </c>
      <c r="D8896" s="4" t="s">
        <v>14</v>
      </c>
      <c r="E8896" s="4" t="s">
        <v>14</v>
      </c>
      <c r="F8896" s="4" t="s">
        <v>6</v>
      </c>
    </row>
    <row r="8897" spans="1:6">
      <c r="A8897" t="n">
        <v>76497</v>
      </c>
      <c r="B8897" s="58" t="n">
        <v>20</v>
      </c>
      <c r="C8897" s="7" t="n">
        <v>61493</v>
      </c>
      <c r="D8897" s="7" t="n">
        <v>3</v>
      </c>
      <c r="E8897" s="7" t="n">
        <v>10</v>
      </c>
      <c r="F8897" s="7" t="s">
        <v>244</v>
      </c>
    </row>
    <row r="8898" spans="1:6">
      <c r="A8898" t="s">
        <v>4</v>
      </c>
      <c r="B8898" s="4" t="s">
        <v>5</v>
      </c>
      <c r="C8898" s="4" t="s">
        <v>10</v>
      </c>
    </row>
    <row r="8899" spans="1:6">
      <c r="A8899" t="n">
        <v>76515</v>
      </c>
      <c r="B8899" s="27" t="n">
        <v>16</v>
      </c>
      <c r="C8899" s="7" t="n">
        <v>0</v>
      </c>
    </row>
    <row r="8900" spans="1:6">
      <c r="A8900" t="s">
        <v>4</v>
      </c>
      <c r="B8900" s="4" t="s">
        <v>5</v>
      </c>
      <c r="C8900" s="4" t="s">
        <v>10</v>
      </c>
      <c r="D8900" s="4" t="s">
        <v>14</v>
      </c>
      <c r="E8900" s="4" t="s">
        <v>14</v>
      </c>
      <c r="F8900" s="4" t="s">
        <v>6</v>
      </c>
    </row>
    <row r="8901" spans="1:6">
      <c r="A8901" t="n">
        <v>76518</v>
      </c>
      <c r="B8901" s="58" t="n">
        <v>20</v>
      </c>
      <c r="C8901" s="7" t="n">
        <v>100</v>
      </c>
      <c r="D8901" s="7" t="n">
        <v>3</v>
      </c>
      <c r="E8901" s="7" t="n">
        <v>10</v>
      </c>
      <c r="F8901" s="7" t="s">
        <v>244</v>
      </c>
    </row>
    <row r="8902" spans="1:6">
      <c r="A8902" t="s">
        <v>4</v>
      </c>
      <c r="B8902" s="4" t="s">
        <v>5</v>
      </c>
      <c r="C8902" s="4" t="s">
        <v>10</v>
      </c>
    </row>
    <row r="8903" spans="1:6">
      <c r="A8903" t="n">
        <v>76536</v>
      </c>
      <c r="B8903" s="27" t="n">
        <v>16</v>
      </c>
      <c r="C8903" s="7" t="n">
        <v>0</v>
      </c>
    </row>
    <row r="8904" spans="1:6">
      <c r="A8904" t="s">
        <v>4</v>
      </c>
      <c r="B8904" s="4" t="s">
        <v>5</v>
      </c>
      <c r="C8904" s="4" t="s">
        <v>10</v>
      </c>
      <c r="D8904" s="4" t="s">
        <v>14</v>
      </c>
      <c r="E8904" s="4" t="s">
        <v>14</v>
      </c>
      <c r="F8904" s="4" t="s">
        <v>6</v>
      </c>
    </row>
    <row r="8905" spans="1:6">
      <c r="A8905" t="n">
        <v>76539</v>
      </c>
      <c r="B8905" s="58" t="n">
        <v>20</v>
      </c>
      <c r="C8905" s="7" t="n">
        <v>116</v>
      </c>
      <c r="D8905" s="7" t="n">
        <v>3</v>
      </c>
      <c r="E8905" s="7" t="n">
        <v>10</v>
      </c>
      <c r="F8905" s="7" t="s">
        <v>244</v>
      </c>
    </row>
    <row r="8906" spans="1:6">
      <c r="A8906" t="s">
        <v>4</v>
      </c>
      <c r="B8906" s="4" t="s">
        <v>5</v>
      </c>
      <c r="C8906" s="4" t="s">
        <v>10</v>
      </c>
    </row>
    <row r="8907" spans="1:6">
      <c r="A8907" t="n">
        <v>76557</v>
      </c>
      <c r="B8907" s="27" t="n">
        <v>16</v>
      </c>
      <c r="C8907" s="7" t="n">
        <v>0</v>
      </c>
    </row>
    <row r="8908" spans="1:6">
      <c r="A8908" t="s">
        <v>4</v>
      </c>
      <c r="B8908" s="4" t="s">
        <v>5</v>
      </c>
      <c r="C8908" s="4" t="s">
        <v>10</v>
      </c>
      <c r="D8908" s="4" t="s">
        <v>14</v>
      </c>
      <c r="E8908" s="4" t="s">
        <v>14</v>
      </c>
      <c r="F8908" s="4" t="s">
        <v>6</v>
      </c>
    </row>
    <row r="8909" spans="1:6">
      <c r="A8909" t="n">
        <v>76560</v>
      </c>
      <c r="B8909" s="58" t="n">
        <v>20</v>
      </c>
      <c r="C8909" s="7" t="n">
        <v>88</v>
      </c>
      <c r="D8909" s="7" t="n">
        <v>3</v>
      </c>
      <c r="E8909" s="7" t="n">
        <v>10</v>
      </c>
      <c r="F8909" s="7" t="s">
        <v>244</v>
      </c>
    </row>
    <row r="8910" spans="1:6">
      <c r="A8910" t="s">
        <v>4</v>
      </c>
      <c r="B8910" s="4" t="s">
        <v>5</v>
      </c>
      <c r="C8910" s="4" t="s">
        <v>10</v>
      </c>
    </row>
    <row r="8911" spans="1:6">
      <c r="A8911" t="n">
        <v>76578</v>
      </c>
      <c r="B8911" s="27" t="n">
        <v>16</v>
      </c>
      <c r="C8911" s="7" t="n">
        <v>0</v>
      </c>
    </row>
    <row r="8912" spans="1:6">
      <c r="A8912" t="s">
        <v>4</v>
      </c>
      <c r="B8912" s="4" t="s">
        <v>5</v>
      </c>
      <c r="C8912" s="4" t="s">
        <v>10</v>
      </c>
      <c r="D8912" s="4" t="s">
        <v>14</v>
      </c>
      <c r="E8912" s="4" t="s">
        <v>14</v>
      </c>
      <c r="F8912" s="4" t="s">
        <v>6</v>
      </c>
    </row>
    <row r="8913" spans="1:6">
      <c r="A8913" t="n">
        <v>76581</v>
      </c>
      <c r="B8913" s="58" t="n">
        <v>20</v>
      </c>
      <c r="C8913" s="7" t="n">
        <v>81</v>
      </c>
      <c r="D8913" s="7" t="n">
        <v>3</v>
      </c>
      <c r="E8913" s="7" t="n">
        <v>10</v>
      </c>
      <c r="F8913" s="7" t="s">
        <v>244</v>
      </c>
    </row>
    <row r="8914" spans="1:6">
      <c r="A8914" t="s">
        <v>4</v>
      </c>
      <c r="B8914" s="4" t="s">
        <v>5</v>
      </c>
      <c r="C8914" s="4" t="s">
        <v>10</v>
      </c>
    </row>
    <row r="8915" spans="1:6">
      <c r="A8915" t="n">
        <v>76599</v>
      </c>
      <c r="B8915" s="27" t="n">
        <v>16</v>
      </c>
      <c r="C8915" s="7" t="n">
        <v>0</v>
      </c>
    </row>
    <row r="8916" spans="1:6">
      <c r="A8916" t="s">
        <v>4</v>
      </c>
      <c r="B8916" s="4" t="s">
        <v>5</v>
      </c>
      <c r="C8916" s="4" t="s">
        <v>10</v>
      </c>
      <c r="D8916" s="4" t="s">
        <v>14</v>
      </c>
      <c r="E8916" s="4" t="s">
        <v>14</v>
      </c>
      <c r="F8916" s="4" t="s">
        <v>6</v>
      </c>
    </row>
    <row r="8917" spans="1:6">
      <c r="A8917" t="n">
        <v>76602</v>
      </c>
      <c r="B8917" s="58" t="n">
        <v>20</v>
      </c>
      <c r="C8917" s="7" t="n">
        <v>84</v>
      </c>
      <c r="D8917" s="7" t="n">
        <v>3</v>
      </c>
      <c r="E8917" s="7" t="n">
        <v>10</v>
      </c>
      <c r="F8917" s="7" t="s">
        <v>244</v>
      </c>
    </row>
    <row r="8918" spans="1:6">
      <c r="A8918" t="s">
        <v>4</v>
      </c>
      <c r="B8918" s="4" t="s">
        <v>5</v>
      </c>
      <c r="C8918" s="4" t="s">
        <v>10</v>
      </c>
    </row>
    <row r="8919" spans="1:6">
      <c r="A8919" t="n">
        <v>76620</v>
      </c>
      <c r="B8919" s="27" t="n">
        <v>16</v>
      </c>
      <c r="C8919" s="7" t="n">
        <v>0</v>
      </c>
    </row>
    <row r="8920" spans="1:6">
      <c r="A8920" t="s">
        <v>4</v>
      </c>
      <c r="B8920" s="4" t="s">
        <v>5</v>
      </c>
      <c r="C8920" s="4" t="s">
        <v>14</v>
      </c>
      <c r="D8920" s="4" t="s">
        <v>10</v>
      </c>
      <c r="E8920" s="4" t="s">
        <v>14</v>
      </c>
      <c r="F8920" s="4" t="s">
        <v>6</v>
      </c>
      <c r="G8920" s="4" t="s">
        <v>6</v>
      </c>
      <c r="H8920" s="4" t="s">
        <v>6</v>
      </c>
      <c r="I8920" s="4" t="s">
        <v>6</v>
      </c>
      <c r="J8920" s="4" t="s">
        <v>6</v>
      </c>
      <c r="K8920" s="4" t="s">
        <v>6</v>
      </c>
      <c r="L8920" s="4" t="s">
        <v>6</v>
      </c>
      <c r="M8920" s="4" t="s">
        <v>6</v>
      </c>
      <c r="N8920" s="4" t="s">
        <v>6</v>
      </c>
      <c r="O8920" s="4" t="s">
        <v>6</v>
      </c>
      <c r="P8920" s="4" t="s">
        <v>6</v>
      </c>
      <c r="Q8920" s="4" t="s">
        <v>6</v>
      </c>
      <c r="R8920" s="4" t="s">
        <v>6</v>
      </c>
      <c r="S8920" s="4" t="s">
        <v>6</v>
      </c>
      <c r="T8920" s="4" t="s">
        <v>6</v>
      </c>
      <c r="U8920" s="4" t="s">
        <v>6</v>
      </c>
    </row>
    <row r="8921" spans="1:6">
      <c r="A8921" t="n">
        <v>76623</v>
      </c>
      <c r="B8921" s="50" t="n">
        <v>36</v>
      </c>
      <c r="C8921" s="7" t="n">
        <v>8</v>
      </c>
      <c r="D8921" s="7" t="n">
        <v>81</v>
      </c>
      <c r="E8921" s="7" t="n">
        <v>0</v>
      </c>
      <c r="F8921" s="7" t="s">
        <v>335</v>
      </c>
      <c r="G8921" s="7" t="s">
        <v>440</v>
      </c>
      <c r="H8921" s="7" t="s">
        <v>705</v>
      </c>
      <c r="I8921" s="7" t="s">
        <v>13</v>
      </c>
      <c r="J8921" s="7" t="s">
        <v>13</v>
      </c>
      <c r="K8921" s="7" t="s">
        <v>13</v>
      </c>
      <c r="L8921" s="7" t="s">
        <v>13</v>
      </c>
      <c r="M8921" s="7" t="s">
        <v>13</v>
      </c>
      <c r="N8921" s="7" t="s">
        <v>13</v>
      </c>
      <c r="O8921" s="7" t="s">
        <v>13</v>
      </c>
      <c r="P8921" s="7" t="s">
        <v>13</v>
      </c>
      <c r="Q8921" s="7" t="s">
        <v>13</v>
      </c>
      <c r="R8921" s="7" t="s">
        <v>13</v>
      </c>
      <c r="S8921" s="7" t="s">
        <v>13</v>
      </c>
      <c r="T8921" s="7" t="s">
        <v>13</v>
      </c>
      <c r="U8921" s="7" t="s">
        <v>13</v>
      </c>
    </row>
    <row r="8922" spans="1:6">
      <c r="A8922" t="s">
        <v>4</v>
      </c>
      <c r="B8922" s="4" t="s">
        <v>5</v>
      </c>
      <c r="C8922" s="4" t="s">
        <v>14</v>
      </c>
      <c r="D8922" s="4" t="s">
        <v>10</v>
      </c>
      <c r="E8922" s="4" t="s">
        <v>14</v>
      </c>
      <c r="F8922" s="4" t="s">
        <v>6</v>
      </c>
      <c r="G8922" s="4" t="s">
        <v>6</v>
      </c>
      <c r="H8922" s="4" t="s">
        <v>6</v>
      </c>
      <c r="I8922" s="4" t="s">
        <v>6</v>
      </c>
      <c r="J8922" s="4" t="s">
        <v>6</v>
      </c>
      <c r="K8922" s="4" t="s">
        <v>6</v>
      </c>
      <c r="L8922" s="4" t="s">
        <v>6</v>
      </c>
      <c r="M8922" s="4" t="s">
        <v>6</v>
      </c>
      <c r="N8922" s="4" t="s">
        <v>6</v>
      </c>
      <c r="O8922" s="4" t="s">
        <v>6</v>
      </c>
      <c r="P8922" s="4" t="s">
        <v>6</v>
      </c>
      <c r="Q8922" s="4" t="s">
        <v>6</v>
      </c>
      <c r="R8922" s="4" t="s">
        <v>6</v>
      </c>
      <c r="S8922" s="4" t="s">
        <v>6</v>
      </c>
      <c r="T8922" s="4" t="s">
        <v>6</v>
      </c>
      <c r="U8922" s="4" t="s">
        <v>6</v>
      </c>
    </row>
    <row r="8923" spans="1:6">
      <c r="A8923" t="n">
        <v>76674</v>
      </c>
      <c r="B8923" s="50" t="n">
        <v>36</v>
      </c>
      <c r="C8923" s="7" t="n">
        <v>8</v>
      </c>
      <c r="D8923" s="7" t="n">
        <v>84</v>
      </c>
      <c r="E8923" s="7" t="n">
        <v>0</v>
      </c>
      <c r="F8923" s="7" t="s">
        <v>335</v>
      </c>
      <c r="G8923" s="7" t="s">
        <v>440</v>
      </c>
      <c r="H8923" s="7" t="s">
        <v>245</v>
      </c>
      <c r="I8923" s="7" t="s">
        <v>444</v>
      </c>
      <c r="J8923" s="7" t="s">
        <v>13</v>
      </c>
      <c r="K8923" s="7" t="s">
        <v>13</v>
      </c>
      <c r="L8923" s="7" t="s">
        <v>13</v>
      </c>
      <c r="M8923" s="7" t="s">
        <v>13</v>
      </c>
      <c r="N8923" s="7" t="s">
        <v>13</v>
      </c>
      <c r="O8923" s="7" t="s">
        <v>13</v>
      </c>
      <c r="P8923" s="7" t="s">
        <v>13</v>
      </c>
      <c r="Q8923" s="7" t="s">
        <v>13</v>
      </c>
      <c r="R8923" s="7" t="s">
        <v>13</v>
      </c>
      <c r="S8923" s="7" t="s">
        <v>13</v>
      </c>
      <c r="T8923" s="7" t="s">
        <v>13</v>
      </c>
      <c r="U8923" s="7" t="s">
        <v>13</v>
      </c>
    </row>
    <row r="8924" spans="1:6">
      <c r="A8924" t="s">
        <v>4</v>
      </c>
      <c r="B8924" s="4" t="s">
        <v>5</v>
      </c>
      <c r="C8924" s="4" t="s">
        <v>14</v>
      </c>
      <c r="D8924" s="4" t="s">
        <v>10</v>
      </c>
      <c r="E8924" s="4" t="s">
        <v>14</v>
      </c>
      <c r="F8924" s="4" t="s">
        <v>6</v>
      </c>
      <c r="G8924" s="4" t="s">
        <v>6</v>
      </c>
      <c r="H8924" s="4" t="s">
        <v>6</v>
      </c>
      <c r="I8924" s="4" t="s">
        <v>6</v>
      </c>
      <c r="J8924" s="4" t="s">
        <v>6</v>
      </c>
      <c r="K8924" s="4" t="s">
        <v>6</v>
      </c>
      <c r="L8924" s="4" t="s">
        <v>6</v>
      </c>
      <c r="M8924" s="4" t="s">
        <v>6</v>
      </c>
      <c r="N8924" s="4" t="s">
        <v>6</v>
      </c>
      <c r="O8924" s="4" t="s">
        <v>6</v>
      </c>
      <c r="P8924" s="4" t="s">
        <v>6</v>
      </c>
      <c r="Q8924" s="4" t="s">
        <v>6</v>
      </c>
      <c r="R8924" s="4" t="s">
        <v>6</v>
      </c>
      <c r="S8924" s="4" t="s">
        <v>6</v>
      </c>
      <c r="T8924" s="4" t="s">
        <v>6</v>
      </c>
      <c r="U8924" s="4" t="s">
        <v>6</v>
      </c>
    </row>
    <row r="8925" spans="1:6">
      <c r="A8925" t="n">
        <v>76736</v>
      </c>
      <c r="B8925" s="50" t="n">
        <v>36</v>
      </c>
      <c r="C8925" s="7" t="n">
        <v>8</v>
      </c>
      <c r="D8925" s="7" t="n">
        <v>0</v>
      </c>
      <c r="E8925" s="7" t="n">
        <v>0</v>
      </c>
      <c r="F8925" s="7" t="s">
        <v>335</v>
      </c>
      <c r="G8925" s="7" t="s">
        <v>594</v>
      </c>
      <c r="H8925" s="7" t="s">
        <v>441</v>
      </c>
      <c r="I8925" s="7" t="s">
        <v>13</v>
      </c>
      <c r="J8925" s="7" t="s">
        <v>13</v>
      </c>
      <c r="K8925" s="7" t="s">
        <v>13</v>
      </c>
      <c r="L8925" s="7" t="s">
        <v>13</v>
      </c>
      <c r="M8925" s="7" t="s">
        <v>13</v>
      </c>
      <c r="N8925" s="7" t="s">
        <v>13</v>
      </c>
      <c r="O8925" s="7" t="s">
        <v>13</v>
      </c>
      <c r="P8925" s="7" t="s">
        <v>13</v>
      </c>
      <c r="Q8925" s="7" t="s">
        <v>13</v>
      </c>
      <c r="R8925" s="7" t="s">
        <v>13</v>
      </c>
      <c r="S8925" s="7" t="s">
        <v>13</v>
      </c>
      <c r="T8925" s="7" t="s">
        <v>13</v>
      </c>
      <c r="U8925" s="7" t="s">
        <v>13</v>
      </c>
    </row>
    <row r="8926" spans="1:6">
      <c r="A8926" t="s">
        <v>4</v>
      </c>
      <c r="B8926" s="4" t="s">
        <v>5</v>
      </c>
      <c r="C8926" s="4" t="s">
        <v>14</v>
      </c>
      <c r="D8926" s="4" t="s">
        <v>10</v>
      </c>
      <c r="E8926" s="4" t="s">
        <v>14</v>
      </c>
      <c r="F8926" s="4" t="s">
        <v>6</v>
      </c>
      <c r="G8926" s="4" t="s">
        <v>6</v>
      </c>
      <c r="H8926" s="4" t="s">
        <v>6</v>
      </c>
      <c r="I8926" s="4" t="s">
        <v>6</v>
      </c>
      <c r="J8926" s="4" t="s">
        <v>6</v>
      </c>
      <c r="K8926" s="4" t="s">
        <v>6</v>
      </c>
      <c r="L8926" s="4" t="s">
        <v>6</v>
      </c>
      <c r="M8926" s="4" t="s">
        <v>6</v>
      </c>
      <c r="N8926" s="4" t="s">
        <v>6</v>
      </c>
      <c r="O8926" s="4" t="s">
        <v>6</v>
      </c>
      <c r="P8926" s="4" t="s">
        <v>6</v>
      </c>
      <c r="Q8926" s="4" t="s">
        <v>6</v>
      </c>
      <c r="R8926" s="4" t="s">
        <v>6</v>
      </c>
      <c r="S8926" s="4" t="s">
        <v>6</v>
      </c>
      <c r="T8926" s="4" t="s">
        <v>6</v>
      </c>
      <c r="U8926" s="4" t="s">
        <v>6</v>
      </c>
    </row>
    <row r="8927" spans="1:6">
      <c r="A8927" t="n">
        <v>76784</v>
      </c>
      <c r="B8927" s="50" t="n">
        <v>36</v>
      </c>
      <c r="C8927" s="7" t="n">
        <v>8</v>
      </c>
      <c r="D8927" s="7" t="n">
        <v>61491</v>
      </c>
      <c r="E8927" s="7" t="n">
        <v>0</v>
      </c>
      <c r="F8927" s="7" t="s">
        <v>335</v>
      </c>
      <c r="G8927" s="7" t="s">
        <v>594</v>
      </c>
      <c r="H8927" s="7" t="s">
        <v>13</v>
      </c>
      <c r="I8927" s="7" t="s">
        <v>13</v>
      </c>
      <c r="J8927" s="7" t="s">
        <v>13</v>
      </c>
      <c r="K8927" s="7" t="s">
        <v>13</v>
      </c>
      <c r="L8927" s="7" t="s">
        <v>13</v>
      </c>
      <c r="M8927" s="7" t="s">
        <v>13</v>
      </c>
      <c r="N8927" s="7" t="s">
        <v>13</v>
      </c>
      <c r="O8927" s="7" t="s">
        <v>13</v>
      </c>
      <c r="P8927" s="7" t="s">
        <v>13</v>
      </c>
      <c r="Q8927" s="7" t="s">
        <v>13</v>
      </c>
      <c r="R8927" s="7" t="s">
        <v>13</v>
      </c>
      <c r="S8927" s="7" t="s">
        <v>13</v>
      </c>
      <c r="T8927" s="7" t="s">
        <v>13</v>
      </c>
      <c r="U8927" s="7" t="s">
        <v>13</v>
      </c>
    </row>
    <row r="8928" spans="1:6">
      <c r="A8928" t="s">
        <v>4</v>
      </c>
      <c r="B8928" s="4" t="s">
        <v>5</v>
      </c>
      <c r="C8928" s="4" t="s">
        <v>14</v>
      </c>
      <c r="D8928" s="4" t="s">
        <v>10</v>
      </c>
      <c r="E8928" s="4" t="s">
        <v>14</v>
      </c>
      <c r="F8928" s="4" t="s">
        <v>6</v>
      </c>
      <c r="G8928" s="4" t="s">
        <v>6</v>
      </c>
      <c r="H8928" s="4" t="s">
        <v>6</v>
      </c>
      <c r="I8928" s="4" t="s">
        <v>6</v>
      </c>
      <c r="J8928" s="4" t="s">
        <v>6</v>
      </c>
      <c r="K8928" s="4" t="s">
        <v>6</v>
      </c>
      <c r="L8928" s="4" t="s">
        <v>6</v>
      </c>
      <c r="M8928" s="4" t="s">
        <v>6</v>
      </c>
      <c r="N8928" s="4" t="s">
        <v>6</v>
      </c>
      <c r="O8928" s="4" t="s">
        <v>6</v>
      </c>
      <c r="P8928" s="4" t="s">
        <v>6</v>
      </c>
      <c r="Q8928" s="4" t="s">
        <v>6</v>
      </c>
      <c r="R8928" s="4" t="s">
        <v>6</v>
      </c>
      <c r="S8928" s="4" t="s">
        <v>6</v>
      </c>
      <c r="T8928" s="4" t="s">
        <v>6</v>
      </c>
      <c r="U8928" s="4" t="s">
        <v>6</v>
      </c>
    </row>
    <row r="8929" spans="1:21">
      <c r="A8929" t="n">
        <v>76823</v>
      </c>
      <c r="B8929" s="50" t="n">
        <v>36</v>
      </c>
      <c r="C8929" s="7" t="n">
        <v>8</v>
      </c>
      <c r="D8929" s="7" t="n">
        <v>61492</v>
      </c>
      <c r="E8929" s="7" t="n">
        <v>0</v>
      </c>
      <c r="F8929" s="7" t="s">
        <v>335</v>
      </c>
      <c r="G8929" s="7" t="s">
        <v>594</v>
      </c>
      <c r="H8929" s="7" t="s">
        <v>13</v>
      </c>
      <c r="I8929" s="7" t="s">
        <v>13</v>
      </c>
      <c r="J8929" s="7" t="s">
        <v>13</v>
      </c>
      <c r="K8929" s="7" t="s">
        <v>13</v>
      </c>
      <c r="L8929" s="7" t="s">
        <v>13</v>
      </c>
      <c r="M8929" s="7" t="s">
        <v>13</v>
      </c>
      <c r="N8929" s="7" t="s">
        <v>13</v>
      </c>
      <c r="O8929" s="7" t="s">
        <v>13</v>
      </c>
      <c r="P8929" s="7" t="s">
        <v>13</v>
      </c>
      <c r="Q8929" s="7" t="s">
        <v>13</v>
      </c>
      <c r="R8929" s="7" t="s">
        <v>13</v>
      </c>
      <c r="S8929" s="7" t="s">
        <v>13</v>
      </c>
      <c r="T8929" s="7" t="s">
        <v>13</v>
      </c>
      <c r="U8929" s="7" t="s">
        <v>13</v>
      </c>
    </row>
    <row r="8930" spans="1:21">
      <c r="A8930" t="s">
        <v>4</v>
      </c>
      <c r="B8930" s="4" t="s">
        <v>5</v>
      </c>
      <c r="C8930" s="4" t="s">
        <v>14</v>
      </c>
      <c r="D8930" s="4" t="s">
        <v>10</v>
      </c>
      <c r="E8930" s="4" t="s">
        <v>14</v>
      </c>
      <c r="F8930" s="4" t="s">
        <v>6</v>
      </c>
      <c r="G8930" s="4" t="s">
        <v>6</v>
      </c>
      <c r="H8930" s="4" t="s">
        <v>6</v>
      </c>
      <c r="I8930" s="4" t="s">
        <v>6</v>
      </c>
      <c r="J8930" s="4" t="s">
        <v>6</v>
      </c>
      <c r="K8930" s="4" t="s">
        <v>6</v>
      </c>
      <c r="L8930" s="4" t="s">
        <v>6</v>
      </c>
      <c r="M8930" s="4" t="s">
        <v>6</v>
      </c>
      <c r="N8930" s="4" t="s">
        <v>6</v>
      </c>
      <c r="O8930" s="4" t="s">
        <v>6</v>
      </c>
      <c r="P8930" s="4" t="s">
        <v>6</v>
      </c>
      <c r="Q8930" s="4" t="s">
        <v>6</v>
      </c>
      <c r="R8930" s="4" t="s">
        <v>6</v>
      </c>
      <c r="S8930" s="4" t="s">
        <v>6</v>
      </c>
      <c r="T8930" s="4" t="s">
        <v>6</v>
      </c>
      <c r="U8930" s="4" t="s">
        <v>6</v>
      </c>
    </row>
    <row r="8931" spans="1:21">
      <c r="A8931" t="n">
        <v>76862</v>
      </c>
      <c r="B8931" s="50" t="n">
        <v>36</v>
      </c>
      <c r="C8931" s="7" t="n">
        <v>8</v>
      </c>
      <c r="D8931" s="7" t="n">
        <v>61493</v>
      </c>
      <c r="E8931" s="7" t="n">
        <v>0</v>
      </c>
      <c r="F8931" s="7" t="s">
        <v>335</v>
      </c>
      <c r="G8931" s="7" t="s">
        <v>594</v>
      </c>
      <c r="H8931" s="7" t="s">
        <v>13</v>
      </c>
      <c r="I8931" s="7" t="s">
        <v>13</v>
      </c>
      <c r="J8931" s="7" t="s">
        <v>13</v>
      </c>
      <c r="K8931" s="7" t="s">
        <v>13</v>
      </c>
      <c r="L8931" s="7" t="s">
        <v>13</v>
      </c>
      <c r="M8931" s="7" t="s">
        <v>13</v>
      </c>
      <c r="N8931" s="7" t="s">
        <v>13</v>
      </c>
      <c r="O8931" s="7" t="s">
        <v>13</v>
      </c>
      <c r="P8931" s="7" t="s">
        <v>13</v>
      </c>
      <c r="Q8931" s="7" t="s">
        <v>13</v>
      </c>
      <c r="R8931" s="7" t="s">
        <v>13</v>
      </c>
      <c r="S8931" s="7" t="s">
        <v>13</v>
      </c>
      <c r="T8931" s="7" t="s">
        <v>13</v>
      </c>
      <c r="U8931" s="7" t="s">
        <v>13</v>
      </c>
    </row>
    <row r="8932" spans="1:21">
      <c r="A8932" t="s">
        <v>4</v>
      </c>
      <c r="B8932" s="4" t="s">
        <v>5</v>
      </c>
      <c r="C8932" s="4" t="s">
        <v>14</v>
      </c>
      <c r="D8932" s="4" t="s">
        <v>10</v>
      </c>
      <c r="E8932" s="4" t="s">
        <v>14</v>
      </c>
      <c r="F8932" s="4" t="s">
        <v>6</v>
      </c>
      <c r="G8932" s="4" t="s">
        <v>6</v>
      </c>
      <c r="H8932" s="4" t="s">
        <v>6</v>
      </c>
      <c r="I8932" s="4" t="s">
        <v>6</v>
      </c>
      <c r="J8932" s="4" t="s">
        <v>6</v>
      </c>
      <c r="K8932" s="4" t="s">
        <v>6</v>
      </c>
      <c r="L8932" s="4" t="s">
        <v>6</v>
      </c>
      <c r="M8932" s="4" t="s">
        <v>6</v>
      </c>
      <c r="N8932" s="4" t="s">
        <v>6</v>
      </c>
      <c r="O8932" s="4" t="s">
        <v>6</v>
      </c>
      <c r="P8932" s="4" t="s">
        <v>6</v>
      </c>
      <c r="Q8932" s="4" t="s">
        <v>6</v>
      </c>
      <c r="R8932" s="4" t="s">
        <v>6</v>
      </c>
      <c r="S8932" s="4" t="s">
        <v>6</v>
      </c>
      <c r="T8932" s="4" t="s">
        <v>6</v>
      </c>
      <c r="U8932" s="4" t="s">
        <v>6</v>
      </c>
    </row>
    <row r="8933" spans="1:21">
      <c r="A8933" t="n">
        <v>76901</v>
      </c>
      <c r="B8933" s="50" t="n">
        <v>36</v>
      </c>
      <c r="C8933" s="7" t="n">
        <v>8</v>
      </c>
      <c r="D8933" s="7" t="n">
        <v>30</v>
      </c>
      <c r="E8933" s="7" t="n">
        <v>0</v>
      </c>
      <c r="F8933" s="7" t="s">
        <v>441</v>
      </c>
      <c r="G8933" s="7" t="s">
        <v>91</v>
      </c>
      <c r="H8933" s="7" t="s">
        <v>13</v>
      </c>
      <c r="I8933" s="7" t="s">
        <v>13</v>
      </c>
      <c r="J8933" s="7" t="s">
        <v>13</v>
      </c>
      <c r="K8933" s="7" t="s">
        <v>13</v>
      </c>
      <c r="L8933" s="7" t="s">
        <v>13</v>
      </c>
      <c r="M8933" s="7" t="s">
        <v>13</v>
      </c>
      <c r="N8933" s="7" t="s">
        <v>13</v>
      </c>
      <c r="O8933" s="7" t="s">
        <v>13</v>
      </c>
      <c r="P8933" s="7" t="s">
        <v>13</v>
      </c>
      <c r="Q8933" s="7" t="s">
        <v>13</v>
      </c>
      <c r="R8933" s="7" t="s">
        <v>13</v>
      </c>
      <c r="S8933" s="7" t="s">
        <v>13</v>
      </c>
      <c r="T8933" s="7" t="s">
        <v>13</v>
      </c>
      <c r="U8933" s="7" t="s">
        <v>13</v>
      </c>
    </row>
    <row r="8934" spans="1:21">
      <c r="A8934" t="s">
        <v>4</v>
      </c>
      <c r="B8934" s="4" t="s">
        <v>5</v>
      </c>
      <c r="C8934" s="4" t="s">
        <v>14</v>
      </c>
      <c r="D8934" s="4" t="s">
        <v>10</v>
      </c>
      <c r="E8934" s="4" t="s">
        <v>14</v>
      </c>
      <c r="F8934" s="4" t="s">
        <v>6</v>
      </c>
      <c r="G8934" s="4" t="s">
        <v>6</v>
      </c>
      <c r="H8934" s="4" t="s">
        <v>6</v>
      </c>
      <c r="I8934" s="4" t="s">
        <v>6</v>
      </c>
      <c r="J8934" s="4" t="s">
        <v>6</v>
      </c>
      <c r="K8934" s="4" t="s">
        <v>6</v>
      </c>
      <c r="L8934" s="4" t="s">
        <v>6</v>
      </c>
      <c r="M8934" s="4" t="s">
        <v>6</v>
      </c>
      <c r="N8934" s="4" t="s">
        <v>6</v>
      </c>
      <c r="O8934" s="4" t="s">
        <v>6</v>
      </c>
      <c r="P8934" s="4" t="s">
        <v>6</v>
      </c>
      <c r="Q8934" s="4" t="s">
        <v>6</v>
      </c>
      <c r="R8934" s="4" t="s">
        <v>6</v>
      </c>
      <c r="S8934" s="4" t="s">
        <v>6</v>
      </c>
      <c r="T8934" s="4" t="s">
        <v>6</v>
      </c>
      <c r="U8934" s="4" t="s">
        <v>6</v>
      </c>
    </row>
    <row r="8935" spans="1:21">
      <c r="A8935" t="n">
        <v>76945</v>
      </c>
      <c r="B8935" s="50" t="n">
        <v>36</v>
      </c>
      <c r="C8935" s="7" t="n">
        <v>8</v>
      </c>
      <c r="D8935" s="7" t="n">
        <v>116</v>
      </c>
      <c r="E8935" s="7" t="n">
        <v>0</v>
      </c>
      <c r="F8935" s="7" t="s">
        <v>441</v>
      </c>
      <c r="G8935" s="7" t="s">
        <v>13</v>
      </c>
      <c r="H8935" s="7" t="s">
        <v>13</v>
      </c>
      <c r="I8935" s="7" t="s">
        <v>13</v>
      </c>
      <c r="J8935" s="7" t="s">
        <v>13</v>
      </c>
      <c r="K8935" s="7" t="s">
        <v>13</v>
      </c>
      <c r="L8935" s="7" t="s">
        <v>13</v>
      </c>
      <c r="M8935" s="7" t="s">
        <v>13</v>
      </c>
      <c r="N8935" s="7" t="s">
        <v>13</v>
      </c>
      <c r="O8935" s="7" t="s">
        <v>13</v>
      </c>
      <c r="P8935" s="7" t="s">
        <v>13</v>
      </c>
      <c r="Q8935" s="7" t="s">
        <v>13</v>
      </c>
      <c r="R8935" s="7" t="s">
        <v>13</v>
      </c>
      <c r="S8935" s="7" t="s">
        <v>13</v>
      </c>
      <c r="T8935" s="7" t="s">
        <v>13</v>
      </c>
      <c r="U8935" s="7" t="s">
        <v>13</v>
      </c>
    </row>
    <row r="8936" spans="1:21">
      <c r="A8936" t="s">
        <v>4</v>
      </c>
      <c r="B8936" s="4" t="s">
        <v>5</v>
      </c>
      <c r="C8936" s="4" t="s">
        <v>14</v>
      </c>
      <c r="D8936" s="41" t="s">
        <v>71</v>
      </c>
      <c r="E8936" s="4" t="s">
        <v>5</v>
      </c>
      <c r="F8936" s="4" t="s">
        <v>14</v>
      </c>
      <c r="G8936" s="4" t="s">
        <v>10</v>
      </c>
      <c r="H8936" s="41" t="s">
        <v>72</v>
      </c>
      <c r="I8936" s="4" t="s">
        <v>14</v>
      </c>
      <c r="J8936" s="4" t="s">
        <v>36</v>
      </c>
    </row>
    <row r="8937" spans="1:21">
      <c r="A8937" t="n">
        <v>76975</v>
      </c>
      <c r="B8937" s="16" t="n">
        <v>5</v>
      </c>
      <c r="C8937" s="7" t="n">
        <v>28</v>
      </c>
      <c r="D8937" s="41" t="s">
        <v>3</v>
      </c>
      <c r="E8937" s="63" t="n">
        <v>64</v>
      </c>
      <c r="F8937" s="7" t="n">
        <v>5</v>
      </c>
      <c r="G8937" s="7" t="n">
        <v>1</v>
      </c>
      <c r="H8937" s="41" t="s">
        <v>3</v>
      </c>
      <c r="I8937" s="7" t="n">
        <v>1</v>
      </c>
      <c r="J8937" s="17" t="n">
        <f t="normal" ca="1">A8941</f>
        <v>0</v>
      </c>
    </row>
    <row r="8938" spans="1:21">
      <c r="A8938" t="s">
        <v>4</v>
      </c>
      <c r="B8938" s="4" t="s">
        <v>5</v>
      </c>
      <c r="C8938" s="4" t="s">
        <v>14</v>
      </c>
      <c r="D8938" s="4" t="s">
        <v>10</v>
      </c>
      <c r="E8938" s="4" t="s">
        <v>14</v>
      </c>
      <c r="F8938" s="4" t="s">
        <v>6</v>
      </c>
      <c r="G8938" s="4" t="s">
        <v>6</v>
      </c>
      <c r="H8938" s="4" t="s">
        <v>6</v>
      </c>
      <c r="I8938" s="4" t="s">
        <v>6</v>
      </c>
      <c r="J8938" s="4" t="s">
        <v>6</v>
      </c>
      <c r="K8938" s="4" t="s">
        <v>6</v>
      </c>
      <c r="L8938" s="4" t="s">
        <v>6</v>
      </c>
      <c r="M8938" s="4" t="s">
        <v>6</v>
      </c>
      <c r="N8938" s="4" t="s">
        <v>6</v>
      </c>
      <c r="O8938" s="4" t="s">
        <v>6</v>
      </c>
      <c r="P8938" s="4" t="s">
        <v>6</v>
      </c>
      <c r="Q8938" s="4" t="s">
        <v>6</v>
      </c>
      <c r="R8938" s="4" t="s">
        <v>6</v>
      </c>
      <c r="S8938" s="4" t="s">
        <v>6</v>
      </c>
      <c r="T8938" s="4" t="s">
        <v>6</v>
      </c>
      <c r="U8938" s="4" t="s">
        <v>6</v>
      </c>
    </row>
    <row r="8939" spans="1:21">
      <c r="A8939" t="n">
        <v>76986</v>
      </c>
      <c r="B8939" s="50" t="n">
        <v>36</v>
      </c>
      <c r="C8939" s="7" t="n">
        <v>8</v>
      </c>
      <c r="D8939" s="7" t="n">
        <v>1</v>
      </c>
      <c r="E8939" s="7" t="n">
        <v>0</v>
      </c>
      <c r="F8939" s="7" t="s">
        <v>441</v>
      </c>
      <c r="G8939" s="7" t="s">
        <v>13</v>
      </c>
      <c r="H8939" s="7" t="s">
        <v>13</v>
      </c>
      <c r="I8939" s="7" t="s">
        <v>13</v>
      </c>
      <c r="J8939" s="7" t="s">
        <v>13</v>
      </c>
      <c r="K8939" s="7" t="s">
        <v>13</v>
      </c>
      <c r="L8939" s="7" t="s">
        <v>13</v>
      </c>
      <c r="M8939" s="7" t="s">
        <v>13</v>
      </c>
      <c r="N8939" s="7" t="s">
        <v>13</v>
      </c>
      <c r="O8939" s="7" t="s">
        <v>13</v>
      </c>
      <c r="P8939" s="7" t="s">
        <v>13</v>
      </c>
      <c r="Q8939" s="7" t="s">
        <v>13</v>
      </c>
      <c r="R8939" s="7" t="s">
        <v>13</v>
      </c>
      <c r="S8939" s="7" t="s">
        <v>13</v>
      </c>
      <c r="T8939" s="7" t="s">
        <v>13</v>
      </c>
      <c r="U8939" s="7" t="s">
        <v>13</v>
      </c>
    </row>
    <row r="8940" spans="1:21">
      <c r="A8940" t="s">
        <v>4</v>
      </c>
      <c r="B8940" s="4" t="s">
        <v>5</v>
      </c>
      <c r="C8940" s="4" t="s">
        <v>14</v>
      </c>
      <c r="D8940" s="4" t="s">
        <v>10</v>
      </c>
    </row>
    <row r="8941" spans="1:21">
      <c r="A8941" t="n">
        <v>77016</v>
      </c>
      <c r="B8941" s="72" t="n">
        <v>49</v>
      </c>
      <c r="C8941" s="7" t="n">
        <v>6</v>
      </c>
      <c r="D8941" s="7" t="n">
        <v>1</v>
      </c>
    </row>
    <row r="8942" spans="1:21">
      <c r="A8942" t="s">
        <v>4</v>
      </c>
      <c r="B8942" s="4" t="s">
        <v>5</v>
      </c>
      <c r="C8942" s="4" t="s">
        <v>10</v>
      </c>
      <c r="D8942" s="4" t="s">
        <v>25</v>
      </c>
      <c r="E8942" s="4" t="s">
        <v>25</v>
      </c>
      <c r="F8942" s="4" t="s">
        <v>25</v>
      </c>
      <c r="G8942" s="4" t="s">
        <v>25</v>
      </c>
    </row>
    <row r="8943" spans="1:21">
      <c r="A8943" t="n">
        <v>77020</v>
      </c>
      <c r="B8943" s="45" t="n">
        <v>46</v>
      </c>
      <c r="C8943" s="7" t="n">
        <v>0</v>
      </c>
      <c r="D8943" s="7" t="n">
        <v>-97.7300033569336</v>
      </c>
      <c r="E8943" s="7" t="n">
        <v>-3</v>
      </c>
      <c r="F8943" s="7" t="n">
        <v>-52.9000015258789</v>
      </c>
      <c r="G8943" s="7" t="n">
        <v>94.6999969482422</v>
      </c>
    </row>
    <row r="8944" spans="1:21">
      <c r="A8944" t="s">
        <v>4</v>
      </c>
      <c r="B8944" s="4" t="s">
        <v>5</v>
      </c>
      <c r="C8944" s="4" t="s">
        <v>14</v>
      </c>
      <c r="D8944" s="4" t="s">
        <v>14</v>
      </c>
      <c r="E8944" s="4" t="s">
        <v>9</v>
      </c>
      <c r="F8944" s="4" t="s">
        <v>14</v>
      </c>
      <c r="G8944" s="4" t="s">
        <v>14</v>
      </c>
    </row>
    <row r="8945" spans="1:21">
      <c r="A8945" t="n">
        <v>77039</v>
      </c>
      <c r="B8945" s="35" t="n">
        <v>18</v>
      </c>
      <c r="C8945" s="7" t="n">
        <v>0</v>
      </c>
      <c r="D8945" s="7" t="n">
        <v>0</v>
      </c>
      <c r="E8945" s="7" t="n">
        <v>0</v>
      </c>
      <c r="F8945" s="7" t="n">
        <v>19</v>
      </c>
      <c r="G8945" s="7" t="n">
        <v>1</v>
      </c>
    </row>
    <row r="8946" spans="1:21">
      <c r="A8946" t="s">
        <v>4</v>
      </c>
      <c r="B8946" s="4" t="s">
        <v>5</v>
      </c>
      <c r="C8946" s="4" t="s">
        <v>14</v>
      </c>
      <c r="D8946" s="4" t="s">
        <v>14</v>
      </c>
      <c r="E8946" s="4" t="s">
        <v>9</v>
      </c>
      <c r="F8946" s="4" t="s">
        <v>14</v>
      </c>
      <c r="G8946" s="4" t="s">
        <v>14</v>
      </c>
    </row>
    <row r="8947" spans="1:21">
      <c r="A8947" t="n">
        <v>77048</v>
      </c>
      <c r="B8947" s="35" t="n">
        <v>18</v>
      </c>
      <c r="C8947" s="7" t="n">
        <v>1</v>
      </c>
      <c r="D8947" s="7" t="n">
        <v>0</v>
      </c>
      <c r="E8947" s="7" t="n">
        <v>0</v>
      </c>
      <c r="F8947" s="7" t="n">
        <v>19</v>
      </c>
      <c r="G8947" s="7" t="n">
        <v>1</v>
      </c>
    </row>
    <row r="8948" spans="1:21">
      <c r="A8948" t="s">
        <v>4</v>
      </c>
      <c r="B8948" s="4" t="s">
        <v>5</v>
      </c>
      <c r="C8948" s="4" t="s">
        <v>10</v>
      </c>
      <c r="D8948" s="4" t="s">
        <v>14</v>
      </c>
      <c r="E8948" s="4" t="s">
        <v>14</v>
      </c>
      <c r="F8948" s="4" t="s">
        <v>6</v>
      </c>
    </row>
    <row r="8949" spans="1:21">
      <c r="A8949" t="n">
        <v>77057</v>
      </c>
      <c r="B8949" s="58" t="n">
        <v>20</v>
      </c>
      <c r="C8949" s="7" t="n">
        <v>61440</v>
      </c>
      <c r="D8949" s="7" t="n">
        <v>3</v>
      </c>
      <c r="E8949" s="7" t="n">
        <v>11</v>
      </c>
      <c r="F8949" s="7" t="s">
        <v>674</v>
      </c>
    </row>
    <row r="8950" spans="1:21">
      <c r="A8950" t="s">
        <v>4</v>
      </c>
      <c r="B8950" s="4" t="s">
        <v>5</v>
      </c>
      <c r="C8950" s="4" t="s">
        <v>10</v>
      </c>
      <c r="D8950" s="4" t="s">
        <v>14</v>
      </c>
    </row>
    <row r="8951" spans="1:21">
      <c r="A8951" t="n">
        <v>77079</v>
      </c>
      <c r="B8951" s="89" t="n">
        <v>67</v>
      </c>
      <c r="C8951" s="7" t="n">
        <v>61440</v>
      </c>
      <c r="D8951" s="7" t="n">
        <v>3</v>
      </c>
    </row>
    <row r="8952" spans="1:21">
      <c r="A8952" t="s">
        <v>4</v>
      </c>
      <c r="B8952" s="4" t="s">
        <v>5</v>
      </c>
      <c r="C8952" s="4" t="s">
        <v>10</v>
      </c>
      <c r="D8952" s="4" t="s">
        <v>14</v>
      </c>
      <c r="E8952" s="4" t="s">
        <v>14</v>
      </c>
      <c r="F8952" s="4" t="s">
        <v>6</v>
      </c>
    </row>
    <row r="8953" spans="1:21">
      <c r="A8953" t="n">
        <v>77083</v>
      </c>
      <c r="B8953" s="58" t="n">
        <v>20</v>
      </c>
      <c r="C8953" s="7" t="n">
        <v>61441</v>
      </c>
      <c r="D8953" s="7" t="n">
        <v>3</v>
      </c>
      <c r="E8953" s="7" t="n">
        <v>11</v>
      </c>
      <c r="F8953" s="7" t="s">
        <v>674</v>
      </c>
    </row>
    <row r="8954" spans="1:21">
      <c r="A8954" t="s">
        <v>4</v>
      </c>
      <c r="B8954" s="4" t="s">
        <v>5</v>
      </c>
      <c r="C8954" s="4" t="s">
        <v>10</v>
      </c>
      <c r="D8954" s="4" t="s">
        <v>14</v>
      </c>
    </row>
    <row r="8955" spans="1:21">
      <c r="A8955" t="n">
        <v>77105</v>
      </c>
      <c r="B8955" s="89" t="n">
        <v>67</v>
      </c>
      <c r="C8955" s="7" t="n">
        <v>61441</v>
      </c>
      <c r="D8955" s="7" t="n">
        <v>3</v>
      </c>
    </row>
    <row r="8956" spans="1:21">
      <c r="A8956" t="s">
        <v>4</v>
      </c>
      <c r="B8956" s="4" t="s">
        <v>5</v>
      </c>
      <c r="C8956" s="4" t="s">
        <v>10</v>
      </c>
      <c r="D8956" s="4" t="s">
        <v>14</v>
      </c>
      <c r="E8956" s="4" t="s">
        <v>14</v>
      </c>
      <c r="F8956" s="4" t="s">
        <v>6</v>
      </c>
    </row>
    <row r="8957" spans="1:21">
      <c r="A8957" t="n">
        <v>77109</v>
      </c>
      <c r="B8957" s="58" t="n">
        <v>20</v>
      </c>
      <c r="C8957" s="7" t="n">
        <v>61442</v>
      </c>
      <c r="D8957" s="7" t="n">
        <v>3</v>
      </c>
      <c r="E8957" s="7" t="n">
        <v>11</v>
      </c>
      <c r="F8957" s="7" t="s">
        <v>674</v>
      </c>
    </row>
    <row r="8958" spans="1:21">
      <c r="A8958" t="s">
        <v>4</v>
      </c>
      <c r="B8958" s="4" t="s">
        <v>5</v>
      </c>
      <c r="C8958" s="4" t="s">
        <v>10</v>
      </c>
      <c r="D8958" s="4" t="s">
        <v>14</v>
      </c>
    </row>
    <row r="8959" spans="1:21">
      <c r="A8959" t="n">
        <v>77131</v>
      </c>
      <c r="B8959" s="89" t="n">
        <v>67</v>
      </c>
      <c r="C8959" s="7" t="n">
        <v>61442</v>
      </c>
      <c r="D8959" s="7" t="n">
        <v>3</v>
      </c>
    </row>
    <row r="8960" spans="1:21">
      <c r="A8960" t="s">
        <v>4</v>
      </c>
      <c r="B8960" s="4" t="s">
        <v>5</v>
      </c>
      <c r="C8960" s="4" t="s">
        <v>10</v>
      </c>
      <c r="D8960" s="4" t="s">
        <v>14</v>
      </c>
      <c r="E8960" s="4" t="s">
        <v>14</v>
      </c>
      <c r="F8960" s="4" t="s">
        <v>6</v>
      </c>
    </row>
    <row r="8961" spans="1:7">
      <c r="A8961" t="n">
        <v>77135</v>
      </c>
      <c r="B8961" s="58" t="n">
        <v>20</v>
      </c>
      <c r="C8961" s="7" t="n">
        <v>61443</v>
      </c>
      <c r="D8961" s="7" t="n">
        <v>3</v>
      </c>
      <c r="E8961" s="7" t="n">
        <v>11</v>
      </c>
      <c r="F8961" s="7" t="s">
        <v>674</v>
      </c>
    </row>
    <row r="8962" spans="1:7">
      <c r="A8962" t="s">
        <v>4</v>
      </c>
      <c r="B8962" s="4" t="s">
        <v>5</v>
      </c>
      <c r="C8962" s="4" t="s">
        <v>10</v>
      </c>
      <c r="D8962" s="4" t="s">
        <v>14</v>
      </c>
    </row>
    <row r="8963" spans="1:7">
      <c r="A8963" t="n">
        <v>77157</v>
      </c>
      <c r="B8963" s="89" t="n">
        <v>67</v>
      </c>
      <c r="C8963" s="7" t="n">
        <v>61443</v>
      </c>
      <c r="D8963" s="7" t="n">
        <v>3</v>
      </c>
    </row>
    <row r="8964" spans="1:7">
      <c r="A8964" t="s">
        <v>4</v>
      </c>
      <c r="B8964" s="4" t="s">
        <v>5</v>
      </c>
      <c r="C8964" s="4" t="s">
        <v>10</v>
      </c>
      <c r="D8964" s="4" t="s">
        <v>25</v>
      </c>
      <c r="E8964" s="4" t="s">
        <v>25</v>
      </c>
      <c r="F8964" s="4" t="s">
        <v>25</v>
      </c>
      <c r="G8964" s="4" t="s">
        <v>25</v>
      </c>
    </row>
    <row r="8965" spans="1:7">
      <c r="A8965" t="n">
        <v>77161</v>
      </c>
      <c r="B8965" s="45" t="n">
        <v>46</v>
      </c>
      <c r="C8965" s="7" t="n">
        <v>116</v>
      </c>
      <c r="D8965" s="7" t="n">
        <v>-96.3899993896484</v>
      </c>
      <c r="E8965" s="7" t="n">
        <v>-3</v>
      </c>
      <c r="F8965" s="7" t="n">
        <v>-49.7700004577637</v>
      </c>
      <c r="G8965" s="7" t="n">
        <v>174.699996948242</v>
      </c>
    </row>
    <row r="8966" spans="1:7">
      <c r="A8966" t="s">
        <v>4</v>
      </c>
      <c r="B8966" s="4" t="s">
        <v>5</v>
      </c>
      <c r="C8966" s="4" t="s">
        <v>10</v>
      </c>
      <c r="D8966" s="4" t="s">
        <v>25</v>
      </c>
      <c r="E8966" s="4" t="s">
        <v>25</v>
      </c>
      <c r="F8966" s="4" t="s">
        <v>25</v>
      </c>
      <c r="G8966" s="4" t="s">
        <v>25</v>
      </c>
    </row>
    <row r="8967" spans="1:7">
      <c r="A8967" t="n">
        <v>77180</v>
      </c>
      <c r="B8967" s="45" t="n">
        <v>46</v>
      </c>
      <c r="C8967" s="7" t="n">
        <v>30</v>
      </c>
      <c r="D8967" s="7" t="n">
        <v>-97.129997253418</v>
      </c>
      <c r="E8967" s="7" t="n">
        <v>-3</v>
      </c>
      <c r="F8967" s="7" t="n">
        <v>-49.9799995422363</v>
      </c>
      <c r="G8967" s="7" t="n">
        <v>177.100006103516</v>
      </c>
    </row>
    <row r="8968" spans="1:7">
      <c r="A8968" t="s">
        <v>4</v>
      </c>
      <c r="B8968" s="4" t="s">
        <v>5</v>
      </c>
      <c r="C8968" s="4" t="s">
        <v>10</v>
      </c>
      <c r="D8968" s="4" t="s">
        <v>25</v>
      </c>
      <c r="E8968" s="4" t="s">
        <v>25</v>
      </c>
      <c r="F8968" s="4" t="s">
        <v>25</v>
      </c>
      <c r="G8968" s="4" t="s">
        <v>25</v>
      </c>
    </row>
    <row r="8969" spans="1:7">
      <c r="A8969" t="n">
        <v>77199</v>
      </c>
      <c r="B8969" s="45" t="n">
        <v>46</v>
      </c>
      <c r="C8969" s="7" t="n">
        <v>89</v>
      </c>
      <c r="D8969" s="7" t="n">
        <v>-98.0800018310547</v>
      </c>
      <c r="E8969" s="7" t="n">
        <v>-3</v>
      </c>
      <c r="F8969" s="7" t="n">
        <v>-49.7400016784668</v>
      </c>
      <c r="G8969" s="7" t="n">
        <v>172.699996948242</v>
      </c>
    </row>
    <row r="8970" spans="1:7">
      <c r="A8970" t="s">
        <v>4</v>
      </c>
      <c r="B8970" s="4" t="s">
        <v>5</v>
      </c>
      <c r="C8970" s="4" t="s">
        <v>10</v>
      </c>
      <c r="D8970" s="4" t="s">
        <v>25</v>
      </c>
      <c r="E8970" s="4" t="s">
        <v>25</v>
      </c>
      <c r="F8970" s="4" t="s">
        <v>25</v>
      </c>
      <c r="G8970" s="4" t="s">
        <v>25</v>
      </c>
    </row>
    <row r="8971" spans="1:7">
      <c r="A8971" t="n">
        <v>77218</v>
      </c>
      <c r="B8971" s="45" t="n">
        <v>46</v>
      </c>
      <c r="C8971" s="7" t="n">
        <v>100</v>
      </c>
      <c r="D8971" s="7" t="n">
        <v>-95.3099975585938</v>
      </c>
      <c r="E8971" s="7" t="n">
        <v>-3</v>
      </c>
      <c r="F8971" s="7" t="n">
        <v>-49.810001373291</v>
      </c>
      <c r="G8971" s="7" t="n">
        <v>187.300003051758</v>
      </c>
    </row>
    <row r="8972" spans="1:7">
      <c r="A8972" t="s">
        <v>4</v>
      </c>
      <c r="B8972" s="4" t="s">
        <v>5</v>
      </c>
      <c r="C8972" s="4" t="s">
        <v>10</v>
      </c>
      <c r="D8972" s="4" t="s">
        <v>25</v>
      </c>
      <c r="E8972" s="4" t="s">
        <v>25</v>
      </c>
      <c r="F8972" s="4" t="s">
        <v>25</v>
      </c>
      <c r="G8972" s="4" t="s">
        <v>25</v>
      </c>
    </row>
    <row r="8973" spans="1:7">
      <c r="A8973" t="n">
        <v>77237</v>
      </c>
      <c r="B8973" s="45" t="n">
        <v>46</v>
      </c>
      <c r="C8973" s="7" t="n">
        <v>88</v>
      </c>
      <c r="D8973" s="7" t="n">
        <v>-95.7699966430664</v>
      </c>
      <c r="E8973" s="7" t="n">
        <v>-3</v>
      </c>
      <c r="F8973" s="7" t="n">
        <v>-49.1800003051758</v>
      </c>
      <c r="G8973" s="7" t="n">
        <v>187.699996948242</v>
      </c>
    </row>
    <row r="8974" spans="1:7">
      <c r="A8974" t="s">
        <v>4</v>
      </c>
      <c r="B8974" s="4" t="s">
        <v>5</v>
      </c>
      <c r="C8974" s="4" t="s">
        <v>10</v>
      </c>
      <c r="D8974" s="4" t="s">
        <v>25</v>
      </c>
      <c r="E8974" s="4" t="s">
        <v>25</v>
      </c>
      <c r="F8974" s="4" t="s">
        <v>25</v>
      </c>
      <c r="G8974" s="4" t="s">
        <v>25</v>
      </c>
    </row>
    <row r="8975" spans="1:7">
      <c r="A8975" t="n">
        <v>77256</v>
      </c>
      <c r="B8975" s="45" t="n">
        <v>46</v>
      </c>
      <c r="C8975" s="7" t="n">
        <v>81</v>
      </c>
      <c r="D8975" s="7" t="n">
        <v>-95.25</v>
      </c>
      <c r="E8975" s="7" t="n">
        <v>-3</v>
      </c>
      <c r="F8975" s="7" t="n">
        <v>-53.0400009155273</v>
      </c>
      <c r="G8975" s="7" t="n">
        <v>257.600006103516</v>
      </c>
    </row>
    <row r="8976" spans="1:7">
      <c r="A8976" t="s">
        <v>4</v>
      </c>
      <c r="B8976" s="4" t="s">
        <v>5</v>
      </c>
      <c r="C8976" s="4" t="s">
        <v>10</v>
      </c>
      <c r="D8976" s="4" t="s">
        <v>25</v>
      </c>
      <c r="E8976" s="4" t="s">
        <v>25</v>
      </c>
      <c r="F8976" s="4" t="s">
        <v>25</v>
      </c>
      <c r="G8976" s="4" t="s">
        <v>25</v>
      </c>
    </row>
    <row r="8977" spans="1:7">
      <c r="A8977" t="n">
        <v>77275</v>
      </c>
      <c r="B8977" s="45" t="n">
        <v>46</v>
      </c>
      <c r="C8977" s="7" t="n">
        <v>84</v>
      </c>
      <c r="D8977" s="7" t="n">
        <v>-94.9000015258789</v>
      </c>
      <c r="E8977" s="7" t="n">
        <v>-3</v>
      </c>
      <c r="F8977" s="7" t="n">
        <v>-54.1599998474121</v>
      </c>
      <c r="G8977" s="7" t="n">
        <v>260.899993896484</v>
      </c>
    </row>
    <row r="8978" spans="1:7">
      <c r="A8978" t="s">
        <v>4</v>
      </c>
      <c r="B8978" s="4" t="s">
        <v>5</v>
      </c>
      <c r="C8978" s="4" t="s">
        <v>10</v>
      </c>
    </row>
    <row r="8979" spans="1:7">
      <c r="A8979" t="n">
        <v>77294</v>
      </c>
      <c r="B8979" s="27" t="n">
        <v>16</v>
      </c>
      <c r="C8979" s="7" t="n">
        <v>0</v>
      </c>
    </row>
    <row r="8980" spans="1:7">
      <c r="A8980" t="s">
        <v>4</v>
      </c>
      <c r="B8980" s="4" t="s">
        <v>5</v>
      </c>
      <c r="C8980" s="4" t="s">
        <v>10</v>
      </c>
      <c r="D8980" s="4" t="s">
        <v>10</v>
      </c>
      <c r="E8980" s="4" t="s">
        <v>10</v>
      </c>
      <c r="F8980" s="4" t="s">
        <v>9</v>
      </c>
      <c r="G8980" s="4" t="s">
        <v>9</v>
      </c>
      <c r="H8980" s="4" t="s">
        <v>9</v>
      </c>
    </row>
    <row r="8981" spans="1:7">
      <c r="A8981" t="n">
        <v>77297</v>
      </c>
      <c r="B8981" s="30" t="n">
        <v>61</v>
      </c>
      <c r="C8981" s="7" t="n">
        <v>81</v>
      </c>
      <c r="D8981" s="7" t="n">
        <v>65535</v>
      </c>
      <c r="E8981" s="7" t="n">
        <v>0</v>
      </c>
      <c r="F8981" s="7" t="n">
        <v>-1027461612</v>
      </c>
      <c r="G8981" s="7" t="n">
        <v>-1072986849</v>
      </c>
      <c r="H8981" s="7" t="n">
        <v>-1034577510</v>
      </c>
    </row>
    <row r="8982" spans="1:7">
      <c r="A8982" t="s">
        <v>4</v>
      </c>
      <c r="B8982" s="4" t="s">
        <v>5</v>
      </c>
      <c r="C8982" s="4" t="s">
        <v>10</v>
      </c>
      <c r="D8982" s="4" t="s">
        <v>10</v>
      </c>
      <c r="E8982" s="4" t="s">
        <v>10</v>
      </c>
      <c r="F8982" s="4" t="s">
        <v>9</v>
      </c>
      <c r="G8982" s="4" t="s">
        <v>9</v>
      </c>
      <c r="H8982" s="4" t="s">
        <v>9</v>
      </c>
    </row>
    <row r="8983" spans="1:7">
      <c r="A8983" t="n">
        <v>77316</v>
      </c>
      <c r="B8983" s="30" t="n">
        <v>61</v>
      </c>
      <c r="C8983" s="7" t="n">
        <v>84</v>
      </c>
      <c r="D8983" s="7" t="n">
        <v>65535</v>
      </c>
      <c r="E8983" s="7" t="n">
        <v>0</v>
      </c>
      <c r="F8983" s="7" t="n">
        <v>-1027461612</v>
      </c>
      <c r="G8983" s="7" t="n">
        <v>-1072986849</v>
      </c>
      <c r="H8983" s="7" t="n">
        <v>-1034577510</v>
      </c>
    </row>
    <row r="8984" spans="1:7">
      <c r="A8984" t="s">
        <v>4</v>
      </c>
      <c r="B8984" s="4" t="s">
        <v>5</v>
      </c>
      <c r="C8984" s="4" t="s">
        <v>10</v>
      </c>
      <c r="D8984" s="4" t="s">
        <v>10</v>
      </c>
      <c r="E8984" s="4" t="s">
        <v>10</v>
      </c>
      <c r="F8984" s="4" t="s">
        <v>9</v>
      </c>
      <c r="G8984" s="4" t="s">
        <v>9</v>
      </c>
      <c r="H8984" s="4" t="s">
        <v>9</v>
      </c>
    </row>
    <row r="8985" spans="1:7">
      <c r="A8985" t="n">
        <v>77335</v>
      </c>
      <c r="B8985" s="30" t="n">
        <v>61</v>
      </c>
      <c r="C8985" s="7" t="n">
        <v>116</v>
      </c>
      <c r="D8985" s="7" t="n">
        <v>65535</v>
      </c>
      <c r="E8985" s="7" t="n">
        <v>0</v>
      </c>
      <c r="F8985" s="7" t="n">
        <v>-1027461612</v>
      </c>
      <c r="G8985" s="7" t="n">
        <v>-1072986849</v>
      </c>
      <c r="H8985" s="7" t="n">
        <v>-1034577510</v>
      </c>
    </row>
    <row r="8986" spans="1:7">
      <c r="A8986" t="s">
        <v>4</v>
      </c>
      <c r="B8986" s="4" t="s">
        <v>5</v>
      </c>
      <c r="C8986" s="4" t="s">
        <v>10</v>
      </c>
      <c r="D8986" s="4" t="s">
        <v>10</v>
      </c>
      <c r="E8986" s="4" t="s">
        <v>10</v>
      </c>
      <c r="F8986" s="4" t="s">
        <v>9</v>
      </c>
      <c r="G8986" s="4" t="s">
        <v>9</v>
      </c>
      <c r="H8986" s="4" t="s">
        <v>9</v>
      </c>
    </row>
    <row r="8987" spans="1:7">
      <c r="A8987" t="n">
        <v>77354</v>
      </c>
      <c r="B8987" s="30" t="n">
        <v>61</v>
      </c>
      <c r="C8987" s="7" t="n">
        <v>30</v>
      </c>
      <c r="D8987" s="7" t="n">
        <v>65535</v>
      </c>
      <c r="E8987" s="7" t="n">
        <v>0</v>
      </c>
      <c r="F8987" s="7" t="n">
        <v>-1027461612</v>
      </c>
      <c r="G8987" s="7" t="n">
        <v>-1072986849</v>
      </c>
      <c r="H8987" s="7" t="n">
        <v>-1034577510</v>
      </c>
    </row>
    <row r="8988" spans="1:7">
      <c r="A8988" t="s">
        <v>4</v>
      </c>
      <c r="B8988" s="4" t="s">
        <v>5</v>
      </c>
      <c r="C8988" s="4" t="s">
        <v>10</v>
      </c>
      <c r="D8988" s="4" t="s">
        <v>10</v>
      </c>
      <c r="E8988" s="4" t="s">
        <v>10</v>
      </c>
      <c r="F8988" s="4" t="s">
        <v>9</v>
      </c>
      <c r="G8988" s="4" t="s">
        <v>9</v>
      </c>
      <c r="H8988" s="4" t="s">
        <v>9</v>
      </c>
    </row>
    <row r="8989" spans="1:7">
      <c r="A8989" t="n">
        <v>77373</v>
      </c>
      <c r="B8989" s="30" t="n">
        <v>61</v>
      </c>
      <c r="C8989" s="7" t="n">
        <v>89</v>
      </c>
      <c r="D8989" s="7" t="n">
        <v>65535</v>
      </c>
      <c r="E8989" s="7" t="n">
        <v>0</v>
      </c>
      <c r="F8989" s="7" t="n">
        <v>-1027461612</v>
      </c>
      <c r="G8989" s="7" t="n">
        <v>-1072986849</v>
      </c>
      <c r="H8989" s="7" t="n">
        <v>-1034577510</v>
      </c>
    </row>
    <row r="8990" spans="1:7">
      <c r="A8990" t="s">
        <v>4</v>
      </c>
      <c r="B8990" s="4" t="s">
        <v>5</v>
      </c>
      <c r="C8990" s="4" t="s">
        <v>10</v>
      </c>
      <c r="D8990" s="4" t="s">
        <v>10</v>
      </c>
      <c r="E8990" s="4" t="s">
        <v>10</v>
      </c>
      <c r="F8990" s="4" t="s">
        <v>9</v>
      </c>
      <c r="G8990" s="4" t="s">
        <v>9</v>
      </c>
      <c r="H8990" s="4" t="s">
        <v>9</v>
      </c>
    </row>
    <row r="8991" spans="1:7">
      <c r="A8991" t="n">
        <v>77392</v>
      </c>
      <c r="B8991" s="30" t="n">
        <v>61</v>
      </c>
      <c r="C8991" s="7" t="n">
        <v>88</v>
      </c>
      <c r="D8991" s="7" t="n">
        <v>65535</v>
      </c>
      <c r="E8991" s="7" t="n">
        <v>0</v>
      </c>
      <c r="F8991" s="7" t="n">
        <v>-1027461612</v>
      </c>
      <c r="G8991" s="7" t="n">
        <v>-1072986849</v>
      </c>
      <c r="H8991" s="7" t="n">
        <v>-1034577510</v>
      </c>
    </row>
    <row r="8992" spans="1:7">
      <c r="A8992" t="s">
        <v>4</v>
      </c>
      <c r="B8992" s="4" t="s">
        <v>5</v>
      </c>
      <c r="C8992" s="4" t="s">
        <v>10</v>
      </c>
      <c r="D8992" s="4" t="s">
        <v>10</v>
      </c>
      <c r="E8992" s="4" t="s">
        <v>10</v>
      </c>
      <c r="F8992" s="4" t="s">
        <v>9</v>
      </c>
      <c r="G8992" s="4" t="s">
        <v>9</v>
      </c>
      <c r="H8992" s="4" t="s">
        <v>9</v>
      </c>
    </row>
    <row r="8993" spans="1:8">
      <c r="A8993" t="n">
        <v>77411</v>
      </c>
      <c r="B8993" s="30" t="n">
        <v>61</v>
      </c>
      <c r="C8993" s="7" t="n">
        <v>100</v>
      </c>
      <c r="D8993" s="7" t="n">
        <v>65535</v>
      </c>
      <c r="E8993" s="7" t="n">
        <v>0</v>
      </c>
      <c r="F8993" s="7" t="n">
        <v>-1027461612</v>
      </c>
      <c r="G8993" s="7" t="n">
        <v>-1072986849</v>
      </c>
      <c r="H8993" s="7" t="n">
        <v>-1034577510</v>
      </c>
    </row>
    <row r="8994" spans="1:8">
      <c r="A8994" t="s">
        <v>4</v>
      </c>
      <c r="B8994" s="4" t="s">
        <v>5</v>
      </c>
      <c r="C8994" s="4" t="s">
        <v>10</v>
      </c>
      <c r="D8994" s="4" t="s">
        <v>14</v>
      </c>
      <c r="E8994" s="4" t="s">
        <v>6</v>
      </c>
      <c r="F8994" s="4" t="s">
        <v>25</v>
      </c>
      <c r="G8994" s="4" t="s">
        <v>25</v>
      </c>
      <c r="H8994" s="4" t="s">
        <v>25</v>
      </c>
    </row>
    <row r="8995" spans="1:8">
      <c r="A8995" t="n">
        <v>77430</v>
      </c>
      <c r="B8995" s="52" t="n">
        <v>48</v>
      </c>
      <c r="C8995" s="7" t="n">
        <v>81</v>
      </c>
      <c r="D8995" s="7" t="n">
        <v>0</v>
      </c>
      <c r="E8995" s="7" t="s">
        <v>440</v>
      </c>
      <c r="F8995" s="7" t="n">
        <v>0</v>
      </c>
      <c r="G8995" s="7" t="n">
        <v>1</v>
      </c>
      <c r="H8995" s="7" t="n">
        <v>0</v>
      </c>
    </row>
    <row r="8996" spans="1:8">
      <c r="A8996" t="s">
        <v>4</v>
      </c>
      <c r="B8996" s="4" t="s">
        <v>5</v>
      </c>
      <c r="C8996" s="4" t="s">
        <v>10</v>
      </c>
      <c r="D8996" s="4" t="s">
        <v>14</v>
      </c>
      <c r="E8996" s="4" t="s">
        <v>6</v>
      </c>
      <c r="F8996" s="4" t="s">
        <v>25</v>
      </c>
      <c r="G8996" s="4" t="s">
        <v>25</v>
      </c>
      <c r="H8996" s="4" t="s">
        <v>25</v>
      </c>
    </row>
    <row r="8997" spans="1:8">
      <c r="A8997" t="n">
        <v>77457</v>
      </c>
      <c r="B8997" s="52" t="n">
        <v>48</v>
      </c>
      <c r="C8997" s="7" t="n">
        <v>84</v>
      </c>
      <c r="D8997" s="7" t="n">
        <v>0</v>
      </c>
      <c r="E8997" s="7" t="s">
        <v>440</v>
      </c>
      <c r="F8997" s="7" t="n">
        <v>0</v>
      </c>
      <c r="G8997" s="7" t="n">
        <v>1</v>
      </c>
      <c r="H8997" s="7" t="n">
        <v>0</v>
      </c>
    </row>
    <row r="8998" spans="1:8">
      <c r="A8998" t="s">
        <v>4</v>
      </c>
      <c r="B8998" s="4" t="s">
        <v>5</v>
      </c>
      <c r="C8998" s="4" t="s">
        <v>10</v>
      </c>
      <c r="D8998" s="4" t="s">
        <v>14</v>
      </c>
      <c r="E8998" s="4" t="s">
        <v>6</v>
      </c>
      <c r="F8998" s="4" t="s">
        <v>25</v>
      </c>
      <c r="G8998" s="4" t="s">
        <v>25</v>
      </c>
      <c r="H8998" s="4" t="s">
        <v>25</v>
      </c>
    </row>
    <row r="8999" spans="1:8">
      <c r="A8999" t="n">
        <v>77484</v>
      </c>
      <c r="B8999" s="52" t="n">
        <v>48</v>
      </c>
      <c r="C8999" s="7" t="n">
        <v>81</v>
      </c>
      <c r="D8999" s="7" t="n">
        <v>0</v>
      </c>
      <c r="E8999" s="7" t="s">
        <v>449</v>
      </c>
      <c r="F8999" s="7" t="n">
        <v>0</v>
      </c>
      <c r="G8999" s="7" t="n">
        <v>1</v>
      </c>
      <c r="H8999" s="7" t="n">
        <v>0</v>
      </c>
    </row>
    <row r="9000" spans="1:8">
      <c r="A9000" t="s">
        <v>4</v>
      </c>
      <c r="B9000" s="4" t="s">
        <v>5</v>
      </c>
      <c r="C9000" s="4" t="s">
        <v>10</v>
      </c>
      <c r="D9000" s="4" t="s">
        <v>14</v>
      </c>
      <c r="E9000" s="4" t="s">
        <v>6</v>
      </c>
      <c r="F9000" s="4" t="s">
        <v>25</v>
      </c>
      <c r="G9000" s="4" t="s">
        <v>25</v>
      </c>
      <c r="H9000" s="4" t="s">
        <v>25</v>
      </c>
    </row>
    <row r="9001" spans="1:8">
      <c r="A9001" t="n">
        <v>77517</v>
      </c>
      <c r="B9001" s="52" t="n">
        <v>48</v>
      </c>
      <c r="C9001" s="7" t="n">
        <v>84</v>
      </c>
      <c r="D9001" s="7" t="n">
        <v>0</v>
      </c>
      <c r="E9001" s="7" t="s">
        <v>449</v>
      </c>
      <c r="F9001" s="7" t="n">
        <v>0</v>
      </c>
      <c r="G9001" s="7" t="n">
        <v>1</v>
      </c>
      <c r="H9001" s="7" t="n">
        <v>0</v>
      </c>
    </row>
    <row r="9002" spans="1:8">
      <c r="A9002" t="s">
        <v>4</v>
      </c>
      <c r="B9002" s="4" t="s">
        <v>5</v>
      </c>
      <c r="C9002" s="4" t="s">
        <v>10</v>
      </c>
      <c r="D9002" s="4" t="s">
        <v>14</v>
      </c>
      <c r="E9002" s="4" t="s">
        <v>6</v>
      </c>
      <c r="F9002" s="4" t="s">
        <v>25</v>
      </c>
      <c r="G9002" s="4" t="s">
        <v>25</v>
      </c>
      <c r="H9002" s="4" t="s">
        <v>25</v>
      </c>
    </row>
    <row r="9003" spans="1:8">
      <c r="A9003" t="n">
        <v>77550</v>
      </c>
      <c r="B9003" s="52" t="n">
        <v>48</v>
      </c>
      <c r="C9003" s="7" t="n">
        <v>0</v>
      </c>
      <c r="D9003" s="7" t="n">
        <v>0</v>
      </c>
      <c r="E9003" s="7" t="s">
        <v>594</v>
      </c>
      <c r="F9003" s="7" t="n">
        <v>0</v>
      </c>
      <c r="G9003" s="7" t="n">
        <v>1</v>
      </c>
      <c r="H9003" s="7" t="n">
        <v>0</v>
      </c>
    </row>
    <row r="9004" spans="1:8">
      <c r="A9004" t="s">
        <v>4</v>
      </c>
      <c r="B9004" s="4" t="s">
        <v>5</v>
      </c>
      <c r="C9004" s="4" t="s">
        <v>10</v>
      </c>
      <c r="D9004" s="4" t="s">
        <v>14</v>
      </c>
      <c r="E9004" s="4" t="s">
        <v>6</v>
      </c>
      <c r="F9004" s="4" t="s">
        <v>25</v>
      </c>
      <c r="G9004" s="4" t="s">
        <v>25</v>
      </c>
      <c r="H9004" s="4" t="s">
        <v>25</v>
      </c>
    </row>
    <row r="9005" spans="1:8">
      <c r="A9005" t="n">
        <v>77576</v>
      </c>
      <c r="B9005" s="52" t="n">
        <v>48</v>
      </c>
      <c r="C9005" s="7" t="n">
        <v>61491</v>
      </c>
      <c r="D9005" s="7" t="n">
        <v>0</v>
      </c>
      <c r="E9005" s="7" t="s">
        <v>594</v>
      </c>
      <c r="F9005" s="7" t="n">
        <v>0</v>
      </c>
      <c r="G9005" s="7" t="n">
        <v>1</v>
      </c>
      <c r="H9005" s="7" t="n">
        <v>0</v>
      </c>
    </row>
    <row r="9006" spans="1:8">
      <c r="A9006" t="s">
        <v>4</v>
      </c>
      <c r="B9006" s="4" t="s">
        <v>5</v>
      </c>
      <c r="C9006" s="4" t="s">
        <v>10</v>
      </c>
      <c r="D9006" s="4" t="s">
        <v>14</v>
      </c>
      <c r="E9006" s="4" t="s">
        <v>6</v>
      </c>
      <c r="F9006" s="4" t="s">
        <v>25</v>
      </c>
      <c r="G9006" s="4" t="s">
        <v>25</v>
      </c>
      <c r="H9006" s="4" t="s">
        <v>25</v>
      </c>
    </row>
    <row r="9007" spans="1:8">
      <c r="A9007" t="n">
        <v>77602</v>
      </c>
      <c r="B9007" s="52" t="n">
        <v>48</v>
      </c>
      <c r="C9007" s="7" t="n">
        <v>61492</v>
      </c>
      <c r="D9007" s="7" t="n">
        <v>0</v>
      </c>
      <c r="E9007" s="7" t="s">
        <v>594</v>
      </c>
      <c r="F9007" s="7" t="n">
        <v>0</v>
      </c>
      <c r="G9007" s="7" t="n">
        <v>1</v>
      </c>
      <c r="H9007" s="7" t="n">
        <v>0</v>
      </c>
    </row>
    <row r="9008" spans="1:8">
      <c r="A9008" t="s">
        <v>4</v>
      </c>
      <c r="B9008" s="4" t="s">
        <v>5</v>
      </c>
      <c r="C9008" s="4" t="s">
        <v>10</v>
      </c>
      <c r="D9008" s="4" t="s">
        <v>14</v>
      </c>
      <c r="E9008" s="4" t="s">
        <v>6</v>
      </c>
      <c r="F9008" s="4" t="s">
        <v>25</v>
      </c>
      <c r="G9008" s="4" t="s">
        <v>25</v>
      </c>
      <c r="H9008" s="4" t="s">
        <v>25</v>
      </c>
    </row>
    <row r="9009" spans="1:8">
      <c r="A9009" t="n">
        <v>77628</v>
      </c>
      <c r="B9009" s="52" t="n">
        <v>48</v>
      </c>
      <c r="C9009" s="7" t="n">
        <v>61493</v>
      </c>
      <c r="D9009" s="7" t="n">
        <v>0</v>
      </c>
      <c r="E9009" s="7" t="s">
        <v>594</v>
      </c>
      <c r="F9009" s="7" t="n">
        <v>0</v>
      </c>
      <c r="G9009" s="7" t="n">
        <v>1</v>
      </c>
      <c r="H9009" s="7" t="n">
        <v>0</v>
      </c>
    </row>
    <row r="9010" spans="1:8">
      <c r="A9010" t="s">
        <v>4</v>
      </c>
      <c r="B9010" s="4" t="s">
        <v>5</v>
      </c>
      <c r="C9010" s="4" t="s">
        <v>10</v>
      </c>
      <c r="D9010" s="4" t="s">
        <v>14</v>
      </c>
      <c r="E9010" s="4" t="s">
        <v>6</v>
      </c>
      <c r="F9010" s="4" t="s">
        <v>25</v>
      </c>
      <c r="G9010" s="4" t="s">
        <v>25</v>
      </c>
      <c r="H9010" s="4" t="s">
        <v>25</v>
      </c>
    </row>
    <row r="9011" spans="1:8">
      <c r="A9011" t="n">
        <v>77654</v>
      </c>
      <c r="B9011" s="52" t="n">
        <v>48</v>
      </c>
      <c r="C9011" s="7" t="n">
        <v>0</v>
      </c>
      <c r="D9011" s="7" t="n">
        <v>0</v>
      </c>
      <c r="E9011" s="7" t="s">
        <v>449</v>
      </c>
      <c r="F9011" s="7" t="n">
        <v>0</v>
      </c>
      <c r="G9011" s="7" t="n">
        <v>1</v>
      </c>
      <c r="H9011" s="7" t="n">
        <v>0</v>
      </c>
    </row>
    <row r="9012" spans="1:8">
      <c r="A9012" t="s">
        <v>4</v>
      </c>
      <c r="B9012" s="4" t="s">
        <v>5</v>
      </c>
      <c r="C9012" s="4" t="s">
        <v>10</v>
      </c>
      <c r="D9012" s="4" t="s">
        <v>14</v>
      </c>
      <c r="E9012" s="4" t="s">
        <v>6</v>
      </c>
      <c r="F9012" s="4" t="s">
        <v>25</v>
      </c>
      <c r="G9012" s="4" t="s">
        <v>25</v>
      </c>
      <c r="H9012" s="4" t="s">
        <v>25</v>
      </c>
    </row>
    <row r="9013" spans="1:8">
      <c r="A9013" t="n">
        <v>77687</v>
      </c>
      <c r="B9013" s="52" t="n">
        <v>48</v>
      </c>
      <c r="C9013" s="7" t="n">
        <v>61491</v>
      </c>
      <c r="D9013" s="7" t="n">
        <v>0</v>
      </c>
      <c r="E9013" s="7" t="s">
        <v>449</v>
      </c>
      <c r="F9013" s="7" t="n">
        <v>0</v>
      </c>
      <c r="G9013" s="7" t="n">
        <v>1</v>
      </c>
      <c r="H9013" s="7" t="n">
        <v>0</v>
      </c>
    </row>
    <row r="9014" spans="1:8">
      <c r="A9014" t="s">
        <v>4</v>
      </c>
      <c r="B9014" s="4" t="s">
        <v>5</v>
      </c>
      <c r="C9014" s="4" t="s">
        <v>10</v>
      </c>
      <c r="D9014" s="4" t="s">
        <v>14</v>
      </c>
      <c r="E9014" s="4" t="s">
        <v>6</v>
      </c>
      <c r="F9014" s="4" t="s">
        <v>25</v>
      </c>
      <c r="G9014" s="4" t="s">
        <v>25</v>
      </c>
      <c r="H9014" s="4" t="s">
        <v>25</v>
      </c>
    </row>
    <row r="9015" spans="1:8">
      <c r="A9015" t="n">
        <v>77720</v>
      </c>
      <c r="B9015" s="52" t="n">
        <v>48</v>
      </c>
      <c r="C9015" s="7" t="n">
        <v>61492</v>
      </c>
      <c r="D9015" s="7" t="n">
        <v>0</v>
      </c>
      <c r="E9015" s="7" t="s">
        <v>449</v>
      </c>
      <c r="F9015" s="7" t="n">
        <v>0</v>
      </c>
      <c r="G9015" s="7" t="n">
        <v>1</v>
      </c>
      <c r="H9015" s="7" t="n">
        <v>0</v>
      </c>
    </row>
    <row r="9016" spans="1:8">
      <c r="A9016" t="s">
        <v>4</v>
      </c>
      <c r="B9016" s="4" t="s">
        <v>5</v>
      </c>
      <c r="C9016" s="4" t="s">
        <v>10</v>
      </c>
      <c r="D9016" s="4" t="s">
        <v>14</v>
      </c>
      <c r="E9016" s="4" t="s">
        <v>6</v>
      </c>
      <c r="F9016" s="4" t="s">
        <v>25</v>
      </c>
      <c r="G9016" s="4" t="s">
        <v>25</v>
      </c>
      <c r="H9016" s="4" t="s">
        <v>25</v>
      </c>
    </row>
    <row r="9017" spans="1:8">
      <c r="A9017" t="n">
        <v>77753</v>
      </c>
      <c r="B9017" s="52" t="n">
        <v>48</v>
      </c>
      <c r="C9017" s="7" t="n">
        <v>61493</v>
      </c>
      <c r="D9017" s="7" t="n">
        <v>0</v>
      </c>
      <c r="E9017" s="7" t="s">
        <v>449</v>
      </c>
      <c r="F9017" s="7" t="n">
        <v>0</v>
      </c>
      <c r="G9017" s="7" t="n">
        <v>1</v>
      </c>
      <c r="H9017" s="7" t="n">
        <v>0</v>
      </c>
    </row>
    <row r="9018" spans="1:8">
      <c r="A9018" t="s">
        <v>4</v>
      </c>
      <c r="B9018" s="4" t="s">
        <v>5</v>
      </c>
      <c r="C9018" s="4" t="s">
        <v>10</v>
      </c>
    </row>
    <row r="9019" spans="1:8">
      <c r="A9019" t="n">
        <v>77786</v>
      </c>
      <c r="B9019" s="27" t="n">
        <v>16</v>
      </c>
      <c r="C9019" s="7" t="n">
        <v>0</v>
      </c>
    </row>
    <row r="9020" spans="1:8">
      <c r="A9020" t="s">
        <v>4</v>
      </c>
      <c r="B9020" s="4" t="s">
        <v>5</v>
      </c>
      <c r="C9020" s="4" t="s">
        <v>10</v>
      </c>
      <c r="D9020" s="4" t="s">
        <v>10</v>
      </c>
      <c r="E9020" s="4" t="s">
        <v>10</v>
      </c>
      <c r="F9020" s="4" t="s">
        <v>9</v>
      </c>
      <c r="G9020" s="4" t="s">
        <v>9</v>
      </c>
      <c r="H9020" s="4" t="s">
        <v>9</v>
      </c>
    </row>
    <row r="9021" spans="1:8">
      <c r="A9021" t="n">
        <v>77789</v>
      </c>
      <c r="B9021" s="30" t="n">
        <v>61</v>
      </c>
      <c r="C9021" s="7" t="n">
        <v>61440</v>
      </c>
      <c r="D9021" s="7" t="n">
        <v>65535</v>
      </c>
      <c r="E9021" s="7" t="n">
        <v>0</v>
      </c>
      <c r="F9021" s="7" t="n">
        <v>-1027708027</v>
      </c>
      <c r="G9021" s="7" t="n">
        <v>-1073741824</v>
      </c>
      <c r="H9021" s="7" t="n">
        <v>-1034522460</v>
      </c>
    </row>
    <row r="9022" spans="1:8">
      <c r="A9022" t="s">
        <v>4</v>
      </c>
      <c r="B9022" s="4" t="s">
        <v>5</v>
      </c>
      <c r="C9022" s="4" t="s">
        <v>10</v>
      </c>
      <c r="D9022" s="4" t="s">
        <v>10</v>
      </c>
      <c r="E9022" s="4" t="s">
        <v>10</v>
      </c>
      <c r="F9022" s="4" t="s">
        <v>9</v>
      </c>
      <c r="G9022" s="4" t="s">
        <v>9</v>
      </c>
      <c r="H9022" s="4" t="s">
        <v>9</v>
      </c>
    </row>
    <row r="9023" spans="1:8">
      <c r="A9023" t="n">
        <v>77808</v>
      </c>
      <c r="B9023" s="30" t="n">
        <v>61</v>
      </c>
      <c r="C9023" s="7" t="n">
        <v>61441</v>
      </c>
      <c r="D9023" s="7" t="n">
        <v>65535</v>
      </c>
      <c r="E9023" s="7" t="n">
        <v>0</v>
      </c>
      <c r="F9023" s="7" t="n">
        <v>-1027708027</v>
      </c>
      <c r="G9023" s="7" t="n">
        <v>-1073741824</v>
      </c>
      <c r="H9023" s="7" t="n">
        <v>-1034522460</v>
      </c>
    </row>
    <row r="9024" spans="1:8">
      <c r="A9024" t="s">
        <v>4</v>
      </c>
      <c r="B9024" s="4" t="s">
        <v>5</v>
      </c>
      <c r="C9024" s="4" t="s">
        <v>10</v>
      </c>
      <c r="D9024" s="4" t="s">
        <v>10</v>
      </c>
      <c r="E9024" s="4" t="s">
        <v>10</v>
      </c>
      <c r="F9024" s="4" t="s">
        <v>9</v>
      </c>
      <c r="G9024" s="4" t="s">
        <v>9</v>
      </c>
      <c r="H9024" s="4" t="s">
        <v>9</v>
      </c>
    </row>
    <row r="9025" spans="1:8">
      <c r="A9025" t="n">
        <v>77827</v>
      </c>
      <c r="B9025" s="30" t="n">
        <v>61</v>
      </c>
      <c r="C9025" s="7" t="n">
        <v>61442</v>
      </c>
      <c r="D9025" s="7" t="n">
        <v>65535</v>
      </c>
      <c r="E9025" s="7" t="n">
        <v>0</v>
      </c>
      <c r="F9025" s="7" t="n">
        <v>-1027708027</v>
      </c>
      <c r="G9025" s="7" t="n">
        <v>-1073741824</v>
      </c>
      <c r="H9025" s="7" t="n">
        <v>-1034522460</v>
      </c>
    </row>
    <row r="9026" spans="1:8">
      <c r="A9026" t="s">
        <v>4</v>
      </c>
      <c r="B9026" s="4" t="s">
        <v>5</v>
      </c>
      <c r="C9026" s="4" t="s">
        <v>10</v>
      </c>
      <c r="D9026" s="4" t="s">
        <v>10</v>
      </c>
      <c r="E9026" s="4" t="s">
        <v>10</v>
      </c>
      <c r="F9026" s="4" t="s">
        <v>9</v>
      </c>
      <c r="G9026" s="4" t="s">
        <v>9</v>
      </c>
      <c r="H9026" s="4" t="s">
        <v>9</v>
      </c>
    </row>
    <row r="9027" spans="1:8">
      <c r="A9027" t="n">
        <v>77846</v>
      </c>
      <c r="B9027" s="30" t="n">
        <v>61</v>
      </c>
      <c r="C9027" s="7" t="n">
        <v>61443</v>
      </c>
      <c r="D9027" s="7" t="n">
        <v>65535</v>
      </c>
      <c r="E9027" s="7" t="n">
        <v>0</v>
      </c>
      <c r="F9027" s="7" t="n">
        <v>-1027708027</v>
      </c>
      <c r="G9027" s="7" t="n">
        <v>-1073741824</v>
      </c>
      <c r="H9027" s="7" t="n">
        <v>-1034522460</v>
      </c>
    </row>
    <row r="9028" spans="1:8">
      <c r="A9028" t="s">
        <v>4</v>
      </c>
      <c r="B9028" s="4" t="s">
        <v>5</v>
      </c>
      <c r="C9028" s="4" t="s">
        <v>14</v>
      </c>
      <c r="D9028" s="4" t="s">
        <v>10</v>
      </c>
      <c r="E9028" s="4" t="s">
        <v>6</v>
      </c>
      <c r="F9028" s="4" t="s">
        <v>6</v>
      </c>
      <c r="G9028" s="4" t="s">
        <v>6</v>
      </c>
      <c r="H9028" s="4" t="s">
        <v>6</v>
      </c>
    </row>
    <row r="9029" spans="1:8">
      <c r="A9029" t="n">
        <v>77865</v>
      </c>
      <c r="B9029" s="36" t="n">
        <v>51</v>
      </c>
      <c r="C9029" s="7" t="n">
        <v>3</v>
      </c>
      <c r="D9029" s="7" t="n">
        <v>81</v>
      </c>
      <c r="E9029" s="7" t="s">
        <v>128</v>
      </c>
      <c r="F9029" s="7" t="s">
        <v>267</v>
      </c>
      <c r="G9029" s="7" t="s">
        <v>130</v>
      </c>
      <c r="H9029" s="7" t="s">
        <v>131</v>
      </c>
    </row>
    <row r="9030" spans="1:8">
      <c r="A9030" t="s">
        <v>4</v>
      </c>
      <c r="B9030" s="4" t="s">
        <v>5</v>
      </c>
      <c r="C9030" s="4" t="s">
        <v>14</v>
      </c>
      <c r="D9030" s="4" t="s">
        <v>10</v>
      </c>
      <c r="E9030" s="4" t="s">
        <v>6</v>
      </c>
      <c r="F9030" s="4" t="s">
        <v>6</v>
      </c>
      <c r="G9030" s="4" t="s">
        <v>6</v>
      </c>
      <c r="H9030" s="4" t="s">
        <v>6</v>
      </c>
    </row>
    <row r="9031" spans="1:8">
      <c r="A9031" t="n">
        <v>77878</v>
      </c>
      <c r="B9031" s="36" t="n">
        <v>51</v>
      </c>
      <c r="C9031" s="7" t="n">
        <v>3</v>
      </c>
      <c r="D9031" s="7" t="n">
        <v>84</v>
      </c>
      <c r="E9031" s="7" t="s">
        <v>128</v>
      </c>
      <c r="F9031" s="7" t="s">
        <v>267</v>
      </c>
      <c r="G9031" s="7" t="s">
        <v>130</v>
      </c>
      <c r="H9031" s="7" t="s">
        <v>131</v>
      </c>
    </row>
    <row r="9032" spans="1:8">
      <c r="A9032" t="s">
        <v>4</v>
      </c>
      <c r="B9032" s="4" t="s">
        <v>5</v>
      </c>
      <c r="C9032" s="4" t="s">
        <v>10</v>
      </c>
    </row>
    <row r="9033" spans="1:8">
      <c r="A9033" t="n">
        <v>77891</v>
      </c>
      <c r="B9033" s="27" t="n">
        <v>16</v>
      </c>
      <c r="C9033" s="7" t="n">
        <v>300</v>
      </c>
    </row>
    <row r="9034" spans="1:8">
      <c r="A9034" t="s">
        <v>4</v>
      </c>
      <c r="B9034" s="4" t="s">
        <v>5</v>
      </c>
      <c r="C9034" s="4" t="s">
        <v>14</v>
      </c>
      <c r="D9034" s="4" t="s">
        <v>6</v>
      </c>
    </row>
    <row r="9035" spans="1:8">
      <c r="A9035" t="n">
        <v>77894</v>
      </c>
      <c r="B9035" s="8" t="n">
        <v>2</v>
      </c>
      <c r="C9035" s="7" t="n">
        <v>10</v>
      </c>
      <c r="D9035" s="7" t="s">
        <v>706</v>
      </c>
    </row>
    <row r="9036" spans="1:8">
      <c r="A9036" t="s">
        <v>4</v>
      </c>
      <c r="B9036" s="4" t="s">
        <v>5</v>
      </c>
      <c r="C9036" s="4" t="s">
        <v>10</v>
      </c>
      <c r="D9036" s="4" t="s">
        <v>14</v>
      </c>
      <c r="E9036" s="4" t="s">
        <v>10</v>
      </c>
    </row>
    <row r="9037" spans="1:8">
      <c r="A9037" t="n">
        <v>77907</v>
      </c>
      <c r="B9037" s="77" t="n">
        <v>104</v>
      </c>
      <c r="C9037" s="7" t="n">
        <v>33</v>
      </c>
      <c r="D9037" s="7" t="n">
        <v>6</v>
      </c>
      <c r="E9037" s="7" t="n">
        <v>1</v>
      </c>
    </row>
    <row r="9038" spans="1:8">
      <c r="A9038" t="s">
        <v>4</v>
      </c>
      <c r="B9038" s="4" t="s">
        <v>5</v>
      </c>
      <c r="C9038" s="4" t="s">
        <v>10</v>
      </c>
    </row>
    <row r="9039" spans="1:8">
      <c r="A9039" t="n">
        <v>77913</v>
      </c>
      <c r="B9039" s="27" t="n">
        <v>16</v>
      </c>
      <c r="C9039" s="7" t="n">
        <v>300</v>
      </c>
    </row>
    <row r="9040" spans="1:8">
      <c r="A9040" t="s">
        <v>4</v>
      </c>
      <c r="B9040" s="4" t="s">
        <v>5</v>
      </c>
      <c r="C9040" s="4" t="s">
        <v>14</v>
      </c>
      <c r="D9040" s="4" t="s">
        <v>14</v>
      </c>
      <c r="E9040" s="4" t="s">
        <v>25</v>
      </c>
      <c r="F9040" s="4" t="s">
        <v>25</v>
      </c>
      <c r="G9040" s="4" t="s">
        <v>25</v>
      </c>
      <c r="H9040" s="4" t="s">
        <v>10</v>
      </c>
    </row>
    <row r="9041" spans="1:8">
      <c r="A9041" t="n">
        <v>77916</v>
      </c>
      <c r="B9041" s="34" t="n">
        <v>45</v>
      </c>
      <c r="C9041" s="7" t="n">
        <v>2</v>
      </c>
      <c r="D9041" s="7" t="n">
        <v>3</v>
      </c>
      <c r="E9041" s="7" t="n">
        <v>-95.8000030517578</v>
      </c>
      <c r="F9041" s="7" t="n">
        <v>-1.79999995231628</v>
      </c>
      <c r="G9041" s="7" t="n">
        <v>-53.1100006103516</v>
      </c>
      <c r="H9041" s="7" t="n">
        <v>0</v>
      </c>
    </row>
    <row r="9042" spans="1:8">
      <c r="A9042" t="s">
        <v>4</v>
      </c>
      <c r="B9042" s="4" t="s">
        <v>5</v>
      </c>
      <c r="C9042" s="4" t="s">
        <v>14</v>
      </c>
      <c r="D9042" s="4" t="s">
        <v>14</v>
      </c>
      <c r="E9042" s="4" t="s">
        <v>25</v>
      </c>
      <c r="F9042" s="4" t="s">
        <v>25</v>
      </c>
      <c r="G9042" s="4" t="s">
        <v>25</v>
      </c>
      <c r="H9042" s="4" t="s">
        <v>10</v>
      </c>
      <c r="I9042" s="4" t="s">
        <v>14</v>
      </c>
    </row>
    <row r="9043" spans="1:8">
      <c r="A9043" t="n">
        <v>77933</v>
      </c>
      <c r="B9043" s="34" t="n">
        <v>45</v>
      </c>
      <c r="C9043" s="7" t="n">
        <v>4</v>
      </c>
      <c r="D9043" s="7" t="n">
        <v>3</v>
      </c>
      <c r="E9043" s="7" t="n">
        <v>16.0200004577637</v>
      </c>
      <c r="F9043" s="7" t="n">
        <v>225.720001220703</v>
      </c>
      <c r="G9043" s="7" t="n">
        <v>358</v>
      </c>
      <c r="H9043" s="7" t="n">
        <v>0</v>
      </c>
      <c r="I9043" s="7" t="n">
        <v>0</v>
      </c>
    </row>
    <row r="9044" spans="1:8">
      <c r="A9044" t="s">
        <v>4</v>
      </c>
      <c r="B9044" s="4" t="s">
        <v>5</v>
      </c>
      <c r="C9044" s="4" t="s">
        <v>14</v>
      </c>
      <c r="D9044" s="4" t="s">
        <v>14</v>
      </c>
      <c r="E9044" s="4" t="s">
        <v>25</v>
      </c>
      <c r="F9044" s="4" t="s">
        <v>10</v>
      </c>
    </row>
    <row r="9045" spans="1:8">
      <c r="A9045" t="n">
        <v>77951</v>
      </c>
      <c r="B9045" s="34" t="n">
        <v>45</v>
      </c>
      <c r="C9045" s="7" t="n">
        <v>5</v>
      </c>
      <c r="D9045" s="7" t="n">
        <v>3</v>
      </c>
      <c r="E9045" s="7" t="n">
        <v>4.19999980926514</v>
      </c>
      <c r="F9045" s="7" t="n">
        <v>0</v>
      </c>
    </row>
    <row r="9046" spans="1:8">
      <c r="A9046" t="s">
        <v>4</v>
      </c>
      <c r="B9046" s="4" t="s">
        <v>5</v>
      </c>
      <c r="C9046" s="4" t="s">
        <v>14</v>
      </c>
      <c r="D9046" s="4" t="s">
        <v>14</v>
      </c>
      <c r="E9046" s="4" t="s">
        <v>25</v>
      </c>
      <c r="F9046" s="4" t="s">
        <v>10</v>
      </c>
    </row>
    <row r="9047" spans="1:8">
      <c r="A9047" t="n">
        <v>77960</v>
      </c>
      <c r="B9047" s="34" t="n">
        <v>45</v>
      </c>
      <c r="C9047" s="7" t="n">
        <v>11</v>
      </c>
      <c r="D9047" s="7" t="n">
        <v>3</v>
      </c>
      <c r="E9047" s="7" t="n">
        <v>32.2999992370605</v>
      </c>
      <c r="F9047" s="7" t="n">
        <v>0</v>
      </c>
    </row>
    <row r="9048" spans="1:8">
      <c r="A9048" t="s">
        <v>4</v>
      </c>
      <c r="B9048" s="4" t="s">
        <v>5</v>
      </c>
      <c r="C9048" s="4" t="s">
        <v>14</v>
      </c>
      <c r="D9048" s="4" t="s">
        <v>14</v>
      </c>
      <c r="E9048" s="4" t="s">
        <v>25</v>
      </c>
      <c r="F9048" s="4" t="s">
        <v>25</v>
      </c>
      <c r="G9048" s="4" t="s">
        <v>25</v>
      </c>
      <c r="H9048" s="4" t="s">
        <v>10</v>
      </c>
    </row>
    <row r="9049" spans="1:8">
      <c r="A9049" t="n">
        <v>77969</v>
      </c>
      <c r="B9049" s="34" t="n">
        <v>45</v>
      </c>
      <c r="C9049" s="7" t="n">
        <v>2</v>
      </c>
      <c r="D9049" s="7" t="n">
        <v>3</v>
      </c>
      <c r="E9049" s="7" t="n">
        <v>-95.8000030517578</v>
      </c>
      <c r="F9049" s="7" t="n">
        <v>-2.29999995231628</v>
      </c>
      <c r="G9049" s="7" t="n">
        <v>-53.1100006103516</v>
      </c>
      <c r="H9049" s="7" t="n">
        <v>3000</v>
      </c>
    </row>
    <row r="9050" spans="1:8">
      <c r="A9050" t="s">
        <v>4</v>
      </c>
      <c r="B9050" s="4" t="s">
        <v>5</v>
      </c>
      <c r="C9050" s="4" t="s">
        <v>14</v>
      </c>
      <c r="D9050" s="4" t="s">
        <v>10</v>
      </c>
      <c r="E9050" s="4" t="s">
        <v>25</v>
      </c>
      <c r="F9050" s="4" t="s">
        <v>10</v>
      </c>
      <c r="G9050" s="4" t="s">
        <v>9</v>
      </c>
      <c r="H9050" s="4" t="s">
        <v>9</v>
      </c>
      <c r="I9050" s="4" t="s">
        <v>10</v>
      </c>
      <c r="J9050" s="4" t="s">
        <v>10</v>
      </c>
      <c r="K9050" s="4" t="s">
        <v>9</v>
      </c>
      <c r="L9050" s="4" t="s">
        <v>9</v>
      </c>
      <c r="M9050" s="4" t="s">
        <v>9</v>
      </c>
      <c r="N9050" s="4" t="s">
        <v>9</v>
      </c>
      <c r="O9050" s="4" t="s">
        <v>6</v>
      </c>
    </row>
    <row r="9051" spans="1:8">
      <c r="A9051" t="n">
        <v>77986</v>
      </c>
      <c r="B9051" s="13" t="n">
        <v>50</v>
      </c>
      <c r="C9051" s="7" t="n">
        <v>0</v>
      </c>
      <c r="D9051" s="7" t="n">
        <v>8060</v>
      </c>
      <c r="E9051" s="7" t="n">
        <v>0.200000002980232</v>
      </c>
      <c r="F9051" s="7" t="n">
        <v>1000</v>
      </c>
      <c r="G9051" s="7" t="n">
        <v>0</v>
      </c>
      <c r="H9051" s="7" t="n">
        <v>-1065353216</v>
      </c>
      <c r="I9051" s="7" t="n">
        <v>0</v>
      </c>
      <c r="J9051" s="7" t="n">
        <v>65533</v>
      </c>
      <c r="K9051" s="7" t="n">
        <v>0</v>
      </c>
      <c r="L9051" s="7" t="n">
        <v>0</v>
      </c>
      <c r="M9051" s="7" t="n">
        <v>0</v>
      </c>
      <c r="N9051" s="7" t="n">
        <v>0</v>
      </c>
      <c r="O9051" s="7" t="s">
        <v>13</v>
      </c>
    </row>
    <row r="9052" spans="1:8">
      <c r="A9052" t="s">
        <v>4</v>
      </c>
      <c r="B9052" s="4" t="s">
        <v>5</v>
      </c>
      <c r="C9052" s="4" t="s">
        <v>14</v>
      </c>
      <c r="D9052" s="4" t="s">
        <v>10</v>
      </c>
      <c r="E9052" s="4" t="s">
        <v>25</v>
      </c>
    </row>
    <row r="9053" spans="1:8">
      <c r="A9053" t="n">
        <v>78025</v>
      </c>
      <c r="B9053" s="33" t="n">
        <v>58</v>
      </c>
      <c r="C9053" s="7" t="n">
        <v>100</v>
      </c>
      <c r="D9053" s="7" t="n">
        <v>1000</v>
      </c>
      <c r="E9053" s="7" t="n">
        <v>1</v>
      </c>
    </row>
    <row r="9054" spans="1:8">
      <c r="A9054" t="s">
        <v>4</v>
      </c>
      <c r="B9054" s="4" t="s">
        <v>5</v>
      </c>
      <c r="C9054" s="4" t="s">
        <v>10</v>
      </c>
    </row>
    <row r="9055" spans="1:8">
      <c r="A9055" t="n">
        <v>78033</v>
      </c>
      <c r="B9055" s="27" t="n">
        <v>16</v>
      </c>
      <c r="C9055" s="7" t="n">
        <v>3000</v>
      </c>
    </row>
    <row r="9056" spans="1:8">
      <c r="A9056" t="s">
        <v>4</v>
      </c>
      <c r="B9056" s="4" t="s">
        <v>5</v>
      </c>
      <c r="C9056" s="4" t="s">
        <v>10</v>
      </c>
      <c r="D9056" s="4" t="s">
        <v>25</v>
      </c>
      <c r="E9056" s="4" t="s">
        <v>25</v>
      </c>
      <c r="F9056" s="4" t="s">
        <v>25</v>
      </c>
      <c r="G9056" s="4" t="s">
        <v>10</v>
      </c>
      <c r="H9056" s="4" t="s">
        <v>10</v>
      </c>
    </row>
    <row r="9057" spans="1:15">
      <c r="A9057" t="n">
        <v>78036</v>
      </c>
      <c r="B9057" s="29" t="n">
        <v>60</v>
      </c>
      <c r="C9057" s="7" t="n">
        <v>81</v>
      </c>
      <c r="D9057" s="7" t="n">
        <v>0</v>
      </c>
      <c r="E9057" s="7" t="n">
        <v>30</v>
      </c>
      <c r="F9057" s="7" t="n">
        <v>0</v>
      </c>
      <c r="G9057" s="7" t="n">
        <v>1000</v>
      </c>
      <c r="H9057" s="7" t="n">
        <v>0</v>
      </c>
    </row>
    <row r="9058" spans="1:15">
      <c r="A9058" t="s">
        <v>4</v>
      </c>
      <c r="B9058" s="4" t="s">
        <v>5</v>
      </c>
      <c r="C9058" s="4" t="s">
        <v>14</v>
      </c>
      <c r="D9058" s="4" t="s">
        <v>10</v>
      </c>
      <c r="E9058" s="4" t="s">
        <v>6</v>
      </c>
    </row>
    <row r="9059" spans="1:15">
      <c r="A9059" t="n">
        <v>78055</v>
      </c>
      <c r="B9059" s="36" t="n">
        <v>51</v>
      </c>
      <c r="C9059" s="7" t="n">
        <v>4</v>
      </c>
      <c r="D9059" s="7" t="n">
        <v>81</v>
      </c>
      <c r="E9059" s="7" t="s">
        <v>707</v>
      </c>
    </row>
    <row r="9060" spans="1:15">
      <c r="A9060" t="s">
        <v>4</v>
      </c>
      <c r="B9060" s="4" t="s">
        <v>5</v>
      </c>
      <c r="C9060" s="4" t="s">
        <v>10</v>
      </c>
    </row>
    <row r="9061" spans="1:15">
      <c r="A9061" t="n">
        <v>78069</v>
      </c>
      <c r="B9061" s="27" t="n">
        <v>16</v>
      </c>
      <c r="C9061" s="7" t="n">
        <v>0</v>
      </c>
    </row>
    <row r="9062" spans="1:15">
      <c r="A9062" t="s">
        <v>4</v>
      </c>
      <c r="B9062" s="4" t="s">
        <v>5</v>
      </c>
      <c r="C9062" s="4" t="s">
        <v>10</v>
      </c>
      <c r="D9062" s="4" t="s">
        <v>50</v>
      </c>
      <c r="E9062" s="4" t="s">
        <v>14</v>
      </c>
      <c r="F9062" s="4" t="s">
        <v>14</v>
      </c>
      <c r="G9062" s="4" t="s">
        <v>50</v>
      </c>
      <c r="H9062" s="4" t="s">
        <v>14</v>
      </c>
      <c r="I9062" s="4" t="s">
        <v>14</v>
      </c>
    </row>
    <row r="9063" spans="1:15">
      <c r="A9063" t="n">
        <v>78072</v>
      </c>
      <c r="B9063" s="37" t="n">
        <v>26</v>
      </c>
      <c r="C9063" s="7" t="n">
        <v>81</v>
      </c>
      <c r="D9063" s="7" t="s">
        <v>708</v>
      </c>
      <c r="E9063" s="7" t="n">
        <v>2</v>
      </c>
      <c r="F9063" s="7" t="n">
        <v>3</v>
      </c>
      <c r="G9063" s="7" t="s">
        <v>709</v>
      </c>
      <c r="H9063" s="7" t="n">
        <v>2</v>
      </c>
      <c r="I9063" s="7" t="n">
        <v>0</v>
      </c>
    </row>
    <row r="9064" spans="1:15">
      <c r="A9064" t="s">
        <v>4</v>
      </c>
      <c r="B9064" s="4" t="s">
        <v>5</v>
      </c>
    </row>
    <row r="9065" spans="1:15">
      <c r="A9065" t="n">
        <v>78196</v>
      </c>
      <c r="B9065" s="25" t="n">
        <v>28</v>
      </c>
    </row>
    <row r="9066" spans="1:15">
      <c r="A9066" t="s">
        <v>4</v>
      </c>
      <c r="B9066" s="4" t="s">
        <v>5</v>
      </c>
      <c r="C9066" s="4" t="s">
        <v>10</v>
      </c>
      <c r="D9066" s="4" t="s">
        <v>25</v>
      </c>
      <c r="E9066" s="4" t="s">
        <v>25</v>
      </c>
      <c r="F9066" s="4" t="s">
        <v>25</v>
      </c>
      <c r="G9066" s="4" t="s">
        <v>10</v>
      </c>
      <c r="H9066" s="4" t="s">
        <v>10</v>
      </c>
    </row>
    <row r="9067" spans="1:15">
      <c r="A9067" t="n">
        <v>78197</v>
      </c>
      <c r="B9067" s="29" t="n">
        <v>60</v>
      </c>
      <c r="C9067" s="7" t="n">
        <v>84</v>
      </c>
      <c r="D9067" s="7" t="n">
        <v>0</v>
      </c>
      <c r="E9067" s="7" t="n">
        <v>20</v>
      </c>
      <c r="F9067" s="7" t="n">
        <v>0</v>
      </c>
      <c r="G9067" s="7" t="n">
        <v>1000</v>
      </c>
      <c r="H9067" s="7" t="n">
        <v>0</v>
      </c>
    </row>
    <row r="9068" spans="1:15">
      <c r="A9068" t="s">
        <v>4</v>
      </c>
      <c r="B9068" s="4" t="s">
        <v>5</v>
      </c>
      <c r="C9068" s="4" t="s">
        <v>14</v>
      </c>
      <c r="D9068" s="4" t="s">
        <v>10</v>
      </c>
      <c r="E9068" s="4" t="s">
        <v>6</v>
      </c>
    </row>
    <row r="9069" spans="1:15">
      <c r="A9069" t="n">
        <v>78216</v>
      </c>
      <c r="B9069" s="36" t="n">
        <v>51</v>
      </c>
      <c r="C9069" s="7" t="n">
        <v>4</v>
      </c>
      <c r="D9069" s="7" t="n">
        <v>84</v>
      </c>
      <c r="E9069" s="7" t="s">
        <v>453</v>
      </c>
    </row>
    <row r="9070" spans="1:15">
      <c r="A9070" t="s">
        <v>4</v>
      </c>
      <c r="B9070" s="4" t="s">
        <v>5</v>
      </c>
      <c r="C9070" s="4" t="s">
        <v>10</v>
      </c>
    </row>
    <row r="9071" spans="1:15">
      <c r="A9071" t="n">
        <v>78229</v>
      </c>
      <c r="B9071" s="27" t="n">
        <v>16</v>
      </c>
      <c r="C9071" s="7" t="n">
        <v>0</v>
      </c>
    </row>
    <row r="9072" spans="1:15">
      <c r="A9072" t="s">
        <v>4</v>
      </c>
      <c r="B9072" s="4" t="s">
        <v>5</v>
      </c>
      <c r="C9072" s="4" t="s">
        <v>10</v>
      </c>
      <c r="D9072" s="4" t="s">
        <v>50</v>
      </c>
      <c r="E9072" s="4" t="s">
        <v>14</v>
      </c>
      <c r="F9072" s="4" t="s">
        <v>14</v>
      </c>
    </row>
    <row r="9073" spans="1:9">
      <c r="A9073" t="n">
        <v>78232</v>
      </c>
      <c r="B9073" s="37" t="n">
        <v>26</v>
      </c>
      <c r="C9073" s="7" t="n">
        <v>84</v>
      </c>
      <c r="D9073" s="7" t="s">
        <v>710</v>
      </c>
      <c r="E9073" s="7" t="n">
        <v>2</v>
      </c>
      <c r="F9073" s="7" t="n">
        <v>0</v>
      </c>
    </row>
    <row r="9074" spans="1:9">
      <c r="A9074" t="s">
        <v>4</v>
      </c>
      <c r="B9074" s="4" t="s">
        <v>5</v>
      </c>
    </row>
    <row r="9075" spans="1:9">
      <c r="A9075" t="n">
        <v>78299</v>
      </c>
      <c r="B9075" s="25" t="n">
        <v>28</v>
      </c>
    </row>
    <row r="9076" spans="1:9">
      <c r="A9076" t="s">
        <v>4</v>
      </c>
      <c r="B9076" s="4" t="s">
        <v>5</v>
      </c>
      <c r="C9076" s="4" t="s">
        <v>10</v>
      </c>
      <c r="D9076" s="4" t="s">
        <v>14</v>
      </c>
    </row>
    <row r="9077" spans="1:9">
      <c r="A9077" t="n">
        <v>78300</v>
      </c>
      <c r="B9077" s="38" t="n">
        <v>89</v>
      </c>
      <c r="C9077" s="7" t="n">
        <v>65533</v>
      </c>
      <c r="D9077" s="7" t="n">
        <v>1</v>
      </c>
    </row>
    <row r="9078" spans="1:9">
      <c r="A9078" t="s">
        <v>4</v>
      </c>
      <c r="B9078" s="4" t="s">
        <v>5</v>
      </c>
      <c r="C9078" s="4" t="s">
        <v>14</v>
      </c>
      <c r="D9078" s="4" t="s">
        <v>10</v>
      </c>
      <c r="E9078" s="4" t="s">
        <v>6</v>
      </c>
    </row>
    <row r="9079" spans="1:9">
      <c r="A9079" t="n">
        <v>78304</v>
      </c>
      <c r="B9079" s="36" t="n">
        <v>51</v>
      </c>
      <c r="C9079" s="7" t="n">
        <v>4</v>
      </c>
      <c r="D9079" s="7" t="n">
        <v>0</v>
      </c>
      <c r="E9079" s="7" t="s">
        <v>249</v>
      </c>
    </row>
    <row r="9080" spans="1:9">
      <c r="A9080" t="s">
        <v>4</v>
      </c>
      <c r="B9080" s="4" t="s">
        <v>5</v>
      </c>
      <c r="C9080" s="4" t="s">
        <v>10</v>
      </c>
    </row>
    <row r="9081" spans="1:9">
      <c r="A9081" t="n">
        <v>78317</v>
      </c>
      <c r="B9081" s="27" t="n">
        <v>16</v>
      </c>
      <c r="C9081" s="7" t="n">
        <v>0</v>
      </c>
    </row>
    <row r="9082" spans="1:9">
      <c r="A9082" t="s">
        <v>4</v>
      </c>
      <c r="B9082" s="4" t="s">
        <v>5</v>
      </c>
      <c r="C9082" s="4" t="s">
        <v>10</v>
      </c>
      <c r="D9082" s="4" t="s">
        <v>50</v>
      </c>
      <c r="E9082" s="4" t="s">
        <v>14</v>
      </c>
      <c r="F9082" s="4" t="s">
        <v>14</v>
      </c>
    </row>
    <row r="9083" spans="1:9">
      <c r="A9083" t="n">
        <v>78320</v>
      </c>
      <c r="B9083" s="37" t="n">
        <v>26</v>
      </c>
      <c r="C9083" s="7" t="n">
        <v>0</v>
      </c>
      <c r="D9083" s="7" t="s">
        <v>711</v>
      </c>
      <c r="E9083" s="7" t="n">
        <v>2</v>
      </c>
      <c r="F9083" s="7" t="n">
        <v>0</v>
      </c>
    </row>
    <row r="9084" spans="1:9">
      <c r="A9084" t="s">
        <v>4</v>
      </c>
      <c r="B9084" s="4" t="s">
        <v>5</v>
      </c>
    </row>
    <row r="9085" spans="1:9">
      <c r="A9085" t="n">
        <v>78429</v>
      </c>
      <c r="B9085" s="25" t="n">
        <v>28</v>
      </c>
    </row>
    <row r="9086" spans="1:9">
      <c r="A9086" t="s">
        <v>4</v>
      </c>
      <c r="B9086" s="4" t="s">
        <v>5</v>
      </c>
      <c r="C9086" s="4" t="s">
        <v>14</v>
      </c>
      <c r="D9086" s="41" t="s">
        <v>71</v>
      </c>
      <c r="E9086" s="4" t="s">
        <v>5</v>
      </c>
      <c r="F9086" s="4" t="s">
        <v>14</v>
      </c>
      <c r="G9086" s="4" t="s">
        <v>10</v>
      </c>
      <c r="H9086" s="41" t="s">
        <v>72</v>
      </c>
      <c r="I9086" s="4" t="s">
        <v>14</v>
      </c>
      <c r="J9086" s="4" t="s">
        <v>36</v>
      </c>
    </row>
    <row r="9087" spans="1:9">
      <c r="A9087" t="n">
        <v>78430</v>
      </c>
      <c r="B9087" s="16" t="n">
        <v>5</v>
      </c>
      <c r="C9087" s="7" t="n">
        <v>28</v>
      </c>
      <c r="D9087" s="41" t="s">
        <v>3</v>
      </c>
      <c r="E9087" s="63" t="n">
        <v>64</v>
      </c>
      <c r="F9087" s="7" t="n">
        <v>5</v>
      </c>
      <c r="G9087" s="7" t="n">
        <v>7</v>
      </c>
      <c r="H9087" s="41" t="s">
        <v>3</v>
      </c>
      <c r="I9087" s="7" t="n">
        <v>1</v>
      </c>
      <c r="J9087" s="17" t="n">
        <f t="normal" ca="1">A9097</f>
        <v>0</v>
      </c>
    </row>
    <row r="9088" spans="1:9">
      <c r="A9088" t="s">
        <v>4</v>
      </c>
      <c r="B9088" s="4" t="s">
        <v>5</v>
      </c>
      <c r="C9088" s="4" t="s">
        <v>14</v>
      </c>
      <c r="D9088" s="4" t="s">
        <v>10</v>
      </c>
      <c r="E9088" s="4" t="s">
        <v>6</v>
      </c>
    </row>
    <row r="9089" spans="1:10">
      <c r="A9089" t="n">
        <v>78441</v>
      </c>
      <c r="B9089" s="36" t="n">
        <v>51</v>
      </c>
      <c r="C9089" s="7" t="n">
        <v>4</v>
      </c>
      <c r="D9089" s="7" t="n">
        <v>7</v>
      </c>
      <c r="E9089" s="7" t="s">
        <v>502</v>
      </c>
    </row>
    <row r="9090" spans="1:10">
      <c r="A9090" t="s">
        <v>4</v>
      </c>
      <c r="B9090" s="4" t="s">
        <v>5</v>
      </c>
      <c r="C9090" s="4" t="s">
        <v>10</v>
      </c>
    </row>
    <row r="9091" spans="1:10">
      <c r="A9091" t="n">
        <v>78454</v>
      </c>
      <c r="B9091" s="27" t="n">
        <v>16</v>
      </c>
      <c r="C9091" s="7" t="n">
        <v>0</v>
      </c>
    </row>
    <row r="9092" spans="1:10">
      <c r="A9092" t="s">
        <v>4</v>
      </c>
      <c r="B9092" s="4" t="s">
        <v>5</v>
      </c>
      <c r="C9092" s="4" t="s">
        <v>10</v>
      </c>
      <c r="D9092" s="4" t="s">
        <v>50</v>
      </c>
      <c r="E9092" s="4" t="s">
        <v>14</v>
      </c>
      <c r="F9092" s="4" t="s">
        <v>14</v>
      </c>
    </row>
    <row r="9093" spans="1:10">
      <c r="A9093" t="n">
        <v>78457</v>
      </c>
      <c r="B9093" s="37" t="n">
        <v>26</v>
      </c>
      <c r="C9093" s="7" t="n">
        <v>7</v>
      </c>
      <c r="D9093" s="7" t="s">
        <v>712</v>
      </c>
      <c r="E9093" s="7" t="n">
        <v>2</v>
      </c>
      <c r="F9093" s="7" t="n">
        <v>0</v>
      </c>
    </row>
    <row r="9094" spans="1:10">
      <c r="A9094" t="s">
        <v>4</v>
      </c>
      <c r="B9094" s="4" t="s">
        <v>5</v>
      </c>
    </row>
    <row r="9095" spans="1:10">
      <c r="A9095" t="n">
        <v>78526</v>
      </c>
      <c r="B9095" s="25" t="n">
        <v>28</v>
      </c>
    </row>
    <row r="9096" spans="1:10">
      <c r="A9096" t="s">
        <v>4</v>
      </c>
      <c r="B9096" s="4" t="s">
        <v>5</v>
      </c>
      <c r="C9096" s="4" t="s">
        <v>14</v>
      </c>
      <c r="D9096" s="41" t="s">
        <v>71</v>
      </c>
      <c r="E9096" s="4" t="s">
        <v>5</v>
      </c>
      <c r="F9096" s="4" t="s">
        <v>14</v>
      </c>
      <c r="G9096" s="4" t="s">
        <v>10</v>
      </c>
      <c r="H9096" s="41" t="s">
        <v>72</v>
      </c>
      <c r="I9096" s="4" t="s">
        <v>14</v>
      </c>
      <c r="J9096" s="4" t="s">
        <v>36</v>
      </c>
    </row>
    <row r="9097" spans="1:10">
      <c r="A9097" t="n">
        <v>78527</v>
      </c>
      <c r="B9097" s="16" t="n">
        <v>5</v>
      </c>
      <c r="C9097" s="7" t="n">
        <v>28</v>
      </c>
      <c r="D9097" s="41" t="s">
        <v>3</v>
      </c>
      <c r="E9097" s="63" t="n">
        <v>64</v>
      </c>
      <c r="F9097" s="7" t="n">
        <v>5</v>
      </c>
      <c r="G9097" s="7" t="n">
        <v>3</v>
      </c>
      <c r="H9097" s="41" t="s">
        <v>3</v>
      </c>
      <c r="I9097" s="7" t="n">
        <v>1</v>
      </c>
      <c r="J9097" s="17" t="n">
        <f t="normal" ca="1">A9107</f>
        <v>0</v>
      </c>
    </row>
    <row r="9098" spans="1:10">
      <c r="A9098" t="s">
        <v>4</v>
      </c>
      <c r="B9098" s="4" t="s">
        <v>5</v>
      </c>
      <c r="C9098" s="4" t="s">
        <v>14</v>
      </c>
      <c r="D9098" s="4" t="s">
        <v>10</v>
      </c>
      <c r="E9098" s="4" t="s">
        <v>6</v>
      </c>
    </row>
    <row r="9099" spans="1:10">
      <c r="A9099" t="n">
        <v>78538</v>
      </c>
      <c r="B9099" s="36" t="n">
        <v>51</v>
      </c>
      <c r="C9099" s="7" t="n">
        <v>4</v>
      </c>
      <c r="D9099" s="7" t="n">
        <v>3</v>
      </c>
      <c r="E9099" s="7" t="s">
        <v>479</v>
      </c>
    </row>
    <row r="9100" spans="1:10">
      <c r="A9100" t="s">
        <v>4</v>
      </c>
      <c r="B9100" s="4" t="s">
        <v>5</v>
      </c>
      <c r="C9100" s="4" t="s">
        <v>10</v>
      </c>
    </row>
    <row r="9101" spans="1:10">
      <c r="A9101" t="n">
        <v>78552</v>
      </c>
      <c r="B9101" s="27" t="n">
        <v>16</v>
      </c>
      <c r="C9101" s="7" t="n">
        <v>0</v>
      </c>
    </row>
    <row r="9102" spans="1:10">
      <c r="A9102" t="s">
        <v>4</v>
      </c>
      <c r="B9102" s="4" t="s">
        <v>5</v>
      </c>
      <c r="C9102" s="4" t="s">
        <v>10</v>
      </c>
      <c r="D9102" s="4" t="s">
        <v>50</v>
      </c>
      <c r="E9102" s="4" t="s">
        <v>14</v>
      </c>
      <c r="F9102" s="4" t="s">
        <v>14</v>
      </c>
    </row>
    <row r="9103" spans="1:10">
      <c r="A9103" t="n">
        <v>78555</v>
      </c>
      <c r="B9103" s="37" t="n">
        <v>26</v>
      </c>
      <c r="C9103" s="7" t="n">
        <v>3</v>
      </c>
      <c r="D9103" s="7" t="s">
        <v>713</v>
      </c>
      <c r="E9103" s="7" t="n">
        <v>2</v>
      </c>
      <c r="F9103" s="7" t="n">
        <v>0</v>
      </c>
    </row>
    <row r="9104" spans="1:10">
      <c r="A9104" t="s">
        <v>4</v>
      </c>
      <c r="B9104" s="4" t="s">
        <v>5</v>
      </c>
    </row>
    <row r="9105" spans="1:10">
      <c r="A9105" t="n">
        <v>78648</v>
      </c>
      <c r="B9105" s="25" t="n">
        <v>28</v>
      </c>
    </row>
    <row r="9106" spans="1:10">
      <c r="A9106" t="s">
        <v>4</v>
      </c>
      <c r="B9106" s="4" t="s">
        <v>5</v>
      </c>
      <c r="C9106" s="4" t="s">
        <v>14</v>
      </c>
      <c r="D9106" s="41" t="s">
        <v>71</v>
      </c>
      <c r="E9106" s="4" t="s">
        <v>5</v>
      </c>
      <c r="F9106" s="4" t="s">
        <v>14</v>
      </c>
      <c r="G9106" s="4" t="s">
        <v>10</v>
      </c>
      <c r="H9106" s="41" t="s">
        <v>72</v>
      </c>
      <c r="I9106" s="4" t="s">
        <v>14</v>
      </c>
      <c r="J9106" s="4" t="s">
        <v>36</v>
      </c>
    </row>
    <row r="9107" spans="1:10">
      <c r="A9107" t="n">
        <v>78649</v>
      </c>
      <c r="B9107" s="16" t="n">
        <v>5</v>
      </c>
      <c r="C9107" s="7" t="n">
        <v>28</v>
      </c>
      <c r="D9107" s="41" t="s">
        <v>3</v>
      </c>
      <c r="E9107" s="63" t="n">
        <v>64</v>
      </c>
      <c r="F9107" s="7" t="n">
        <v>5</v>
      </c>
      <c r="G9107" s="7" t="n">
        <v>4</v>
      </c>
      <c r="H9107" s="41" t="s">
        <v>3</v>
      </c>
      <c r="I9107" s="7" t="n">
        <v>1</v>
      </c>
      <c r="J9107" s="17" t="n">
        <f t="normal" ca="1">A9117</f>
        <v>0</v>
      </c>
    </row>
    <row r="9108" spans="1:10">
      <c r="A9108" t="s">
        <v>4</v>
      </c>
      <c r="B9108" s="4" t="s">
        <v>5</v>
      </c>
      <c r="C9108" s="4" t="s">
        <v>14</v>
      </c>
      <c r="D9108" s="4" t="s">
        <v>10</v>
      </c>
      <c r="E9108" s="4" t="s">
        <v>6</v>
      </c>
    </row>
    <row r="9109" spans="1:10">
      <c r="A9109" t="n">
        <v>78660</v>
      </c>
      <c r="B9109" s="36" t="n">
        <v>51</v>
      </c>
      <c r="C9109" s="7" t="n">
        <v>4</v>
      </c>
      <c r="D9109" s="7" t="n">
        <v>4</v>
      </c>
      <c r="E9109" s="7" t="s">
        <v>355</v>
      </c>
    </row>
    <row r="9110" spans="1:10">
      <c r="A9110" t="s">
        <v>4</v>
      </c>
      <c r="B9110" s="4" t="s">
        <v>5</v>
      </c>
      <c r="C9110" s="4" t="s">
        <v>10</v>
      </c>
    </row>
    <row r="9111" spans="1:10">
      <c r="A9111" t="n">
        <v>78674</v>
      </c>
      <c r="B9111" s="27" t="n">
        <v>16</v>
      </c>
      <c r="C9111" s="7" t="n">
        <v>0</v>
      </c>
    </row>
    <row r="9112" spans="1:10">
      <c r="A9112" t="s">
        <v>4</v>
      </c>
      <c r="B9112" s="4" t="s">
        <v>5</v>
      </c>
      <c r="C9112" s="4" t="s">
        <v>10</v>
      </c>
      <c r="D9112" s="4" t="s">
        <v>50</v>
      </c>
      <c r="E9112" s="4" t="s">
        <v>14</v>
      </c>
      <c r="F9112" s="4" t="s">
        <v>14</v>
      </c>
    </row>
    <row r="9113" spans="1:10">
      <c r="A9113" t="n">
        <v>78677</v>
      </c>
      <c r="B9113" s="37" t="n">
        <v>26</v>
      </c>
      <c r="C9113" s="7" t="n">
        <v>4</v>
      </c>
      <c r="D9113" s="7" t="s">
        <v>714</v>
      </c>
      <c r="E9113" s="7" t="n">
        <v>2</v>
      </c>
      <c r="F9113" s="7" t="n">
        <v>0</v>
      </c>
    </row>
    <row r="9114" spans="1:10">
      <c r="A9114" t="s">
        <v>4</v>
      </c>
      <c r="B9114" s="4" t="s">
        <v>5</v>
      </c>
    </row>
    <row r="9115" spans="1:10">
      <c r="A9115" t="n">
        <v>78762</v>
      </c>
      <c r="B9115" s="25" t="n">
        <v>28</v>
      </c>
    </row>
    <row r="9116" spans="1:10">
      <c r="A9116" t="s">
        <v>4</v>
      </c>
      <c r="B9116" s="4" t="s">
        <v>5</v>
      </c>
      <c r="C9116" s="4" t="s">
        <v>14</v>
      </c>
      <c r="D9116" s="41" t="s">
        <v>71</v>
      </c>
      <c r="E9116" s="4" t="s">
        <v>5</v>
      </c>
      <c r="F9116" s="4" t="s">
        <v>14</v>
      </c>
      <c r="G9116" s="4" t="s">
        <v>10</v>
      </c>
      <c r="H9116" s="41" t="s">
        <v>72</v>
      </c>
      <c r="I9116" s="4" t="s">
        <v>14</v>
      </c>
      <c r="J9116" s="4" t="s">
        <v>36</v>
      </c>
    </row>
    <row r="9117" spans="1:10">
      <c r="A9117" t="n">
        <v>78763</v>
      </c>
      <c r="B9117" s="16" t="n">
        <v>5</v>
      </c>
      <c r="C9117" s="7" t="n">
        <v>28</v>
      </c>
      <c r="D9117" s="41" t="s">
        <v>3</v>
      </c>
      <c r="E9117" s="63" t="n">
        <v>64</v>
      </c>
      <c r="F9117" s="7" t="n">
        <v>5</v>
      </c>
      <c r="G9117" s="7" t="n">
        <v>8</v>
      </c>
      <c r="H9117" s="41" t="s">
        <v>3</v>
      </c>
      <c r="I9117" s="7" t="n">
        <v>1</v>
      </c>
      <c r="J9117" s="17" t="n">
        <f t="normal" ca="1">A9131</f>
        <v>0</v>
      </c>
    </row>
    <row r="9118" spans="1:10">
      <c r="A9118" t="s">
        <v>4</v>
      </c>
      <c r="B9118" s="4" t="s">
        <v>5</v>
      </c>
      <c r="C9118" s="4" t="s">
        <v>14</v>
      </c>
      <c r="D9118" s="4" t="s">
        <v>10</v>
      </c>
      <c r="E9118" s="4" t="s">
        <v>6</v>
      </c>
    </row>
    <row r="9119" spans="1:10">
      <c r="A9119" t="n">
        <v>78774</v>
      </c>
      <c r="B9119" s="36" t="n">
        <v>51</v>
      </c>
      <c r="C9119" s="7" t="n">
        <v>4</v>
      </c>
      <c r="D9119" s="7" t="n">
        <v>8</v>
      </c>
      <c r="E9119" s="7" t="s">
        <v>304</v>
      </c>
    </row>
    <row r="9120" spans="1:10">
      <c r="A9120" t="s">
        <v>4</v>
      </c>
      <c r="B9120" s="4" t="s">
        <v>5</v>
      </c>
      <c r="C9120" s="4" t="s">
        <v>10</v>
      </c>
    </row>
    <row r="9121" spans="1:10">
      <c r="A9121" t="n">
        <v>78788</v>
      </c>
      <c r="B9121" s="27" t="n">
        <v>16</v>
      </c>
      <c r="C9121" s="7" t="n">
        <v>0</v>
      </c>
    </row>
    <row r="9122" spans="1:10">
      <c r="A9122" t="s">
        <v>4</v>
      </c>
      <c r="B9122" s="4" t="s">
        <v>5</v>
      </c>
      <c r="C9122" s="4" t="s">
        <v>10</v>
      </c>
      <c r="D9122" s="4" t="s">
        <v>50</v>
      </c>
      <c r="E9122" s="4" t="s">
        <v>14</v>
      </c>
      <c r="F9122" s="4" t="s">
        <v>14</v>
      </c>
    </row>
    <row r="9123" spans="1:10">
      <c r="A9123" t="n">
        <v>78791</v>
      </c>
      <c r="B9123" s="37" t="n">
        <v>26</v>
      </c>
      <c r="C9123" s="7" t="n">
        <v>8</v>
      </c>
      <c r="D9123" s="7" t="s">
        <v>715</v>
      </c>
      <c r="E9123" s="7" t="n">
        <v>2</v>
      </c>
      <c r="F9123" s="7" t="n">
        <v>0</v>
      </c>
    </row>
    <row r="9124" spans="1:10">
      <c r="A9124" t="s">
        <v>4</v>
      </c>
      <c r="B9124" s="4" t="s">
        <v>5</v>
      </c>
    </row>
    <row r="9125" spans="1:10">
      <c r="A9125" t="n">
        <v>78873</v>
      </c>
      <c r="B9125" s="25" t="n">
        <v>28</v>
      </c>
    </row>
    <row r="9126" spans="1:10">
      <c r="A9126" t="s">
        <v>4</v>
      </c>
      <c r="B9126" s="4" t="s">
        <v>5</v>
      </c>
      <c r="C9126" s="4" t="s">
        <v>10</v>
      </c>
      <c r="D9126" s="4" t="s">
        <v>14</v>
      </c>
    </row>
    <row r="9127" spans="1:10">
      <c r="A9127" t="n">
        <v>78874</v>
      </c>
      <c r="B9127" s="38" t="n">
        <v>89</v>
      </c>
      <c r="C9127" s="7" t="n">
        <v>65533</v>
      </c>
      <c r="D9127" s="7" t="n">
        <v>1</v>
      </c>
    </row>
    <row r="9128" spans="1:10">
      <c r="A9128" t="s">
        <v>4</v>
      </c>
      <c r="B9128" s="4" t="s">
        <v>5</v>
      </c>
      <c r="C9128" s="4" t="s">
        <v>36</v>
      </c>
    </row>
    <row r="9129" spans="1:10">
      <c r="A9129" t="n">
        <v>78878</v>
      </c>
      <c r="B9129" s="21" t="n">
        <v>3</v>
      </c>
      <c r="C9129" s="17" t="n">
        <f t="normal" ca="1">A9141</f>
        <v>0</v>
      </c>
    </row>
    <row r="9130" spans="1:10">
      <c r="A9130" t="s">
        <v>4</v>
      </c>
      <c r="B9130" s="4" t="s">
        <v>5</v>
      </c>
      <c r="C9130" s="4" t="s">
        <v>14</v>
      </c>
      <c r="D9130" s="4" t="s">
        <v>10</v>
      </c>
      <c r="E9130" s="4" t="s">
        <v>6</v>
      </c>
    </row>
    <row r="9131" spans="1:10">
      <c r="A9131" t="n">
        <v>78883</v>
      </c>
      <c r="B9131" s="36" t="n">
        <v>51</v>
      </c>
      <c r="C9131" s="7" t="n">
        <v>4</v>
      </c>
      <c r="D9131" s="7" t="n">
        <v>0</v>
      </c>
      <c r="E9131" s="7" t="s">
        <v>304</v>
      </c>
    </row>
    <row r="9132" spans="1:10">
      <c r="A9132" t="s">
        <v>4</v>
      </c>
      <c r="B9132" s="4" t="s">
        <v>5</v>
      </c>
      <c r="C9132" s="4" t="s">
        <v>10</v>
      </c>
    </row>
    <row r="9133" spans="1:10">
      <c r="A9133" t="n">
        <v>78897</v>
      </c>
      <c r="B9133" s="27" t="n">
        <v>16</v>
      </c>
      <c r="C9133" s="7" t="n">
        <v>0</v>
      </c>
    </row>
    <row r="9134" spans="1:10">
      <c r="A9134" t="s">
        <v>4</v>
      </c>
      <c r="B9134" s="4" t="s">
        <v>5</v>
      </c>
      <c r="C9134" s="4" t="s">
        <v>10</v>
      </c>
      <c r="D9134" s="4" t="s">
        <v>50</v>
      </c>
      <c r="E9134" s="4" t="s">
        <v>14</v>
      </c>
      <c r="F9134" s="4" t="s">
        <v>14</v>
      </c>
    </row>
    <row r="9135" spans="1:10">
      <c r="A9135" t="n">
        <v>78900</v>
      </c>
      <c r="B9135" s="37" t="n">
        <v>26</v>
      </c>
      <c r="C9135" s="7" t="n">
        <v>0</v>
      </c>
      <c r="D9135" s="7" t="s">
        <v>716</v>
      </c>
      <c r="E9135" s="7" t="n">
        <v>2</v>
      </c>
      <c r="F9135" s="7" t="n">
        <v>0</v>
      </c>
    </row>
    <row r="9136" spans="1:10">
      <c r="A9136" t="s">
        <v>4</v>
      </c>
      <c r="B9136" s="4" t="s">
        <v>5</v>
      </c>
    </row>
    <row r="9137" spans="1:6">
      <c r="A9137" t="n">
        <v>78985</v>
      </c>
      <c r="B9137" s="25" t="n">
        <v>28</v>
      </c>
    </row>
    <row r="9138" spans="1:6">
      <c r="A9138" t="s">
        <v>4</v>
      </c>
      <c r="B9138" s="4" t="s">
        <v>5</v>
      </c>
      <c r="C9138" s="4" t="s">
        <v>10</v>
      </c>
      <c r="D9138" s="4" t="s">
        <v>14</v>
      </c>
    </row>
    <row r="9139" spans="1:6">
      <c r="A9139" t="n">
        <v>78986</v>
      </c>
      <c r="B9139" s="38" t="n">
        <v>89</v>
      </c>
      <c r="C9139" s="7" t="n">
        <v>65533</v>
      </c>
      <c r="D9139" s="7" t="n">
        <v>1</v>
      </c>
    </row>
    <row r="9140" spans="1:6">
      <c r="A9140" t="s">
        <v>4</v>
      </c>
      <c r="B9140" s="4" t="s">
        <v>5</v>
      </c>
      <c r="C9140" s="4" t="s">
        <v>14</v>
      </c>
      <c r="D9140" s="4" t="s">
        <v>10</v>
      </c>
      <c r="E9140" s="4" t="s">
        <v>6</v>
      </c>
    </row>
    <row r="9141" spans="1:6">
      <c r="A9141" t="n">
        <v>78990</v>
      </c>
      <c r="B9141" s="36" t="n">
        <v>51</v>
      </c>
      <c r="C9141" s="7" t="n">
        <v>4</v>
      </c>
      <c r="D9141" s="7" t="n">
        <v>81</v>
      </c>
      <c r="E9141" s="7" t="s">
        <v>395</v>
      </c>
    </row>
    <row r="9142" spans="1:6">
      <c r="A9142" t="s">
        <v>4</v>
      </c>
      <c r="B9142" s="4" t="s">
        <v>5</v>
      </c>
      <c r="C9142" s="4" t="s">
        <v>10</v>
      </c>
    </row>
    <row r="9143" spans="1:6">
      <c r="A9143" t="n">
        <v>79003</v>
      </c>
      <c r="B9143" s="27" t="n">
        <v>16</v>
      </c>
      <c r="C9143" s="7" t="n">
        <v>0</v>
      </c>
    </row>
    <row r="9144" spans="1:6">
      <c r="A9144" t="s">
        <v>4</v>
      </c>
      <c r="B9144" s="4" t="s">
        <v>5</v>
      </c>
      <c r="C9144" s="4" t="s">
        <v>10</v>
      </c>
      <c r="D9144" s="4" t="s">
        <v>50</v>
      </c>
      <c r="E9144" s="4" t="s">
        <v>14</v>
      </c>
      <c r="F9144" s="4" t="s">
        <v>14</v>
      </c>
    </row>
    <row r="9145" spans="1:6">
      <c r="A9145" t="n">
        <v>79006</v>
      </c>
      <c r="B9145" s="37" t="n">
        <v>26</v>
      </c>
      <c r="C9145" s="7" t="n">
        <v>81</v>
      </c>
      <c r="D9145" s="7" t="s">
        <v>717</v>
      </c>
      <c r="E9145" s="7" t="n">
        <v>2</v>
      </c>
      <c r="F9145" s="7" t="n">
        <v>0</v>
      </c>
    </row>
    <row r="9146" spans="1:6">
      <c r="A9146" t="s">
        <v>4</v>
      </c>
      <c r="B9146" s="4" t="s">
        <v>5</v>
      </c>
    </row>
    <row r="9147" spans="1:6">
      <c r="A9147" t="n">
        <v>79044</v>
      </c>
      <c r="B9147" s="25" t="n">
        <v>28</v>
      </c>
    </row>
    <row r="9148" spans="1:6">
      <c r="A9148" t="s">
        <v>4</v>
      </c>
      <c r="B9148" s="4" t="s">
        <v>5</v>
      </c>
      <c r="C9148" s="4" t="s">
        <v>14</v>
      </c>
      <c r="D9148" s="4" t="s">
        <v>10</v>
      </c>
      <c r="E9148" s="4" t="s">
        <v>25</v>
      </c>
    </row>
    <row r="9149" spans="1:6">
      <c r="A9149" t="n">
        <v>79045</v>
      </c>
      <c r="B9149" s="33" t="n">
        <v>58</v>
      </c>
      <c r="C9149" s="7" t="n">
        <v>0</v>
      </c>
      <c r="D9149" s="7" t="n">
        <v>1000</v>
      </c>
      <c r="E9149" s="7" t="n">
        <v>1</v>
      </c>
    </row>
    <row r="9150" spans="1:6">
      <c r="A9150" t="s">
        <v>4</v>
      </c>
      <c r="B9150" s="4" t="s">
        <v>5</v>
      </c>
      <c r="C9150" s="4" t="s">
        <v>14</v>
      </c>
      <c r="D9150" s="4" t="s">
        <v>10</v>
      </c>
    </row>
    <row r="9151" spans="1:6">
      <c r="A9151" t="n">
        <v>79053</v>
      </c>
      <c r="B9151" s="33" t="n">
        <v>58</v>
      </c>
      <c r="C9151" s="7" t="n">
        <v>255</v>
      </c>
      <c r="D9151" s="7" t="n">
        <v>0</v>
      </c>
    </row>
    <row r="9152" spans="1:6">
      <c r="A9152" t="s">
        <v>4</v>
      </c>
      <c r="B9152" s="4" t="s">
        <v>5</v>
      </c>
      <c r="C9152" s="4" t="s">
        <v>10</v>
      </c>
      <c r="D9152" s="4" t="s">
        <v>14</v>
      </c>
      <c r="E9152" s="4" t="s">
        <v>14</v>
      </c>
      <c r="F9152" s="4" t="s">
        <v>6</v>
      </c>
    </row>
    <row r="9153" spans="1:6">
      <c r="A9153" t="n">
        <v>79057</v>
      </c>
      <c r="B9153" s="51" t="n">
        <v>47</v>
      </c>
      <c r="C9153" s="7" t="n">
        <v>81</v>
      </c>
      <c r="D9153" s="7" t="n">
        <v>0</v>
      </c>
      <c r="E9153" s="7" t="n">
        <v>0</v>
      </c>
      <c r="F9153" s="7" t="s">
        <v>222</v>
      </c>
    </row>
    <row r="9154" spans="1:6">
      <c r="A9154" t="s">
        <v>4</v>
      </c>
      <c r="B9154" s="4" t="s">
        <v>5</v>
      </c>
      <c r="C9154" s="4" t="s">
        <v>10</v>
      </c>
      <c r="D9154" s="4" t="s">
        <v>14</v>
      </c>
      <c r="E9154" s="4" t="s">
        <v>14</v>
      </c>
      <c r="F9154" s="4" t="s">
        <v>6</v>
      </c>
    </row>
    <row r="9155" spans="1:6">
      <c r="A9155" t="n">
        <v>79070</v>
      </c>
      <c r="B9155" s="51" t="n">
        <v>47</v>
      </c>
      <c r="C9155" s="7" t="n">
        <v>84</v>
      </c>
      <c r="D9155" s="7" t="n">
        <v>0</v>
      </c>
      <c r="E9155" s="7" t="n">
        <v>0</v>
      </c>
      <c r="F9155" s="7" t="s">
        <v>222</v>
      </c>
    </row>
    <row r="9156" spans="1:6">
      <c r="A9156" t="s">
        <v>4</v>
      </c>
      <c r="B9156" s="4" t="s">
        <v>5</v>
      </c>
      <c r="C9156" s="4" t="s">
        <v>10</v>
      </c>
      <c r="D9156" s="4" t="s">
        <v>9</v>
      </c>
    </row>
    <row r="9157" spans="1:6">
      <c r="A9157" t="n">
        <v>79083</v>
      </c>
      <c r="B9157" s="46" t="n">
        <v>44</v>
      </c>
      <c r="C9157" s="7" t="n">
        <v>0</v>
      </c>
      <c r="D9157" s="7" t="n">
        <v>16</v>
      </c>
    </row>
    <row r="9158" spans="1:6">
      <c r="A9158" t="s">
        <v>4</v>
      </c>
      <c r="B9158" s="4" t="s">
        <v>5</v>
      </c>
      <c r="C9158" s="4" t="s">
        <v>10</v>
      </c>
      <c r="D9158" s="4" t="s">
        <v>14</v>
      </c>
      <c r="E9158" s="4" t="s">
        <v>14</v>
      </c>
      <c r="F9158" s="4" t="s">
        <v>6</v>
      </c>
    </row>
    <row r="9159" spans="1:6">
      <c r="A9159" t="n">
        <v>79090</v>
      </c>
      <c r="B9159" s="51" t="n">
        <v>47</v>
      </c>
      <c r="C9159" s="7" t="n">
        <v>0</v>
      </c>
      <c r="D9159" s="7" t="n">
        <v>0</v>
      </c>
      <c r="E9159" s="7" t="n">
        <v>0</v>
      </c>
      <c r="F9159" s="7" t="s">
        <v>477</v>
      </c>
    </row>
    <row r="9160" spans="1:6">
      <c r="A9160" t="s">
        <v>4</v>
      </c>
      <c r="B9160" s="4" t="s">
        <v>5</v>
      </c>
      <c r="C9160" s="4" t="s">
        <v>10</v>
      </c>
      <c r="D9160" s="4" t="s">
        <v>9</v>
      </c>
    </row>
    <row r="9161" spans="1:6">
      <c r="A9161" t="n">
        <v>79112</v>
      </c>
      <c r="B9161" s="46" t="n">
        <v>44</v>
      </c>
      <c r="C9161" s="7" t="n">
        <v>61491</v>
      </c>
      <c r="D9161" s="7" t="n">
        <v>16</v>
      </c>
    </row>
    <row r="9162" spans="1:6">
      <c r="A9162" t="s">
        <v>4</v>
      </c>
      <c r="B9162" s="4" t="s">
        <v>5</v>
      </c>
      <c r="C9162" s="4" t="s">
        <v>10</v>
      </c>
      <c r="D9162" s="4" t="s">
        <v>14</v>
      </c>
      <c r="E9162" s="4" t="s">
        <v>14</v>
      </c>
      <c r="F9162" s="4" t="s">
        <v>6</v>
      </c>
    </row>
    <row r="9163" spans="1:6">
      <c r="A9163" t="n">
        <v>79119</v>
      </c>
      <c r="B9163" s="51" t="n">
        <v>47</v>
      </c>
      <c r="C9163" s="7" t="n">
        <v>61491</v>
      </c>
      <c r="D9163" s="7" t="n">
        <v>0</v>
      </c>
      <c r="E9163" s="7" t="n">
        <v>0</v>
      </c>
      <c r="F9163" s="7" t="s">
        <v>477</v>
      </c>
    </row>
    <row r="9164" spans="1:6">
      <c r="A9164" t="s">
        <v>4</v>
      </c>
      <c r="B9164" s="4" t="s">
        <v>5</v>
      </c>
      <c r="C9164" s="4" t="s">
        <v>10</v>
      </c>
      <c r="D9164" s="4" t="s">
        <v>9</v>
      </c>
    </row>
    <row r="9165" spans="1:6">
      <c r="A9165" t="n">
        <v>79141</v>
      </c>
      <c r="B9165" s="46" t="n">
        <v>44</v>
      </c>
      <c r="C9165" s="7" t="n">
        <v>61492</v>
      </c>
      <c r="D9165" s="7" t="n">
        <v>16</v>
      </c>
    </row>
    <row r="9166" spans="1:6">
      <c r="A9166" t="s">
        <v>4</v>
      </c>
      <c r="B9166" s="4" t="s">
        <v>5</v>
      </c>
      <c r="C9166" s="4" t="s">
        <v>10</v>
      </c>
      <c r="D9166" s="4" t="s">
        <v>14</v>
      </c>
      <c r="E9166" s="4" t="s">
        <v>14</v>
      </c>
      <c r="F9166" s="4" t="s">
        <v>6</v>
      </c>
    </row>
    <row r="9167" spans="1:6">
      <c r="A9167" t="n">
        <v>79148</v>
      </c>
      <c r="B9167" s="51" t="n">
        <v>47</v>
      </c>
      <c r="C9167" s="7" t="n">
        <v>61492</v>
      </c>
      <c r="D9167" s="7" t="n">
        <v>0</v>
      </c>
      <c r="E9167" s="7" t="n">
        <v>0</v>
      </c>
      <c r="F9167" s="7" t="s">
        <v>477</v>
      </c>
    </row>
    <row r="9168" spans="1:6">
      <c r="A9168" t="s">
        <v>4</v>
      </c>
      <c r="B9168" s="4" t="s">
        <v>5</v>
      </c>
      <c r="C9168" s="4" t="s">
        <v>10</v>
      </c>
      <c r="D9168" s="4" t="s">
        <v>9</v>
      </c>
    </row>
    <row r="9169" spans="1:6">
      <c r="A9169" t="n">
        <v>79170</v>
      </c>
      <c r="B9169" s="46" t="n">
        <v>44</v>
      </c>
      <c r="C9169" s="7" t="n">
        <v>61493</v>
      </c>
      <c r="D9169" s="7" t="n">
        <v>16</v>
      </c>
    </row>
    <row r="9170" spans="1:6">
      <c r="A9170" t="s">
        <v>4</v>
      </c>
      <c r="B9170" s="4" t="s">
        <v>5</v>
      </c>
      <c r="C9170" s="4" t="s">
        <v>10</v>
      </c>
      <c r="D9170" s="4" t="s">
        <v>14</v>
      </c>
      <c r="E9170" s="4" t="s">
        <v>14</v>
      </c>
      <c r="F9170" s="4" t="s">
        <v>6</v>
      </c>
    </row>
    <row r="9171" spans="1:6">
      <c r="A9171" t="n">
        <v>79177</v>
      </c>
      <c r="B9171" s="51" t="n">
        <v>47</v>
      </c>
      <c r="C9171" s="7" t="n">
        <v>61493</v>
      </c>
      <c r="D9171" s="7" t="n">
        <v>0</v>
      </c>
      <c r="E9171" s="7" t="n">
        <v>0</v>
      </c>
      <c r="F9171" s="7" t="s">
        <v>477</v>
      </c>
    </row>
    <row r="9172" spans="1:6">
      <c r="A9172" t="s">
        <v>4</v>
      </c>
      <c r="B9172" s="4" t="s">
        <v>5</v>
      </c>
      <c r="C9172" s="4" t="s">
        <v>10</v>
      </c>
    </row>
    <row r="9173" spans="1:6">
      <c r="A9173" t="n">
        <v>79199</v>
      </c>
      <c r="B9173" s="27" t="n">
        <v>16</v>
      </c>
      <c r="C9173" s="7" t="n">
        <v>0</v>
      </c>
    </row>
    <row r="9174" spans="1:6">
      <c r="A9174" t="s">
        <v>4</v>
      </c>
      <c r="B9174" s="4" t="s">
        <v>5</v>
      </c>
      <c r="C9174" s="4" t="s">
        <v>10</v>
      </c>
      <c r="D9174" s="4" t="s">
        <v>14</v>
      </c>
      <c r="E9174" s="4" t="s">
        <v>6</v>
      </c>
      <c r="F9174" s="4" t="s">
        <v>25</v>
      </c>
      <c r="G9174" s="4" t="s">
        <v>25</v>
      </c>
      <c r="H9174" s="4" t="s">
        <v>25</v>
      </c>
    </row>
    <row r="9175" spans="1:6">
      <c r="A9175" t="n">
        <v>79202</v>
      </c>
      <c r="B9175" s="52" t="n">
        <v>48</v>
      </c>
      <c r="C9175" s="7" t="n">
        <v>0</v>
      </c>
      <c r="D9175" s="7" t="n">
        <v>0</v>
      </c>
      <c r="E9175" s="7" t="s">
        <v>718</v>
      </c>
      <c r="F9175" s="7" t="n">
        <v>0</v>
      </c>
      <c r="G9175" s="7" t="n">
        <v>1</v>
      </c>
      <c r="H9175" s="7" t="n">
        <v>1.40129846432482e-45</v>
      </c>
    </row>
    <row r="9176" spans="1:6">
      <c r="A9176" t="s">
        <v>4</v>
      </c>
      <c r="B9176" s="4" t="s">
        <v>5</v>
      </c>
      <c r="C9176" s="4" t="s">
        <v>10</v>
      </c>
      <c r="D9176" s="4" t="s">
        <v>14</v>
      </c>
      <c r="E9176" s="4" t="s">
        <v>6</v>
      </c>
      <c r="F9176" s="4" t="s">
        <v>25</v>
      </c>
      <c r="G9176" s="4" t="s">
        <v>25</v>
      </c>
      <c r="H9176" s="4" t="s">
        <v>25</v>
      </c>
    </row>
    <row r="9177" spans="1:6">
      <c r="A9177" t="n">
        <v>79228</v>
      </c>
      <c r="B9177" s="52" t="n">
        <v>48</v>
      </c>
      <c r="C9177" s="7" t="n">
        <v>61491</v>
      </c>
      <c r="D9177" s="7" t="n">
        <v>0</v>
      </c>
      <c r="E9177" s="7" t="s">
        <v>718</v>
      </c>
      <c r="F9177" s="7" t="n">
        <v>0</v>
      </c>
      <c r="G9177" s="7" t="n">
        <v>1</v>
      </c>
      <c r="H9177" s="7" t="n">
        <v>1.40129846432482e-45</v>
      </c>
    </row>
    <row r="9178" spans="1:6">
      <c r="A9178" t="s">
        <v>4</v>
      </c>
      <c r="B9178" s="4" t="s">
        <v>5</v>
      </c>
      <c r="C9178" s="4" t="s">
        <v>10</v>
      </c>
      <c r="D9178" s="4" t="s">
        <v>14</v>
      </c>
      <c r="E9178" s="4" t="s">
        <v>6</v>
      </c>
      <c r="F9178" s="4" t="s">
        <v>25</v>
      </c>
      <c r="G9178" s="4" t="s">
        <v>25</v>
      </c>
      <c r="H9178" s="4" t="s">
        <v>25</v>
      </c>
    </row>
    <row r="9179" spans="1:6">
      <c r="A9179" t="n">
        <v>79254</v>
      </c>
      <c r="B9179" s="52" t="n">
        <v>48</v>
      </c>
      <c r="C9179" s="7" t="n">
        <v>61492</v>
      </c>
      <c r="D9179" s="7" t="n">
        <v>0</v>
      </c>
      <c r="E9179" s="7" t="s">
        <v>718</v>
      </c>
      <c r="F9179" s="7" t="n">
        <v>0</v>
      </c>
      <c r="G9179" s="7" t="n">
        <v>1</v>
      </c>
      <c r="H9179" s="7" t="n">
        <v>1.40129846432482e-45</v>
      </c>
    </row>
    <row r="9180" spans="1:6">
      <c r="A9180" t="s">
        <v>4</v>
      </c>
      <c r="B9180" s="4" t="s">
        <v>5</v>
      </c>
      <c r="C9180" s="4" t="s">
        <v>10</v>
      </c>
      <c r="D9180" s="4" t="s">
        <v>14</v>
      </c>
      <c r="E9180" s="4" t="s">
        <v>6</v>
      </c>
      <c r="F9180" s="4" t="s">
        <v>25</v>
      </c>
      <c r="G9180" s="4" t="s">
        <v>25</v>
      </c>
      <c r="H9180" s="4" t="s">
        <v>25</v>
      </c>
    </row>
    <row r="9181" spans="1:6">
      <c r="A9181" t="n">
        <v>79280</v>
      </c>
      <c r="B9181" s="52" t="n">
        <v>48</v>
      </c>
      <c r="C9181" s="7" t="n">
        <v>61493</v>
      </c>
      <c r="D9181" s="7" t="n">
        <v>0</v>
      </c>
      <c r="E9181" s="7" t="s">
        <v>718</v>
      </c>
      <c r="F9181" s="7" t="n">
        <v>0</v>
      </c>
      <c r="G9181" s="7" t="n">
        <v>1</v>
      </c>
      <c r="H9181" s="7" t="n">
        <v>1.40129846432482e-45</v>
      </c>
    </row>
    <row r="9182" spans="1:6">
      <c r="A9182" t="s">
        <v>4</v>
      </c>
      <c r="B9182" s="4" t="s">
        <v>5</v>
      </c>
      <c r="C9182" s="4" t="s">
        <v>10</v>
      </c>
      <c r="D9182" s="4" t="s">
        <v>14</v>
      </c>
      <c r="E9182" s="4" t="s">
        <v>14</v>
      </c>
      <c r="F9182" s="4" t="s">
        <v>6</v>
      </c>
    </row>
    <row r="9183" spans="1:6">
      <c r="A9183" t="n">
        <v>79306</v>
      </c>
      <c r="B9183" s="51" t="n">
        <v>47</v>
      </c>
      <c r="C9183" s="7" t="n">
        <v>81</v>
      </c>
      <c r="D9183" s="7" t="n">
        <v>0</v>
      </c>
      <c r="E9183" s="7" t="n">
        <v>0</v>
      </c>
      <c r="F9183" s="7" t="s">
        <v>477</v>
      </c>
    </row>
    <row r="9184" spans="1:6">
      <c r="A9184" t="s">
        <v>4</v>
      </c>
      <c r="B9184" s="4" t="s">
        <v>5</v>
      </c>
      <c r="C9184" s="4" t="s">
        <v>10</v>
      </c>
      <c r="D9184" s="4" t="s">
        <v>14</v>
      </c>
      <c r="E9184" s="4" t="s">
        <v>14</v>
      </c>
      <c r="F9184" s="4" t="s">
        <v>6</v>
      </c>
    </row>
    <row r="9185" spans="1:8">
      <c r="A9185" t="n">
        <v>79328</v>
      </c>
      <c r="B9185" s="51" t="n">
        <v>47</v>
      </c>
      <c r="C9185" s="7" t="n">
        <v>84</v>
      </c>
      <c r="D9185" s="7" t="n">
        <v>0</v>
      </c>
      <c r="E9185" s="7" t="n">
        <v>0</v>
      </c>
      <c r="F9185" s="7" t="s">
        <v>477</v>
      </c>
    </row>
    <row r="9186" spans="1:8">
      <c r="A9186" t="s">
        <v>4</v>
      </c>
      <c r="B9186" s="4" t="s">
        <v>5</v>
      </c>
      <c r="C9186" s="4" t="s">
        <v>14</v>
      </c>
      <c r="D9186" s="4" t="s">
        <v>14</v>
      </c>
      <c r="E9186" s="4" t="s">
        <v>25</v>
      </c>
      <c r="F9186" s="4" t="s">
        <v>25</v>
      </c>
      <c r="G9186" s="4" t="s">
        <v>25</v>
      </c>
      <c r="H9186" s="4" t="s">
        <v>10</v>
      </c>
    </row>
    <row r="9187" spans="1:8">
      <c r="A9187" t="n">
        <v>79350</v>
      </c>
      <c r="B9187" s="34" t="n">
        <v>45</v>
      </c>
      <c r="C9187" s="7" t="n">
        <v>2</v>
      </c>
      <c r="D9187" s="7" t="n">
        <v>3</v>
      </c>
      <c r="E9187" s="7" t="n">
        <v>-100.459999084473</v>
      </c>
      <c r="F9187" s="7" t="n">
        <v>-2.11999988555908</v>
      </c>
      <c r="G9187" s="7" t="n">
        <v>-52.4300003051758</v>
      </c>
      <c r="H9187" s="7" t="n">
        <v>0</v>
      </c>
    </row>
    <row r="9188" spans="1:8">
      <c r="A9188" t="s">
        <v>4</v>
      </c>
      <c r="B9188" s="4" t="s">
        <v>5</v>
      </c>
      <c r="C9188" s="4" t="s">
        <v>14</v>
      </c>
      <c r="D9188" s="4" t="s">
        <v>14</v>
      </c>
      <c r="E9188" s="4" t="s">
        <v>25</v>
      </c>
      <c r="F9188" s="4" t="s">
        <v>25</v>
      </c>
      <c r="G9188" s="4" t="s">
        <v>25</v>
      </c>
      <c r="H9188" s="4" t="s">
        <v>10</v>
      </c>
      <c r="I9188" s="4" t="s">
        <v>14</v>
      </c>
    </row>
    <row r="9189" spans="1:8">
      <c r="A9189" t="n">
        <v>79367</v>
      </c>
      <c r="B9189" s="34" t="n">
        <v>45</v>
      </c>
      <c r="C9189" s="7" t="n">
        <v>4</v>
      </c>
      <c r="D9189" s="7" t="n">
        <v>3</v>
      </c>
      <c r="E9189" s="7" t="n">
        <v>10.9499998092651</v>
      </c>
      <c r="F9189" s="7" t="n">
        <v>120.480003356934</v>
      </c>
      <c r="G9189" s="7" t="n">
        <v>0</v>
      </c>
      <c r="H9189" s="7" t="n">
        <v>0</v>
      </c>
      <c r="I9189" s="7" t="n">
        <v>0</v>
      </c>
    </row>
    <row r="9190" spans="1:8">
      <c r="A9190" t="s">
        <v>4</v>
      </c>
      <c r="B9190" s="4" t="s">
        <v>5</v>
      </c>
      <c r="C9190" s="4" t="s">
        <v>14</v>
      </c>
      <c r="D9190" s="4" t="s">
        <v>14</v>
      </c>
      <c r="E9190" s="4" t="s">
        <v>25</v>
      </c>
      <c r="F9190" s="4" t="s">
        <v>10</v>
      </c>
    </row>
    <row r="9191" spans="1:8">
      <c r="A9191" t="n">
        <v>79385</v>
      </c>
      <c r="B9191" s="34" t="n">
        <v>45</v>
      </c>
      <c r="C9191" s="7" t="n">
        <v>5</v>
      </c>
      <c r="D9191" s="7" t="n">
        <v>3</v>
      </c>
      <c r="E9191" s="7" t="n">
        <v>5.80000019073486</v>
      </c>
      <c r="F9191" s="7" t="n">
        <v>0</v>
      </c>
    </row>
    <row r="9192" spans="1:8">
      <c r="A9192" t="s">
        <v>4</v>
      </c>
      <c r="B9192" s="4" t="s">
        <v>5</v>
      </c>
      <c r="C9192" s="4" t="s">
        <v>14</v>
      </c>
      <c r="D9192" s="4" t="s">
        <v>14</v>
      </c>
      <c r="E9192" s="4" t="s">
        <v>25</v>
      </c>
      <c r="F9192" s="4" t="s">
        <v>10</v>
      </c>
    </row>
    <row r="9193" spans="1:8">
      <c r="A9193" t="n">
        <v>79394</v>
      </c>
      <c r="B9193" s="34" t="n">
        <v>45</v>
      </c>
      <c r="C9193" s="7" t="n">
        <v>11</v>
      </c>
      <c r="D9193" s="7" t="n">
        <v>3</v>
      </c>
      <c r="E9193" s="7" t="n">
        <v>38</v>
      </c>
      <c r="F9193" s="7" t="n">
        <v>0</v>
      </c>
    </row>
    <row r="9194" spans="1:8">
      <c r="A9194" t="s">
        <v>4</v>
      </c>
      <c r="B9194" s="4" t="s">
        <v>5</v>
      </c>
      <c r="C9194" s="4" t="s">
        <v>14</v>
      </c>
      <c r="D9194" s="4" t="s">
        <v>6</v>
      </c>
    </row>
    <row r="9195" spans="1:8">
      <c r="A9195" t="n">
        <v>79403</v>
      </c>
      <c r="B9195" s="87" t="n">
        <v>4</v>
      </c>
      <c r="C9195" s="7" t="n">
        <v>11</v>
      </c>
      <c r="D9195" s="7" t="s">
        <v>719</v>
      </c>
    </row>
    <row r="9196" spans="1:8">
      <c r="A9196" t="s">
        <v>4</v>
      </c>
      <c r="B9196" s="4" t="s">
        <v>5</v>
      </c>
    </row>
    <row r="9197" spans="1:8">
      <c r="A9197" t="n">
        <v>79418</v>
      </c>
      <c r="B9197" s="5" t="n">
        <v>1</v>
      </c>
    </row>
    <row r="9198" spans="1:8" s="3" customFormat="1" customHeight="0">
      <c r="A9198" s="3" t="s">
        <v>2</v>
      </c>
      <c r="B9198" s="3" t="s">
        <v>720</v>
      </c>
    </row>
    <row r="9199" spans="1:8">
      <c r="A9199" t="s">
        <v>4</v>
      </c>
      <c r="B9199" s="4" t="s">
        <v>5</v>
      </c>
      <c r="C9199" s="4" t="s">
        <v>14</v>
      </c>
      <c r="D9199" s="4" t="s">
        <v>14</v>
      </c>
      <c r="E9199" s="4" t="s">
        <v>14</v>
      </c>
      <c r="F9199" s="4" t="s">
        <v>14</v>
      </c>
    </row>
    <row r="9200" spans="1:8">
      <c r="A9200" t="n">
        <v>79420</v>
      </c>
      <c r="B9200" s="10" t="n">
        <v>14</v>
      </c>
      <c r="C9200" s="7" t="n">
        <v>2</v>
      </c>
      <c r="D9200" s="7" t="n">
        <v>0</v>
      </c>
      <c r="E9200" s="7" t="n">
        <v>0</v>
      </c>
      <c r="F9200" s="7" t="n">
        <v>0</v>
      </c>
    </row>
    <row r="9201" spans="1:9">
      <c r="A9201" t="s">
        <v>4</v>
      </c>
      <c r="B9201" s="4" t="s">
        <v>5</v>
      </c>
      <c r="C9201" s="4" t="s">
        <v>14</v>
      </c>
      <c r="D9201" s="41" t="s">
        <v>71</v>
      </c>
      <c r="E9201" s="4" t="s">
        <v>5</v>
      </c>
      <c r="F9201" s="4" t="s">
        <v>14</v>
      </c>
      <c r="G9201" s="4" t="s">
        <v>10</v>
      </c>
      <c r="H9201" s="41" t="s">
        <v>72</v>
      </c>
      <c r="I9201" s="4" t="s">
        <v>14</v>
      </c>
      <c r="J9201" s="4" t="s">
        <v>9</v>
      </c>
      <c r="K9201" s="4" t="s">
        <v>14</v>
      </c>
      <c r="L9201" s="4" t="s">
        <v>14</v>
      </c>
      <c r="M9201" s="41" t="s">
        <v>71</v>
      </c>
      <c r="N9201" s="4" t="s">
        <v>5</v>
      </c>
      <c r="O9201" s="4" t="s">
        <v>14</v>
      </c>
      <c r="P9201" s="4" t="s">
        <v>10</v>
      </c>
      <c r="Q9201" s="41" t="s">
        <v>72</v>
      </c>
      <c r="R9201" s="4" t="s">
        <v>14</v>
      </c>
      <c r="S9201" s="4" t="s">
        <v>9</v>
      </c>
      <c r="T9201" s="4" t="s">
        <v>14</v>
      </c>
      <c r="U9201" s="4" t="s">
        <v>14</v>
      </c>
      <c r="V9201" s="4" t="s">
        <v>14</v>
      </c>
      <c r="W9201" s="4" t="s">
        <v>36</v>
      </c>
    </row>
    <row r="9202" spans="1:9">
      <c r="A9202" t="n">
        <v>79425</v>
      </c>
      <c r="B9202" s="16" t="n">
        <v>5</v>
      </c>
      <c r="C9202" s="7" t="n">
        <v>28</v>
      </c>
      <c r="D9202" s="41" t="s">
        <v>3</v>
      </c>
      <c r="E9202" s="9" t="n">
        <v>162</v>
      </c>
      <c r="F9202" s="7" t="n">
        <v>3</v>
      </c>
      <c r="G9202" s="7" t="n">
        <v>28809</v>
      </c>
      <c r="H9202" s="41" t="s">
        <v>3</v>
      </c>
      <c r="I9202" s="7" t="n">
        <v>0</v>
      </c>
      <c r="J9202" s="7" t="n">
        <v>1</v>
      </c>
      <c r="K9202" s="7" t="n">
        <v>2</v>
      </c>
      <c r="L9202" s="7" t="n">
        <v>28</v>
      </c>
      <c r="M9202" s="41" t="s">
        <v>3</v>
      </c>
      <c r="N9202" s="9" t="n">
        <v>162</v>
      </c>
      <c r="O9202" s="7" t="n">
        <v>3</v>
      </c>
      <c r="P9202" s="7" t="n">
        <v>28809</v>
      </c>
      <c r="Q9202" s="41" t="s">
        <v>3</v>
      </c>
      <c r="R9202" s="7" t="n">
        <v>0</v>
      </c>
      <c r="S9202" s="7" t="n">
        <v>2</v>
      </c>
      <c r="T9202" s="7" t="n">
        <v>2</v>
      </c>
      <c r="U9202" s="7" t="n">
        <v>11</v>
      </c>
      <c r="V9202" s="7" t="n">
        <v>1</v>
      </c>
      <c r="W9202" s="17" t="n">
        <f t="normal" ca="1">A9206</f>
        <v>0</v>
      </c>
    </row>
    <row r="9203" spans="1:9">
      <c r="A9203" t="s">
        <v>4</v>
      </c>
      <c r="B9203" s="4" t="s">
        <v>5</v>
      </c>
      <c r="C9203" s="4" t="s">
        <v>14</v>
      </c>
      <c r="D9203" s="4" t="s">
        <v>10</v>
      </c>
      <c r="E9203" s="4" t="s">
        <v>25</v>
      </c>
    </row>
    <row r="9204" spans="1:9">
      <c r="A9204" t="n">
        <v>79454</v>
      </c>
      <c r="B9204" s="33" t="n">
        <v>58</v>
      </c>
      <c r="C9204" s="7" t="n">
        <v>0</v>
      </c>
      <c r="D9204" s="7" t="n">
        <v>0</v>
      </c>
      <c r="E9204" s="7" t="n">
        <v>1</v>
      </c>
    </row>
    <row r="9205" spans="1:9">
      <c r="A9205" t="s">
        <v>4</v>
      </c>
      <c r="B9205" s="4" t="s">
        <v>5</v>
      </c>
      <c r="C9205" s="4" t="s">
        <v>14</v>
      </c>
      <c r="D9205" s="41" t="s">
        <v>71</v>
      </c>
      <c r="E9205" s="4" t="s">
        <v>5</v>
      </c>
      <c r="F9205" s="4" t="s">
        <v>14</v>
      </c>
      <c r="G9205" s="4" t="s">
        <v>10</v>
      </c>
      <c r="H9205" s="41" t="s">
        <v>72</v>
      </c>
      <c r="I9205" s="4" t="s">
        <v>14</v>
      </c>
      <c r="J9205" s="4" t="s">
        <v>9</v>
      </c>
      <c r="K9205" s="4" t="s">
        <v>14</v>
      </c>
      <c r="L9205" s="4" t="s">
        <v>14</v>
      </c>
      <c r="M9205" s="41" t="s">
        <v>71</v>
      </c>
      <c r="N9205" s="4" t="s">
        <v>5</v>
      </c>
      <c r="O9205" s="4" t="s">
        <v>14</v>
      </c>
      <c r="P9205" s="4" t="s">
        <v>10</v>
      </c>
      <c r="Q9205" s="41" t="s">
        <v>72</v>
      </c>
      <c r="R9205" s="4" t="s">
        <v>14</v>
      </c>
      <c r="S9205" s="4" t="s">
        <v>9</v>
      </c>
      <c r="T9205" s="4" t="s">
        <v>14</v>
      </c>
      <c r="U9205" s="4" t="s">
        <v>14</v>
      </c>
      <c r="V9205" s="4" t="s">
        <v>14</v>
      </c>
      <c r="W9205" s="4" t="s">
        <v>36</v>
      </c>
    </row>
    <row r="9206" spans="1:9">
      <c r="A9206" t="n">
        <v>79462</v>
      </c>
      <c r="B9206" s="16" t="n">
        <v>5</v>
      </c>
      <c r="C9206" s="7" t="n">
        <v>28</v>
      </c>
      <c r="D9206" s="41" t="s">
        <v>3</v>
      </c>
      <c r="E9206" s="9" t="n">
        <v>162</v>
      </c>
      <c r="F9206" s="7" t="n">
        <v>3</v>
      </c>
      <c r="G9206" s="7" t="n">
        <v>28809</v>
      </c>
      <c r="H9206" s="41" t="s">
        <v>3</v>
      </c>
      <c r="I9206" s="7" t="n">
        <v>0</v>
      </c>
      <c r="J9206" s="7" t="n">
        <v>1</v>
      </c>
      <c r="K9206" s="7" t="n">
        <v>3</v>
      </c>
      <c r="L9206" s="7" t="n">
        <v>28</v>
      </c>
      <c r="M9206" s="41" t="s">
        <v>3</v>
      </c>
      <c r="N9206" s="9" t="n">
        <v>162</v>
      </c>
      <c r="O9206" s="7" t="n">
        <v>3</v>
      </c>
      <c r="P9206" s="7" t="n">
        <v>28809</v>
      </c>
      <c r="Q9206" s="41" t="s">
        <v>3</v>
      </c>
      <c r="R9206" s="7" t="n">
        <v>0</v>
      </c>
      <c r="S9206" s="7" t="n">
        <v>2</v>
      </c>
      <c r="T9206" s="7" t="n">
        <v>3</v>
      </c>
      <c r="U9206" s="7" t="n">
        <v>9</v>
      </c>
      <c r="V9206" s="7" t="n">
        <v>1</v>
      </c>
      <c r="W9206" s="17" t="n">
        <f t="normal" ca="1">A9216</f>
        <v>0</v>
      </c>
    </row>
    <row r="9207" spans="1:9">
      <c r="A9207" t="s">
        <v>4</v>
      </c>
      <c r="B9207" s="4" t="s">
        <v>5</v>
      </c>
      <c r="C9207" s="4" t="s">
        <v>14</v>
      </c>
      <c r="D9207" s="41" t="s">
        <v>71</v>
      </c>
      <c r="E9207" s="4" t="s">
        <v>5</v>
      </c>
      <c r="F9207" s="4" t="s">
        <v>10</v>
      </c>
      <c r="G9207" s="4" t="s">
        <v>14</v>
      </c>
      <c r="H9207" s="4" t="s">
        <v>14</v>
      </c>
      <c r="I9207" s="4" t="s">
        <v>6</v>
      </c>
      <c r="J9207" s="41" t="s">
        <v>72</v>
      </c>
      <c r="K9207" s="4" t="s">
        <v>14</v>
      </c>
      <c r="L9207" s="4" t="s">
        <v>14</v>
      </c>
      <c r="M9207" s="41" t="s">
        <v>71</v>
      </c>
      <c r="N9207" s="4" t="s">
        <v>5</v>
      </c>
      <c r="O9207" s="4" t="s">
        <v>14</v>
      </c>
      <c r="P9207" s="41" t="s">
        <v>72</v>
      </c>
      <c r="Q9207" s="4" t="s">
        <v>14</v>
      </c>
      <c r="R9207" s="4" t="s">
        <v>9</v>
      </c>
      <c r="S9207" s="4" t="s">
        <v>14</v>
      </c>
      <c r="T9207" s="4" t="s">
        <v>14</v>
      </c>
      <c r="U9207" s="4" t="s">
        <v>14</v>
      </c>
      <c r="V9207" s="41" t="s">
        <v>71</v>
      </c>
      <c r="W9207" s="4" t="s">
        <v>5</v>
      </c>
      <c r="X9207" s="4" t="s">
        <v>14</v>
      </c>
      <c r="Y9207" s="41" t="s">
        <v>72</v>
      </c>
      <c r="Z9207" s="4" t="s">
        <v>14</v>
      </c>
      <c r="AA9207" s="4" t="s">
        <v>9</v>
      </c>
      <c r="AB9207" s="4" t="s">
        <v>14</v>
      </c>
      <c r="AC9207" s="4" t="s">
        <v>14</v>
      </c>
      <c r="AD9207" s="4" t="s">
        <v>14</v>
      </c>
      <c r="AE9207" s="4" t="s">
        <v>36</v>
      </c>
    </row>
    <row r="9208" spans="1:9">
      <c r="A9208" t="n">
        <v>79491</v>
      </c>
      <c r="B9208" s="16" t="n">
        <v>5</v>
      </c>
      <c r="C9208" s="7" t="n">
        <v>28</v>
      </c>
      <c r="D9208" s="41" t="s">
        <v>3</v>
      </c>
      <c r="E9208" s="51" t="n">
        <v>47</v>
      </c>
      <c r="F9208" s="7" t="n">
        <v>61456</v>
      </c>
      <c r="G9208" s="7" t="n">
        <v>2</v>
      </c>
      <c r="H9208" s="7" t="n">
        <v>0</v>
      </c>
      <c r="I9208" s="7" t="s">
        <v>221</v>
      </c>
      <c r="J9208" s="41" t="s">
        <v>3</v>
      </c>
      <c r="K9208" s="7" t="n">
        <v>8</v>
      </c>
      <c r="L9208" s="7" t="n">
        <v>28</v>
      </c>
      <c r="M9208" s="41" t="s">
        <v>3</v>
      </c>
      <c r="N9208" s="12" t="n">
        <v>74</v>
      </c>
      <c r="O9208" s="7" t="n">
        <v>65</v>
      </c>
      <c r="P9208" s="41" t="s">
        <v>3</v>
      </c>
      <c r="Q9208" s="7" t="n">
        <v>0</v>
      </c>
      <c r="R9208" s="7" t="n">
        <v>1</v>
      </c>
      <c r="S9208" s="7" t="n">
        <v>3</v>
      </c>
      <c r="T9208" s="7" t="n">
        <v>9</v>
      </c>
      <c r="U9208" s="7" t="n">
        <v>28</v>
      </c>
      <c r="V9208" s="41" t="s">
        <v>3</v>
      </c>
      <c r="W9208" s="12" t="n">
        <v>74</v>
      </c>
      <c r="X9208" s="7" t="n">
        <v>65</v>
      </c>
      <c r="Y9208" s="41" t="s">
        <v>3</v>
      </c>
      <c r="Z9208" s="7" t="n">
        <v>0</v>
      </c>
      <c r="AA9208" s="7" t="n">
        <v>2</v>
      </c>
      <c r="AB9208" s="7" t="n">
        <v>3</v>
      </c>
      <c r="AC9208" s="7" t="n">
        <v>9</v>
      </c>
      <c r="AD9208" s="7" t="n">
        <v>1</v>
      </c>
      <c r="AE9208" s="17" t="n">
        <f t="normal" ca="1">A9212</f>
        <v>0</v>
      </c>
    </row>
    <row r="9209" spans="1:9">
      <c r="A9209" t="s">
        <v>4</v>
      </c>
      <c r="B9209" s="4" t="s">
        <v>5</v>
      </c>
      <c r="C9209" s="4" t="s">
        <v>10</v>
      </c>
      <c r="D9209" s="4" t="s">
        <v>14</v>
      </c>
      <c r="E9209" s="4" t="s">
        <v>14</v>
      </c>
      <c r="F9209" s="4" t="s">
        <v>6</v>
      </c>
    </row>
    <row r="9210" spans="1:9">
      <c r="A9210" t="n">
        <v>79539</v>
      </c>
      <c r="B9210" s="51" t="n">
        <v>47</v>
      </c>
      <c r="C9210" s="7" t="n">
        <v>61456</v>
      </c>
      <c r="D9210" s="7" t="n">
        <v>0</v>
      </c>
      <c r="E9210" s="7" t="n">
        <v>0</v>
      </c>
      <c r="F9210" s="7" t="s">
        <v>222</v>
      </c>
    </row>
    <row r="9211" spans="1:9">
      <c r="A9211" t="s">
        <v>4</v>
      </c>
      <c r="B9211" s="4" t="s">
        <v>5</v>
      </c>
      <c r="C9211" s="4" t="s">
        <v>14</v>
      </c>
      <c r="D9211" s="4" t="s">
        <v>10</v>
      </c>
      <c r="E9211" s="4" t="s">
        <v>25</v>
      </c>
    </row>
    <row r="9212" spans="1:9">
      <c r="A9212" t="n">
        <v>79552</v>
      </c>
      <c r="B9212" s="33" t="n">
        <v>58</v>
      </c>
      <c r="C9212" s="7" t="n">
        <v>0</v>
      </c>
      <c r="D9212" s="7" t="n">
        <v>300</v>
      </c>
      <c r="E9212" s="7" t="n">
        <v>1</v>
      </c>
    </row>
    <row r="9213" spans="1:9">
      <c r="A9213" t="s">
        <v>4</v>
      </c>
      <c r="B9213" s="4" t="s">
        <v>5</v>
      </c>
      <c r="C9213" s="4" t="s">
        <v>14</v>
      </c>
      <c r="D9213" s="4" t="s">
        <v>10</v>
      </c>
    </row>
    <row r="9214" spans="1:9">
      <c r="A9214" t="n">
        <v>79560</v>
      </c>
      <c r="B9214" s="33" t="n">
        <v>58</v>
      </c>
      <c r="C9214" s="7" t="n">
        <v>255</v>
      </c>
      <c r="D9214" s="7" t="n">
        <v>0</v>
      </c>
    </row>
    <row r="9215" spans="1:9">
      <c r="A9215" t="s">
        <v>4</v>
      </c>
      <c r="B9215" s="4" t="s">
        <v>5</v>
      </c>
      <c r="C9215" s="4" t="s">
        <v>14</v>
      </c>
      <c r="D9215" s="4" t="s">
        <v>14</v>
      </c>
      <c r="E9215" s="4" t="s">
        <v>14</v>
      </c>
      <c r="F9215" s="4" t="s">
        <v>14</v>
      </c>
    </row>
    <row r="9216" spans="1:9">
      <c r="A9216" t="n">
        <v>79564</v>
      </c>
      <c r="B9216" s="10" t="n">
        <v>14</v>
      </c>
      <c r="C9216" s="7" t="n">
        <v>0</v>
      </c>
      <c r="D9216" s="7" t="n">
        <v>0</v>
      </c>
      <c r="E9216" s="7" t="n">
        <v>0</v>
      </c>
      <c r="F9216" s="7" t="n">
        <v>64</v>
      </c>
    </row>
    <row r="9217" spans="1:31">
      <c r="A9217" t="s">
        <v>4</v>
      </c>
      <c r="B9217" s="4" t="s">
        <v>5</v>
      </c>
      <c r="C9217" s="4" t="s">
        <v>14</v>
      </c>
      <c r="D9217" s="4" t="s">
        <v>10</v>
      </c>
    </row>
    <row r="9218" spans="1:31">
      <c r="A9218" t="n">
        <v>79569</v>
      </c>
      <c r="B9218" s="22" t="n">
        <v>22</v>
      </c>
      <c r="C9218" s="7" t="n">
        <v>0</v>
      </c>
      <c r="D9218" s="7" t="n">
        <v>28809</v>
      </c>
    </row>
    <row r="9219" spans="1:31">
      <c r="A9219" t="s">
        <v>4</v>
      </c>
      <c r="B9219" s="4" t="s">
        <v>5</v>
      </c>
      <c r="C9219" s="4" t="s">
        <v>14</v>
      </c>
      <c r="D9219" s="4" t="s">
        <v>10</v>
      </c>
    </row>
    <row r="9220" spans="1:31">
      <c r="A9220" t="n">
        <v>79573</v>
      </c>
      <c r="B9220" s="33" t="n">
        <v>58</v>
      </c>
      <c r="C9220" s="7" t="n">
        <v>5</v>
      </c>
      <c r="D9220" s="7" t="n">
        <v>300</v>
      </c>
    </row>
    <row r="9221" spans="1:31">
      <c r="A9221" t="s">
        <v>4</v>
      </c>
      <c r="B9221" s="4" t="s">
        <v>5</v>
      </c>
      <c r="C9221" s="4" t="s">
        <v>25</v>
      </c>
      <c r="D9221" s="4" t="s">
        <v>10</v>
      </c>
    </row>
    <row r="9222" spans="1:31">
      <c r="A9222" t="n">
        <v>79577</v>
      </c>
      <c r="B9222" s="62" t="n">
        <v>103</v>
      </c>
      <c r="C9222" s="7" t="n">
        <v>0</v>
      </c>
      <c r="D9222" s="7" t="n">
        <v>300</v>
      </c>
    </row>
    <row r="9223" spans="1:31">
      <c r="A9223" t="s">
        <v>4</v>
      </c>
      <c r="B9223" s="4" t="s">
        <v>5</v>
      </c>
      <c r="C9223" s="4" t="s">
        <v>14</v>
      </c>
    </row>
    <row r="9224" spans="1:31">
      <c r="A9224" t="n">
        <v>79584</v>
      </c>
      <c r="B9224" s="63" t="n">
        <v>64</v>
      </c>
      <c r="C9224" s="7" t="n">
        <v>7</v>
      </c>
    </row>
    <row r="9225" spans="1:31">
      <c r="A9225" t="s">
        <v>4</v>
      </c>
      <c r="B9225" s="4" t="s">
        <v>5</v>
      </c>
      <c r="C9225" s="4" t="s">
        <v>14</v>
      </c>
      <c r="D9225" s="4" t="s">
        <v>10</v>
      </c>
    </row>
    <row r="9226" spans="1:31">
      <c r="A9226" t="n">
        <v>79586</v>
      </c>
      <c r="B9226" s="64" t="n">
        <v>72</v>
      </c>
      <c r="C9226" s="7" t="n">
        <v>5</v>
      </c>
      <c r="D9226" s="7" t="n">
        <v>0</v>
      </c>
    </row>
    <row r="9227" spans="1:31">
      <c r="A9227" t="s">
        <v>4</v>
      </c>
      <c r="B9227" s="4" t="s">
        <v>5</v>
      </c>
      <c r="C9227" s="4" t="s">
        <v>14</v>
      </c>
      <c r="D9227" s="41" t="s">
        <v>71</v>
      </c>
      <c r="E9227" s="4" t="s">
        <v>5</v>
      </c>
      <c r="F9227" s="4" t="s">
        <v>14</v>
      </c>
      <c r="G9227" s="4" t="s">
        <v>10</v>
      </c>
      <c r="H9227" s="41" t="s">
        <v>72</v>
      </c>
      <c r="I9227" s="4" t="s">
        <v>14</v>
      </c>
      <c r="J9227" s="4" t="s">
        <v>9</v>
      </c>
      <c r="K9227" s="4" t="s">
        <v>14</v>
      </c>
      <c r="L9227" s="4" t="s">
        <v>14</v>
      </c>
      <c r="M9227" s="4" t="s">
        <v>36</v>
      </c>
    </row>
    <row r="9228" spans="1:31">
      <c r="A9228" t="n">
        <v>79590</v>
      </c>
      <c r="B9228" s="16" t="n">
        <v>5</v>
      </c>
      <c r="C9228" s="7" t="n">
        <v>28</v>
      </c>
      <c r="D9228" s="41" t="s">
        <v>3</v>
      </c>
      <c r="E9228" s="9" t="n">
        <v>162</v>
      </c>
      <c r="F9228" s="7" t="n">
        <v>4</v>
      </c>
      <c r="G9228" s="7" t="n">
        <v>28809</v>
      </c>
      <c r="H9228" s="41" t="s">
        <v>3</v>
      </c>
      <c r="I9228" s="7" t="n">
        <v>0</v>
      </c>
      <c r="J9228" s="7" t="n">
        <v>1</v>
      </c>
      <c r="K9228" s="7" t="n">
        <v>2</v>
      </c>
      <c r="L9228" s="7" t="n">
        <v>1</v>
      </c>
      <c r="M9228" s="17" t="n">
        <f t="normal" ca="1">A9234</f>
        <v>0</v>
      </c>
    </row>
    <row r="9229" spans="1:31">
      <c r="A9229" t="s">
        <v>4</v>
      </c>
      <c r="B9229" s="4" t="s">
        <v>5</v>
      </c>
      <c r="C9229" s="4" t="s">
        <v>14</v>
      </c>
      <c r="D9229" s="4" t="s">
        <v>6</v>
      </c>
    </row>
    <row r="9230" spans="1:31">
      <c r="A9230" t="n">
        <v>79607</v>
      </c>
      <c r="B9230" s="8" t="n">
        <v>2</v>
      </c>
      <c r="C9230" s="7" t="n">
        <v>10</v>
      </c>
      <c r="D9230" s="7" t="s">
        <v>223</v>
      </c>
    </row>
    <row r="9231" spans="1:31">
      <c r="A9231" t="s">
        <v>4</v>
      </c>
      <c r="B9231" s="4" t="s">
        <v>5</v>
      </c>
      <c r="C9231" s="4" t="s">
        <v>10</v>
      </c>
    </row>
    <row r="9232" spans="1:31">
      <c r="A9232" t="n">
        <v>79624</v>
      </c>
      <c r="B9232" s="27" t="n">
        <v>16</v>
      </c>
      <c r="C9232" s="7" t="n">
        <v>0</v>
      </c>
    </row>
    <row r="9233" spans="1:13">
      <c r="A9233" t="s">
        <v>4</v>
      </c>
      <c r="B9233" s="4" t="s">
        <v>5</v>
      </c>
      <c r="C9233" s="4" t="s">
        <v>10</v>
      </c>
      <c r="D9233" s="4" t="s">
        <v>6</v>
      </c>
      <c r="E9233" s="4" t="s">
        <v>6</v>
      </c>
      <c r="F9233" s="4" t="s">
        <v>6</v>
      </c>
      <c r="G9233" s="4" t="s">
        <v>14</v>
      </c>
      <c r="H9233" s="4" t="s">
        <v>9</v>
      </c>
      <c r="I9233" s="4" t="s">
        <v>25</v>
      </c>
      <c r="J9233" s="4" t="s">
        <v>25</v>
      </c>
      <c r="K9233" s="4" t="s">
        <v>25</v>
      </c>
      <c r="L9233" s="4" t="s">
        <v>25</v>
      </c>
      <c r="M9233" s="4" t="s">
        <v>25</v>
      </c>
      <c r="N9233" s="4" t="s">
        <v>25</v>
      </c>
      <c r="O9233" s="4" t="s">
        <v>25</v>
      </c>
      <c r="P9233" s="4" t="s">
        <v>6</v>
      </c>
      <c r="Q9233" s="4" t="s">
        <v>6</v>
      </c>
      <c r="R9233" s="4" t="s">
        <v>9</v>
      </c>
      <c r="S9233" s="4" t="s">
        <v>14</v>
      </c>
      <c r="T9233" s="4" t="s">
        <v>9</v>
      </c>
      <c r="U9233" s="4" t="s">
        <v>9</v>
      </c>
      <c r="V9233" s="4" t="s">
        <v>10</v>
      </c>
    </row>
    <row r="9234" spans="1:13">
      <c r="A9234" t="n">
        <v>79627</v>
      </c>
      <c r="B9234" s="67" t="n">
        <v>19</v>
      </c>
      <c r="C9234" s="7" t="n">
        <v>30</v>
      </c>
      <c r="D9234" s="7" t="s">
        <v>430</v>
      </c>
      <c r="E9234" s="7" t="s">
        <v>431</v>
      </c>
      <c r="F9234" s="7" t="s">
        <v>13</v>
      </c>
      <c r="G9234" s="7" t="n">
        <v>0</v>
      </c>
      <c r="H9234" s="7" t="n">
        <v>1</v>
      </c>
      <c r="I9234" s="7" t="n">
        <v>0</v>
      </c>
      <c r="J9234" s="7" t="n">
        <v>0</v>
      </c>
      <c r="K9234" s="7" t="n">
        <v>0</v>
      </c>
      <c r="L9234" s="7" t="n">
        <v>0</v>
      </c>
      <c r="M9234" s="7" t="n">
        <v>1</v>
      </c>
      <c r="N9234" s="7" t="n">
        <v>1.60000002384186</v>
      </c>
      <c r="O9234" s="7" t="n">
        <v>0.0900000035762787</v>
      </c>
      <c r="P9234" s="7" t="s">
        <v>13</v>
      </c>
      <c r="Q9234" s="7" t="s">
        <v>13</v>
      </c>
      <c r="R9234" s="7" t="n">
        <v>-1</v>
      </c>
      <c r="S9234" s="7" t="n">
        <v>0</v>
      </c>
      <c r="T9234" s="7" t="n">
        <v>0</v>
      </c>
      <c r="U9234" s="7" t="n">
        <v>0</v>
      </c>
      <c r="V9234" s="7" t="n">
        <v>0</v>
      </c>
    </row>
    <row r="9235" spans="1:13">
      <c r="A9235" t="s">
        <v>4</v>
      </c>
      <c r="B9235" s="4" t="s">
        <v>5</v>
      </c>
      <c r="C9235" s="4" t="s">
        <v>10</v>
      </c>
      <c r="D9235" s="4" t="s">
        <v>6</v>
      </c>
      <c r="E9235" s="4" t="s">
        <v>6</v>
      </c>
      <c r="F9235" s="4" t="s">
        <v>6</v>
      </c>
      <c r="G9235" s="4" t="s">
        <v>14</v>
      </c>
      <c r="H9235" s="4" t="s">
        <v>9</v>
      </c>
      <c r="I9235" s="4" t="s">
        <v>25</v>
      </c>
      <c r="J9235" s="4" t="s">
        <v>25</v>
      </c>
      <c r="K9235" s="4" t="s">
        <v>25</v>
      </c>
      <c r="L9235" s="4" t="s">
        <v>25</v>
      </c>
      <c r="M9235" s="4" t="s">
        <v>25</v>
      </c>
      <c r="N9235" s="4" t="s">
        <v>25</v>
      </c>
      <c r="O9235" s="4" t="s">
        <v>25</v>
      </c>
      <c r="P9235" s="4" t="s">
        <v>6</v>
      </c>
      <c r="Q9235" s="4" t="s">
        <v>6</v>
      </c>
      <c r="R9235" s="4" t="s">
        <v>9</v>
      </c>
      <c r="S9235" s="4" t="s">
        <v>14</v>
      </c>
      <c r="T9235" s="4" t="s">
        <v>9</v>
      </c>
      <c r="U9235" s="4" t="s">
        <v>9</v>
      </c>
      <c r="V9235" s="4" t="s">
        <v>10</v>
      </c>
    </row>
    <row r="9236" spans="1:13">
      <c r="A9236" t="n">
        <v>79698</v>
      </c>
      <c r="B9236" s="67" t="n">
        <v>19</v>
      </c>
      <c r="C9236" s="7" t="n">
        <v>89</v>
      </c>
      <c r="D9236" s="7" t="s">
        <v>432</v>
      </c>
      <c r="E9236" s="7" t="s">
        <v>433</v>
      </c>
      <c r="F9236" s="7" t="s">
        <v>13</v>
      </c>
      <c r="G9236" s="7" t="n">
        <v>0</v>
      </c>
      <c r="H9236" s="7" t="n">
        <v>1</v>
      </c>
      <c r="I9236" s="7" t="n">
        <v>0</v>
      </c>
      <c r="J9236" s="7" t="n">
        <v>0</v>
      </c>
      <c r="K9236" s="7" t="n">
        <v>0</v>
      </c>
      <c r="L9236" s="7" t="n">
        <v>0</v>
      </c>
      <c r="M9236" s="7" t="n">
        <v>1</v>
      </c>
      <c r="N9236" s="7" t="n">
        <v>1.60000002384186</v>
      </c>
      <c r="O9236" s="7" t="n">
        <v>0.0900000035762787</v>
      </c>
      <c r="P9236" s="7" t="s">
        <v>13</v>
      </c>
      <c r="Q9236" s="7" t="s">
        <v>13</v>
      </c>
      <c r="R9236" s="7" t="n">
        <v>-1</v>
      </c>
      <c r="S9236" s="7" t="n">
        <v>0</v>
      </c>
      <c r="T9236" s="7" t="n">
        <v>0</v>
      </c>
      <c r="U9236" s="7" t="n">
        <v>0</v>
      </c>
      <c r="V9236" s="7" t="n">
        <v>0</v>
      </c>
    </row>
    <row r="9237" spans="1:13">
      <c r="A9237" t="s">
        <v>4</v>
      </c>
      <c r="B9237" s="4" t="s">
        <v>5</v>
      </c>
      <c r="C9237" s="4" t="s">
        <v>10</v>
      </c>
      <c r="D9237" s="4" t="s">
        <v>6</v>
      </c>
      <c r="E9237" s="4" t="s">
        <v>6</v>
      </c>
      <c r="F9237" s="4" t="s">
        <v>6</v>
      </c>
      <c r="G9237" s="4" t="s">
        <v>14</v>
      </c>
      <c r="H9237" s="4" t="s">
        <v>9</v>
      </c>
      <c r="I9237" s="4" t="s">
        <v>25</v>
      </c>
      <c r="J9237" s="4" t="s">
        <v>25</v>
      </c>
      <c r="K9237" s="4" t="s">
        <v>25</v>
      </c>
      <c r="L9237" s="4" t="s">
        <v>25</v>
      </c>
      <c r="M9237" s="4" t="s">
        <v>25</v>
      </c>
      <c r="N9237" s="4" t="s">
        <v>25</v>
      </c>
      <c r="O9237" s="4" t="s">
        <v>25</v>
      </c>
      <c r="P9237" s="4" t="s">
        <v>6</v>
      </c>
      <c r="Q9237" s="4" t="s">
        <v>6</v>
      </c>
      <c r="R9237" s="4" t="s">
        <v>9</v>
      </c>
      <c r="S9237" s="4" t="s">
        <v>14</v>
      </c>
      <c r="T9237" s="4" t="s">
        <v>9</v>
      </c>
      <c r="U9237" s="4" t="s">
        <v>9</v>
      </c>
      <c r="V9237" s="4" t="s">
        <v>10</v>
      </c>
    </row>
    <row r="9238" spans="1:13">
      <c r="A9238" t="n">
        <v>79777</v>
      </c>
      <c r="B9238" s="67" t="n">
        <v>19</v>
      </c>
      <c r="C9238" s="7" t="n">
        <v>100</v>
      </c>
      <c r="D9238" s="7" t="s">
        <v>434</v>
      </c>
      <c r="E9238" s="7" t="s">
        <v>435</v>
      </c>
      <c r="F9238" s="7" t="s">
        <v>13</v>
      </c>
      <c r="G9238" s="7" t="n">
        <v>0</v>
      </c>
      <c r="H9238" s="7" t="n">
        <v>1</v>
      </c>
      <c r="I9238" s="7" t="n">
        <v>0</v>
      </c>
      <c r="J9238" s="7" t="n">
        <v>0</v>
      </c>
      <c r="K9238" s="7" t="n">
        <v>0</v>
      </c>
      <c r="L9238" s="7" t="n">
        <v>0</v>
      </c>
      <c r="M9238" s="7" t="n">
        <v>1</v>
      </c>
      <c r="N9238" s="7" t="n">
        <v>1.60000002384186</v>
      </c>
      <c r="O9238" s="7" t="n">
        <v>0.0900000035762787</v>
      </c>
      <c r="P9238" s="7" t="s">
        <v>13</v>
      </c>
      <c r="Q9238" s="7" t="s">
        <v>13</v>
      </c>
      <c r="R9238" s="7" t="n">
        <v>-1</v>
      </c>
      <c r="S9238" s="7" t="n">
        <v>0</v>
      </c>
      <c r="T9238" s="7" t="n">
        <v>0</v>
      </c>
      <c r="U9238" s="7" t="n">
        <v>0</v>
      </c>
      <c r="V9238" s="7" t="n">
        <v>0</v>
      </c>
    </row>
    <row r="9239" spans="1:13">
      <c r="A9239" t="s">
        <v>4</v>
      </c>
      <c r="B9239" s="4" t="s">
        <v>5</v>
      </c>
      <c r="C9239" s="4" t="s">
        <v>10</v>
      </c>
      <c r="D9239" s="4" t="s">
        <v>6</v>
      </c>
      <c r="E9239" s="4" t="s">
        <v>6</v>
      </c>
      <c r="F9239" s="4" t="s">
        <v>6</v>
      </c>
      <c r="G9239" s="4" t="s">
        <v>14</v>
      </c>
      <c r="H9239" s="4" t="s">
        <v>9</v>
      </c>
      <c r="I9239" s="4" t="s">
        <v>25</v>
      </c>
      <c r="J9239" s="4" t="s">
        <v>25</v>
      </c>
      <c r="K9239" s="4" t="s">
        <v>25</v>
      </c>
      <c r="L9239" s="4" t="s">
        <v>25</v>
      </c>
      <c r="M9239" s="4" t="s">
        <v>25</v>
      </c>
      <c r="N9239" s="4" t="s">
        <v>25</v>
      </c>
      <c r="O9239" s="4" t="s">
        <v>25</v>
      </c>
      <c r="P9239" s="4" t="s">
        <v>6</v>
      </c>
      <c r="Q9239" s="4" t="s">
        <v>6</v>
      </c>
      <c r="R9239" s="4" t="s">
        <v>9</v>
      </c>
      <c r="S9239" s="4" t="s">
        <v>14</v>
      </c>
      <c r="T9239" s="4" t="s">
        <v>9</v>
      </c>
      <c r="U9239" s="4" t="s">
        <v>9</v>
      </c>
      <c r="V9239" s="4" t="s">
        <v>10</v>
      </c>
    </row>
    <row r="9240" spans="1:13">
      <c r="A9240" t="n">
        <v>79848</v>
      </c>
      <c r="B9240" s="67" t="n">
        <v>19</v>
      </c>
      <c r="C9240" s="7" t="n">
        <v>88</v>
      </c>
      <c r="D9240" s="7" t="s">
        <v>436</v>
      </c>
      <c r="E9240" s="7" t="s">
        <v>437</v>
      </c>
      <c r="F9240" s="7" t="s">
        <v>13</v>
      </c>
      <c r="G9240" s="7" t="n">
        <v>0</v>
      </c>
      <c r="H9240" s="7" t="n">
        <v>1</v>
      </c>
      <c r="I9240" s="7" t="n">
        <v>0</v>
      </c>
      <c r="J9240" s="7" t="n">
        <v>0</v>
      </c>
      <c r="K9240" s="7" t="n">
        <v>0</v>
      </c>
      <c r="L9240" s="7" t="n">
        <v>0</v>
      </c>
      <c r="M9240" s="7" t="n">
        <v>1</v>
      </c>
      <c r="N9240" s="7" t="n">
        <v>1.60000002384186</v>
      </c>
      <c r="O9240" s="7" t="n">
        <v>0.0900000035762787</v>
      </c>
      <c r="P9240" s="7" t="s">
        <v>13</v>
      </c>
      <c r="Q9240" s="7" t="s">
        <v>13</v>
      </c>
      <c r="R9240" s="7" t="n">
        <v>-1</v>
      </c>
      <c r="S9240" s="7" t="n">
        <v>0</v>
      </c>
      <c r="T9240" s="7" t="n">
        <v>0</v>
      </c>
      <c r="U9240" s="7" t="n">
        <v>0</v>
      </c>
      <c r="V9240" s="7" t="n">
        <v>0</v>
      </c>
    </row>
    <row r="9241" spans="1:13">
      <c r="A9241" t="s">
        <v>4</v>
      </c>
      <c r="B9241" s="4" t="s">
        <v>5</v>
      </c>
      <c r="C9241" s="4" t="s">
        <v>10</v>
      </c>
      <c r="D9241" s="4" t="s">
        <v>6</v>
      </c>
      <c r="E9241" s="4" t="s">
        <v>6</v>
      </c>
      <c r="F9241" s="4" t="s">
        <v>6</v>
      </c>
      <c r="G9241" s="4" t="s">
        <v>14</v>
      </c>
      <c r="H9241" s="4" t="s">
        <v>9</v>
      </c>
      <c r="I9241" s="4" t="s">
        <v>25</v>
      </c>
      <c r="J9241" s="4" t="s">
        <v>25</v>
      </c>
      <c r="K9241" s="4" t="s">
        <v>25</v>
      </c>
      <c r="L9241" s="4" t="s">
        <v>25</v>
      </c>
      <c r="M9241" s="4" t="s">
        <v>25</v>
      </c>
      <c r="N9241" s="4" t="s">
        <v>25</v>
      </c>
      <c r="O9241" s="4" t="s">
        <v>25</v>
      </c>
      <c r="P9241" s="4" t="s">
        <v>6</v>
      </c>
      <c r="Q9241" s="4" t="s">
        <v>6</v>
      </c>
      <c r="R9241" s="4" t="s">
        <v>9</v>
      </c>
      <c r="S9241" s="4" t="s">
        <v>14</v>
      </c>
      <c r="T9241" s="4" t="s">
        <v>9</v>
      </c>
      <c r="U9241" s="4" t="s">
        <v>9</v>
      </c>
      <c r="V9241" s="4" t="s">
        <v>10</v>
      </c>
    </row>
    <row r="9242" spans="1:13">
      <c r="A9242" t="n">
        <v>79923</v>
      </c>
      <c r="B9242" s="67" t="n">
        <v>19</v>
      </c>
      <c r="C9242" s="7" t="n">
        <v>116</v>
      </c>
      <c r="D9242" s="7" t="s">
        <v>438</v>
      </c>
      <c r="E9242" s="7" t="s">
        <v>439</v>
      </c>
      <c r="F9242" s="7" t="s">
        <v>13</v>
      </c>
      <c r="G9242" s="7" t="n">
        <v>0</v>
      </c>
      <c r="H9242" s="7" t="n">
        <v>1</v>
      </c>
      <c r="I9242" s="7" t="n">
        <v>0</v>
      </c>
      <c r="J9242" s="7" t="n">
        <v>0</v>
      </c>
      <c r="K9242" s="7" t="n">
        <v>0</v>
      </c>
      <c r="L9242" s="7" t="n">
        <v>0</v>
      </c>
      <c r="M9242" s="7" t="n">
        <v>1</v>
      </c>
      <c r="N9242" s="7" t="n">
        <v>1.60000002384186</v>
      </c>
      <c r="O9242" s="7" t="n">
        <v>0.0900000035762787</v>
      </c>
      <c r="P9242" s="7" t="s">
        <v>13</v>
      </c>
      <c r="Q9242" s="7" t="s">
        <v>13</v>
      </c>
      <c r="R9242" s="7" t="n">
        <v>-1</v>
      </c>
      <c r="S9242" s="7" t="n">
        <v>0</v>
      </c>
      <c r="T9242" s="7" t="n">
        <v>0</v>
      </c>
      <c r="U9242" s="7" t="n">
        <v>0</v>
      </c>
      <c r="V9242" s="7" t="n">
        <v>0</v>
      </c>
    </row>
    <row r="9243" spans="1:13">
      <c r="A9243" t="s">
        <v>4</v>
      </c>
      <c r="B9243" s="4" t="s">
        <v>5</v>
      </c>
      <c r="C9243" s="4" t="s">
        <v>10</v>
      </c>
      <c r="D9243" s="4" t="s">
        <v>6</v>
      </c>
      <c r="E9243" s="4" t="s">
        <v>6</v>
      </c>
      <c r="F9243" s="4" t="s">
        <v>6</v>
      </c>
      <c r="G9243" s="4" t="s">
        <v>14</v>
      </c>
      <c r="H9243" s="4" t="s">
        <v>9</v>
      </c>
      <c r="I9243" s="4" t="s">
        <v>25</v>
      </c>
      <c r="J9243" s="4" t="s">
        <v>25</v>
      </c>
      <c r="K9243" s="4" t="s">
        <v>25</v>
      </c>
      <c r="L9243" s="4" t="s">
        <v>25</v>
      </c>
      <c r="M9243" s="4" t="s">
        <v>25</v>
      </c>
      <c r="N9243" s="4" t="s">
        <v>25</v>
      </c>
      <c r="O9243" s="4" t="s">
        <v>25</v>
      </c>
      <c r="P9243" s="4" t="s">
        <v>6</v>
      </c>
      <c r="Q9243" s="4" t="s">
        <v>6</v>
      </c>
      <c r="R9243" s="4" t="s">
        <v>9</v>
      </c>
      <c r="S9243" s="4" t="s">
        <v>14</v>
      </c>
      <c r="T9243" s="4" t="s">
        <v>9</v>
      </c>
      <c r="U9243" s="4" t="s">
        <v>9</v>
      </c>
      <c r="V9243" s="4" t="s">
        <v>10</v>
      </c>
    </row>
    <row r="9244" spans="1:13">
      <c r="A9244" t="n">
        <v>79993</v>
      </c>
      <c r="B9244" s="67" t="n">
        <v>19</v>
      </c>
      <c r="C9244" s="7" t="n">
        <v>81</v>
      </c>
      <c r="D9244" s="7" t="s">
        <v>590</v>
      </c>
      <c r="E9244" s="7" t="s">
        <v>591</v>
      </c>
      <c r="F9244" s="7" t="s">
        <v>13</v>
      </c>
      <c r="G9244" s="7" t="n">
        <v>0</v>
      </c>
      <c r="H9244" s="7" t="n">
        <v>1</v>
      </c>
      <c r="I9244" s="7" t="n">
        <v>0</v>
      </c>
      <c r="J9244" s="7" t="n">
        <v>0</v>
      </c>
      <c r="K9244" s="7" t="n">
        <v>0</v>
      </c>
      <c r="L9244" s="7" t="n">
        <v>0</v>
      </c>
      <c r="M9244" s="7" t="n">
        <v>1</v>
      </c>
      <c r="N9244" s="7" t="n">
        <v>1.60000002384186</v>
      </c>
      <c r="O9244" s="7" t="n">
        <v>0.0900000035762787</v>
      </c>
      <c r="P9244" s="7" t="s">
        <v>13</v>
      </c>
      <c r="Q9244" s="7" t="s">
        <v>13</v>
      </c>
      <c r="R9244" s="7" t="n">
        <v>-1</v>
      </c>
      <c r="S9244" s="7" t="n">
        <v>0</v>
      </c>
      <c r="T9244" s="7" t="n">
        <v>0</v>
      </c>
      <c r="U9244" s="7" t="n">
        <v>0</v>
      </c>
      <c r="V9244" s="7" t="n">
        <v>0</v>
      </c>
    </row>
    <row r="9245" spans="1:13">
      <c r="A9245" t="s">
        <v>4</v>
      </c>
      <c r="B9245" s="4" t="s">
        <v>5</v>
      </c>
      <c r="C9245" s="4" t="s">
        <v>10</v>
      </c>
      <c r="D9245" s="4" t="s">
        <v>6</v>
      </c>
      <c r="E9245" s="4" t="s">
        <v>6</v>
      </c>
      <c r="F9245" s="4" t="s">
        <v>6</v>
      </c>
      <c r="G9245" s="4" t="s">
        <v>14</v>
      </c>
      <c r="H9245" s="4" t="s">
        <v>9</v>
      </c>
      <c r="I9245" s="4" t="s">
        <v>25</v>
      </c>
      <c r="J9245" s="4" t="s">
        <v>25</v>
      </c>
      <c r="K9245" s="4" t="s">
        <v>25</v>
      </c>
      <c r="L9245" s="4" t="s">
        <v>25</v>
      </c>
      <c r="M9245" s="4" t="s">
        <v>25</v>
      </c>
      <c r="N9245" s="4" t="s">
        <v>25</v>
      </c>
      <c r="O9245" s="4" t="s">
        <v>25</v>
      </c>
      <c r="P9245" s="4" t="s">
        <v>6</v>
      </c>
      <c r="Q9245" s="4" t="s">
        <v>6</v>
      </c>
      <c r="R9245" s="4" t="s">
        <v>9</v>
      </c>
      <c r="S9245" s="4" t="s">
        <v>14</v>
      </c>
      <c r="T9245" s="4" t="s">
        <v>9</v>
      </c>
      <c r="U9245" s="4" t="s">
        <v>9</v>
      </c>
      <c r="V9245" s="4" t="s">
        <v>10</v>
      </c>
    </row>
    <row r="9246" spans="1:13">
      <c r="A9246" t="n">
        <v>80074</v>
      </c>
      <c r="B9246" s="67" t="n">
        <v>19</v>
      </c>
      <c r="C9246" s="7" t="n">
        <v>84</v>
      </c>
      <c r="D9246" s="7" t="s">
        <v>592</v>
      </c>
      <c r="E9246" s="7" t="s">
        <v>593</v>
      </c>
      <c r="F9246" s="7" t="s">
        <v>13</v>
      </c>
      <c r="G9246" s="7" t="n">
        <v>0</v>
      </c>
      <c r="H9246" s="7" t="n">
        <v>1</v>
      </c>
      <c r="I9246" s="7" t="n">
        <v>0</v>
      </c>
      <c r="J9246" s="7" t="n">
        <v>0</v>
      </c>
      <c r="K9246" s="7" t="n">
        <v>0</v>
      </c>
      <c r="L9246" s="7" t="n">
        <v>0</v>
      </c>
      <c r="M9246" s="7" t="n">
        <v>1</v>
      </c>
      <c r="N9246" s="7" t="n">
        <v>1.60000002384186</v>
      </c>
      <c r="O9246" s="7" t="n">
        <v>0.0900000035762787</v>
      </c>
      <c r="P9246" s="7" t="s">
        <v>13</v>
      </c>
      <c r="Q9246" s="7" t="s">
        <v>13</v>
      </c>
      <c r="R9246" s="7" t="n">
        <v>-1</v>
      </c>
      <c r="S9246" s="7" t="n">
        <v>0</v>
      </c>
      <c r="T9246" s="7" t="n">
        <v>0</v>
      </c>
      <c r="U9246" s="7" t="n">
        <v>0</v>
      </c>
      <c r="V9246" s="7" t="n">
        <v>0</v>
      </c>
    </row>
    <row r="9247" spans="1:13">
      <c r="A9247" t="s">
        <v>4</v>
      </c>
      <c r="B9247" s="4" t="s">
        <v>5</v>
      </c>
      <c r="C9247" s="4" t="s">
        <v>10</v>
      </c>
      <c r="D9247" s="4" t="s">
        <v>14</v>
      </c>
      <c r="E9247" s="4" t="s">
        <v>14</v>
      </c>
      <c r="F9247" s="4" t="s">
        <v>6</v>
      </c>
    </row>
    <row r="9248" spans="1:13">
      <c r="A9248" t="n">
        <v>80156</v>
      </c>
      <c r="B9248" s="58" t="n">
        <v>20</v>
      </c>
      <c r="C9248" s="7" t="n">
        <v>30</v>
      </c>
      <c r="D9248" s="7" t="n">
        <v>3</v>
      </c>
      <c r="E9248" s="7" t="n">
        <v>10</v>
      </c>
      <c r="F9248" s="7" t="s">
        <v>244</v>
      </c>
    </row>
    <row r="9249" spans="1:22">
      <c r="A9249" t="s">
        <v>4</v>
      </c>
      <c r="B9249" s="4" t="s">
        <v>5</v>
      </c>
      <c r="C9249" s="4" t="s">
        <v>10</v>
      </c>
    </row>
    <row r="9250" spans="1:22">
      <c r="A9250" t="n">
        <v>80174</v>
      </c>
      <c r="B9250" s="27" t="n">
        <v>16</v>
      </c>
      <c r="C9250" s="7" t="n">
        <v>0</v>
      </c>
    </row>
    <row r="9251" spans="1:22">
      <c r="A9251" t="s">
        <v>4</v>
      </c>
      <c r="B9251" s="4" t="s">
        <v>5</v>
      </c>
      <c r="C9251" s="4" t="s">
        <v>10</v>
      </c>
      <c r="D9251" s="4" t="s">
        <v>14</v>
      </c>
      <c r="E9251" s="4" t="s">
        <v>14</v>
      </c>
      <c r="F9251" s="4" t="s">
        <v>6</v>
      </c>
    </row>
    <row r="9252" spans="1:22">
      <c r="A9252" t="n">
        <v>80177</v>
      </c>
      <c r="B9252" s="58" t="n">
        <v>20</v>
      </c>
      <c r="C9252" s="7" t="n">
        <v>89</v>
      </c>
      <c r="D9252" s="7" t="n">
        <v>3</v>
      </c>
      <c r="E9252" s="7" t="n">
        <v>10</v>
      </c>
      <c r="F9252" s="7" t="s">
        <v>244</v>
      </c>
    </row>
    <row r="9253" spans="1:22">
      <c r="A9253" t="s">
        <v>4</v>
      </c>
      <c r="B9253" s="4" t="s">
        <v>5</v>
      </c>
      <c r="C9253" s="4" t="s">
        <v>10</v>
      </c>
    </row>
    <row r="9254" spans="1:22">
      <c r="A9254" t="n">
        <v>80195</v>
      </c>
      <c r="B9254" s="27" t="n">
        <v>16</v>
      </c>
      <c r="C9254" s="7" t="n">
        <v>0</v>
      </c>
    </row>
    <row r="9255" spans="1:22">
      <c r="A9255" t="s">
        <v>4</v>
      </c>
      <c r="B9255" s="4" t="s">
        <v>5</v>
      </c>
      <c r="C9255" s="4" t="s">
        <v>10</v>
      </c>
      <c r="D9255" s="4" t="s">
        <v>14</v>
      </c>
      <c r="E9255" s="4" t="s">
        <v>14</v>
      </c>
      <c r="F9255" s="4" t="s">
        <v>6</v>
      </c>
    </row>
    <row r="9256" spans="1:22">
      <c r="A9256" t="n">
        <v>80198</v>
      </c>
      <c r="B9256" s="58" t="n">
        <v>20</v>
      </c>
      <c r="C9256" s="7" t="n">
        <v>0</v>
      </c>
      <c r="D9256" s="7" t="n">
        <v>3</v>
      </c>
      <c r="E9256" s="7" t="n">
        <v>10</v>
      </c>
      <c r="F9256" s="7" t="s">
        <v>244</v>
      </c>
    </row>
    <row r="9257" spans="1:22">
      <c r="A9257" t="s">
        <v>4</v>
      </c>
      <c r="B9257" s="4" t="s">
        <v>5</v>
      </c>
      <c r="C9257" s="4" t="s">
        <v>10</v>
      </c>
    </row>
    <row r="9258" spans="1:22">
      <c r="A9258" t="n">
        <v>80216</v>
      </c>
      <c r="B9258" s="27" t="n">
        <v>16</v>
      </c>
      <c r="C9258" s="7" t="n">
        <v>0</v>
      </c>
    </row>
    <row r="9259" spans="1:22">
      <c r="A9259" t="s">
        <v>4</v>
      </c>
      <c r="B9259" s="4" t="s">
        <v>5</v>
      </c>
      <c r="C9259" s="4" t="s">
        <v>10</v>
      </c>
      <c r="D9259" s="4" t="s">
        <v>14</v>
      </c>
      <c r="E9259" s="4" t="s">
        <v>14</v>
      </c>
      <c r="F9259" s="4" t="s">
        <v>6</v>
      </c>
    </row>
    <row r="9260" spans="1:22">
      <c r="A9260" t="n">
        <v>80219</v>
      </c>
      <c r="B9260" s="58" t="n">
        <v>20</v>
      </c>
      <c r="C9260" s="7" t="n">
        <v>61491</v>
      </c>
      <c r="D9260" s="7" t="n">
        <v>3</v>
      </c>
      <c r="E9260" s="7" t="n">
        <v>10</v>
      </c>
      <c r="F9260" s="7" t="s">
        <v>244</v>
      </c>
    </row>
    <row r="9261" spans="1:22">
      <c r="A9261" t="s">
        <v>4</v>
      </c>
      <c r="B9261" s="4" t="s">
        <v>5</v>
      </c>
      <c r="C9261" s="4" t="s">
        <v>10</v>
      </c>
    </row>
    <row r="9262" spans="1:22">
      <c r="A9262" t="n">
        <v>80237</v>
      </c>
      <c r="B9262" s="27" t="n">
        <v>16</v>
      </c>
      <c r="C9262" s="7" t="n">
        <v>0</v>
      </c>
    </row>
    <row r="9263" spans="1:22">
      <c r="A9263" t="s">
        <v>4</v>
      </c>
      <c r="B9263" s="4" t="s">
        <v>5</v>
      </c>
      <c r="C9263" s="4" t="s">
        <v>10</v>
      </c>
      <c r="D9263" s="4" t="s">
        <v>14</v>
      </c>
      <c r="E9263" s="4" t="s">
        <v>14</v>
      </c>
      <c r="F9263" s="4" t="s">
        <v>6</v>
      </c>
    </row>
    <row r="9264" spans="1:22">
      <c r="A9264" t="n">
        <v>80240</v>
      </c>
      <c r="B9264" s="58" t="n">
        <v>20</v>
      </c>
      <c r="C9264" s="7" t="n">
        <v>61492</v>
      </c>
      <c r="D9264" s="7" t="n">
        <v>3</v>
      </c>
      <c r="E9264" s="7" t="n">
        <v>10</v>
      </c>
      <c r="F9264" s="7" t="s">
        <v>244</v>
      </c>
    </row>
    <row r="9265" spans="1:6">
      <c r="A9265" t="s">
        <v>4</v>
      </c>
      <c r="B9265" s="4" t="s">
        <v>5</v>
      </c>
      <c r="C9265" s="4" t="s">
        <v>10</v>
      </c>
    </row>
    <row r="9266" spans="1:6">
      <c r="A9266" t="n">
        <v>80258</v>
      </c>
      <c r="B9266" s="27" t="n">
        <v>16</v>
      </c>
      <c r="C9266" s="7" t="n">
        <v>0</v>
      </c>
    </row>
    <row r="9267" spans="1:6">
      <c r="A9267" t="s">
        <v>4</v>
      </c>
      <c r="B9267" s="4" t="s">
        <v>5</v>
      </c>
      <c r="C9267" s="4" t="s">
        <v>10</v>
      </c>
      <c r="D9267" s="4" t="s">
        <v>14</v>
      </c>
      <c r="E9267" s="4" t="s">
        <v>14</v>
      </c>
      <c r="F9267" s="4" t="s">
        <v>6</v>
      </c>
    </row>
    <row r="9268" spans="1:6">
      <c r="A9268" t="n">
        <v>80261</v>
      </c>
      <c r="B9268" s="58" t="n">
        <v>20</v>
      </c>
      <c r="C9268" s="7" t="n">
        <v>61493</v>
      </c>
      <c r="D9268" s="7" t="n">
        <v>3</v>
      </c>
      <c r="E9268" s="7" t="n">
        <v>10</v>
      </c>
      <c r="F9268" s="7" t="s">
        <v>244</v>
      </c>
    </row>
    <row r="9269" spans="1:6">
      <c r="A9269" t="s">
        <v>4</v>
      </c>
      <c r="B9269" s="4" t="s">
        <v>5</v>
      </c>
      <c r="C9269" s="4" t="s">
        <v>10</v>
      </c>
    </row>
    <row r="9270" spans="1:6">
      <c r="A9270" t="n">
        <v>80279</v>
      </c>
      <c r="B9270" s="27" t="n">
        <v>16</v>
      </c>
      <c r="C9270" s="7" t="n">
        <v>0</v>
      </c>
    </row>
    <row r="9271" spans="1:6">
      <c r="A9271" t="s">
        <v>4</v>
      </c>
      <c r="B9271" s="4" t="s">
        <v>5</v>
      </c>
      <c r="C9271" s="4" t="s">
        <v>10</v>
      </c>
      <c r="D9271" s="4" t="s">
        <v>14</v>
      </c>
      <c r="E9271" s="4" t="s">
        <v>14</v>
      </c>
      <c r="F9271" s="4" t="s">
        <v>6</v>
      </c>
    </row>
    <row r="9272" spans="1:6">
      <c r="A9272" t="n">
        <v>80282</v>
      </c>
      <c r="B9272" s="58" t="n">
        <v>20</v>
      </c>
      <c r="C9272" s="7" t="n">
        <v>100</v>
      </c>
      <c r="D9272" s="7" t="n">
        <v>3</v>
      </c>
      <c r="E9272" s="7" t="n">
        <v>10</v>
      </c>
      <c r="F9272" s="7" t="s">
        <v>244</v>
      </c>
    </row>
    <row r="9273" spans="1:6">
      <c r="A9273" t="s">
        <v>4</v>
      </c>
      <c r="B9273" s="4" t="s">
        <v>5</v>
      </c>
      <c r="C9273" s="4" t="s">
        <v>10</v>
      </c>
    </row>
    <row r="9274" spans="1:6">
      <c r="A9274" t="n">
        <v>80300</v>
      </c>
      <c r="B9274" s="27" t="n">
        <v>16</v>
      </c>
      <c r="C9274" s="7" t="n">
        <v>0</v>
      </c>
    </row>
    <row r="9275" spans="1:6">
      <c r="A9275" t="s">
        <v>4</v>
      </c>
      <c r="B9275" s="4" t="s">
        <v>5</v>
      </c>
      <c r="C9275" s="4" t="s">
        <v>10</v>
      </c>
      <c r="D9275" s="4" t="s">
        <v>14</v>
      </c>
      <c r="E9275" s="4" t="s">
        <v>14</v>
      </c>
      <c r="F9275" s="4" t="s">
        <v>6</v>
      </c>
    </row>
    <row r="9276" spans="1:6">
      <c r="A9276" t="n">
        <v>80303</v>
      </c>
      <c r="B9276" s="58" t="n">
        <v>20</v>
      </c>
      <c r="C9276" s="7" t="n">
        <v>116</v>
      </c>
      <c r="D9276" s="7" t="n">
        <v>3</v>
      </c>
      <c r="E9276" s="7" t="n">
        <v>10</v>
      </c>
      <c r="F9276" s="7" t="s">
        <v>244</v>
      </c>
    </row>
    <row r="9277" spans="1:6">
      <c r="A9277" t="s">
        <v>4</v>
      </c>
      <c r="B9277" s="4" t="s">
        <v>5</v>
      </c>
      <c r="C9277" s="4" t="s">
        <v>10</v>
      </c>
    </row>
    <row r="9278" spans="1:6">
      <c r="A9278" t="n">
        <v>80321</v>
      </c>
      <c r="B9278" s="27" t="n">
        <v>16</v>
      </c>
      <c r="C9278" s="7" t="n">
        <v>0</v>
      </c>
    </row>
    <row r="9279" spans="1:6">
      <c r="A9279" t="s">
        <v>4</v>
      </c>
      <c r="B9279" s="4" t="s">
        <v>5</v>
      </c>
      <c r="C9279" s="4" t="s">
        <v>10</v>
      </c>
      <c r="D9279" s="4" t="s">
        <v>14</v>
      </c>
      <c r="E9279" s="4" t="s">
        <v>14</v>
      </c>
      <c r="F9279" s="4" t="s">
        <v>6</v>
      </c>
    </row>
    <row r="9280" spans="1:6">
      <c r="A9280" t="n">
        <v>80324</v>
      </c>
      <c r="B9280" s="58" t="n">
        <v>20</v>
      </c>
      <c r="C9280" s="7" t="n">
        <v>88</v>
      </c>
      <c r="D9280" s="7" t="n">
        <v>3</v>
      </c>
      <c r="E9280" s="7" t="n">
        <v>10</v>
      </c>
      <c r="F9280" s="7" t="s">
        <v>244</v>
      </c>
    </row>
    <row r="9281" spans="1:6">
      <c r="A9281" t="s">
        <v>4</v>
      </c>
      <c r="B9281" s="4" t="s">
        <v>5</v>
      </c>
      <c r="C9281" s="4" t="s">
        <v>10</v>
      </c>
    </row>
    <row r="9282" spans="1:6">
      <c r="A9282" t="n">
        <v>80342</v>
      </c>
      <c r="B9282" s="27" t="n">
        <v>16</v>
      </c>
      <c r="C9282" s="7" t="n">
        <v>0</v>
      </c>
    </row>
    <row r="9283" spans="1:6">
      <c r="A9283" t="s">
        <v>4</v>
      </c>
      <c r="B9283" s="4" t="s">
        <v>5</v>
      </c>
      <c r="C9283" s="4" t="s">
        <v>10</v>
      </c>
      <c r="D9283" s="4" t="s">
        <v>14</v>
      </c>
      <c r="E9283" s="4" t="s">
        <v>14</v>
      </c>
      <c r="F9283" s="4" t="s">
        <v>6</v>
      </c>
    </row>
    <row r="9284" spans="1:6">
      <c r="A9284" t="n">
        <v>80345</v>
      </c>
      <c r="B9284" s="58" t="n">
        <v>20</v>
      </c>
      <c r="C9284" s="7" t="n">
        <v>81</v>
      </c>
      <c r="D9284" s="7" t="n">
        <v>3</v>
      </c>
      <c r="E9284" s="7" t="n">
        <v>10</v>
      </c>
      <c r="F9284" s="7" t="s">
        <v>244</v>
      </c>
    </row>
    <row r="9285" spans="1:6">
      <c r="A9285" t="s">
        <v>4</v>
      </c>
      <c r="B9285" s="4" t="s">
        <v>5</v>
      </c>
      <c r="C9285" s="4" t="s">
        <v>10</v>
      </c>
    </row>
    <row r="9286" spans="1:6">
      <c r="A9286" t="n">
        <v>80363</v>
      </c>
      <c r="B9286" s="27" t="n">
        <v>16</v>
      </c>
      <c r="C9286" s="7" t="n">
        <v>0</v>
      </c>
    </row>
    <row r="9287" spans="1:6">
      <c r="A9287" t="s">
        <v>4</v>
      </c>
      <c r="B9287" s="4" t="s">
        <v>5</v>
      </c>
      <c r="C9287" s="4" t="s">
        <v>10</v>
      </c>
      <c r="D9287" s="4" t="s">
        <v>14</v>
      </c>
      <c r="E9287" s="4" t="s">
        <v>14</v>
      </c>
      <c r="F9287" s="4" t="s">
        <v>6</v>
      </c>
    </row>
    <row r="9288" spans="1:6">
      <c r="A9288" t="n">
        <v>80366</v>
      </c>
      <c r="B9288" s="58" t="n">
        <v>20</v>
      </c>
      <c r="C9288" s="7" t="n">
        <v>84</v>
      </c>
      <c r="D9288" s="7" t="n">
        <v>3</v>
      </c>
      <c r="E9288" s="7" t="n">
        <v>10</v>
      </c>
      <c r="F9288" s="7" t="s">
        <v>244</v>
      </c>
    </row>
    <row r="9289" spans="1:6">
      <c r="A9289" t="s">
        <v>4</v>
      </c>
      <c r="B9289" s="4" t="s">
        <v>5</v>
      </c>
      <c r="C9289" s="4" t="s">
        <v>10</v>
      </c>
    </row>
    <row r="9290" spans="1:6">
      <c r="A9290" t="n">
        <v>80384</v>
      </c>
      <c r="B9290" s="27" t="n">
        <v>16</v>
      </c>
      <c r="C9290" s="7" t="n">
        <v>0</v>
      </c>
    </row>
    <row r="9291" spans="1:6">
      <c r="A9291" t="s">
        <v>4</v>
      </c>
      <c r="B9291" s="4" t="s">
        <v>5</v>
      </c>
      <c r="C9291" s="4" t="s">
        <v>14</v>
      </c>
      <c r="D9291" s="4" t="s">
        <v>10</v>
      </c>
      <c r="E9291" s="4" t="s">
        <v>14</v>
      </c>
      <c r="F9291" s="4" t="s">
        <v>6</v>
      </c>
      <c r="G9291" s="4" t="s">
        <v>6</v>
      </c>
      <c r="H9291" s="4" t="s">
        <v>6</v>
      </c>
      <c r="I9291" s="4" t="s">
        <v>6</v>
      </c>
      <c r="J9291" s="4" t="s">
        <v>6</v>
      </c>
      <c r="K9291" s="4" t="s">
        <v>6</v>
      </c>
      <c r="L9291" s="4" t="s">
        <v>6</v>
      </c>
      <c r="M9291" s="4" t="s">
        <v>6</v>
      </c>
      <c r="N9291" s="4" t="s">
        <v>6</v>
      </c>
      <c r="O9291" s="4" t="s">
        <v>6</v>
      </c>
      <c r="P9291" s="4" t="s">
        <v>6</v>
      </c>
      <c r="Q9291" s="4" t="s">
        <v>6</v>
      </c>
      <c r="R9291" s="4" t="s">
        <v>6</v>
      </c>
      <c r="S9291" s="4" t="s">
        <v>6</v>
      </c>
      <c r="T9291" s="4" t="s">
        <v>6</v>
      </c>
      <c r="U9291" s="4" t="s">
        <v>6</v>
      </c>
    </row>
    <row r="9292" spans="1:6">
      <c r="A9292" t="n">
        <v>80387</v>
      </c>
      <c r="B9292" s="50" t="n">
        <v>36</v>
      </c>
      <c r="C9292" s="7" t="n">
        <v>8</v>
      </c>
      <c r="D9292" s="7" t="n">
        <v>81</v>
      </c>
      <c r="E9292" s="7" t="n">
        <v>0</v>
      </c>
      <c r="F9292" s="7" t="s">
        <v>442</v>
      </c>
      <c r="G9292" s="7" t="s">
        <v>705</v>
      </c>
      <c r="H9292" s="7" t="s">
        <v>13</v>
      </c>
      <c r="I9292" s="7" t="s">
        <v>13</v>
      </c>
      <c r="J9292" s="7" t="s">
        <v>13</v>
      </c>
      <c r="K9292" s="7" t="s">
        <v>13</v>
      </c>
      <c r="L9292" s="7" t="s">
        <v>13</v>
      </c>
      <c r="M9292" s="7" t="s">
        <v>13</v>
      </c>
      <c r="N9292" s="7" t="s">
        <v>13</v>
      </c>
      <c r="O9292" s="7" t="s">
        <v>13</v>
      </c>
      <c r="P9292" s="7" t="s">
        <v>13</v>
      </c>
      <c r="Q9292" s="7" t="s">
        <v>13</v>
      </c>
      <c r="R9292" s="7" t="s">
        <v>13</v>
      </c>
      <c r="S9292" s="7" t="s">
        <v>13</v>
      </c>
      <c r="T9292" s="7" t="s">
        <v>13</v>
      </c>
      <c r="U9292" s="7" t="s">
        <v>13</v>
      </c>
    </row>
    <row r="9293" spans="1:6">
      <c r="A9293" t="s">
        <v>4</v>
      </c>
      <c r="B9293" s="4" t="s">
        <v>5</v>
      </c>
      <c r="C9293" s="4" t="s">
        <v>14</v>
      </c>
      <c r="D9293" s="4" t="s">
        <v>10</v>
      </c>
      <c r="E9293" s="4" t="s">
        <v>14</v>
      </c>
      <c r="F9293" s="4" t="s">
        <v>6</v>
      </c>
      <c r="G9293" s="4" t="s">
        <v>6</v>
      </c>
      <c r="H9293" s="4" t="s">
        <v>6</v>
      </c>
      <c r="I9293" s="4" t="s">
        <v>6</v>
      </c>
      <c r="J9293" s="4" t="s">
        <v>6</v>
      </c>
      <c r="K9293" s="4" t="s">
        <v>6</v>
      </c>
      <c r="L9293" s="4" t="s">
        <v>6</v>
      </c>
      <c r="M9293" s="4" t="s">
        <v>6</v>
      </c>
      <c r="N9293" s="4" t="s">
        <v>6</v>
      </c>
      <c r="O9293" s="4" t="s">
        <v>6</v>
      </c>
      <c r="P9293" s="4" t="s">
        <v>6</v>
      </c>
      <c r="Q9293" s="4" t="s">
        <v>6</v>
      </c>
      <c r="R9293" s="4" t="s">
        <v>6</v>
      </c>
      <c r="S9293" s="4" t="s">
        <v>6</v>
      </c>
      <c r="T9293" s="4" t="s">
        <v>6</v>
      </c>
      <c r="U9293" s="4" t="s">
        <v>6</v>
      </c>
    </row>
    <row r="9294" spans="1:6">
      <c r="A9294" t="n">
        <v>80431</v>
      </c>
      <c r="B9294" s="50" t="n">
        <v>36</v>
      </c>
      <c r="C9294" s="7" t="n">
        <v>8</v>
      </c>
      <c r="D9294" s="7" t="n">
        <v>84</v>
      </c>
      <c r="E9294" s="7" t="n">
        <v>0</v>
      </c>
      <c r="F9294" s="7" t="s">
        <v>442</v>
      </c>
      <c r="G9294" s="7" t="s">
        <v>245</v>
      </c>
      <c r="H9294" s="7" t="s">
        <v>444</v>
      </c>
      <c r="I9294" s="7" t="s">
        <v>13</v>
      </c>
      <c r="J9294" s="7" t="s">
        <v>13</v>
      </c>
      <c r="K9294" s="7" t="s">
        <v>13</v>
      </c>
      <c r="L9294" s="7" t="s">
        <v>13</v>
      </c>
      <c r="M9294" s="7" t="s">
        <v>13</v>
      </c>
      <c r="N9294" s="7" t="s">
        <v>13</v>
      </c>
      <c r="O9294" s="7" t="s">
        <v>13</v>
      </c>
      <c r="P9294" s="7" t="s">
        <v>13</v>
      </c>
      <c r="Q9294" s="7" t="s">
        <v>13</v>
      </c>
      <c r="R9294" s="7" t="s">
        <v>13</v>
      </c>
      <c r="S9294" s="7" t="s">
        <v>13</v>
      </c>
      <c r="T9294" s="7" t="s">
        <v>13</v>
      </c>
      <c r="U9294" s="7" t="s">
        <v>13</v>
      </c>
    </row>
    <row r="9295" spans="1:6">
      <c r="A9295" t="s">
        <v>4</v>
      </c>
      <c r="B9295" s="4" t="s">
        <v>5</v>
      </c>
      <c r="C9295" s="4" t="s">
        <v>14</v>
      </c>
      <c r="D9295" s="4" t="s">
        <v>10</v>
      </c>
      <c r="E9295" s="4" t="s">
        <v>14</v>
      </c>
      <c r="F9295" s="4" t="s">
        <v>6</v>
      </c>
      <c r="G9295" s="4" t="s">
        <v>6</v>
      </c>
      <c r="H9295" s="4" t="s">
        <v>6</v>
      </c>
      <c r="I9295" s="4" t="s">
        <v>6</v>
      </c>
      <c r="J9295" s="4" t="s">
        <v>6</v>
      </c>
      <c r="K9295" s="4" t="s">
        <v>6</v>
      </c>
      <c r="L9295" s="4" t="s">
        <v>6</v>
      </c>
      <c r="M9295" s="4" t="s">
        <v>6</v>
      </c>
      <c r="N9295" s="4" t="s">
        <v>6</v>
      </c>
      <c r="O9295" s="4" t="s">
        <v>6</v>
      </c>
      <c r="P9295" s="4" t="s">
        <v>6</v>
      </c>
      <c r="Q9295" s="4" t="s">
        <v>6</v>
      </c>
      <c r="R9295" s="4" t="s">
        <v>6</v>
      </c>
      <c r="S9295" s="4" t="s">
        <v>6</v>
      </c>
      <c r="T9295" s="4" t="s">
        <v>6</v>
      </c>
      <c r="U9295" s="4" t="s">
        <v>6</v>
      </c>
    </row>
    <row r="9296" spans="1:6">
      <c r="A9296" t="n">
        <v>80486</v>
      </c>
      <c r="B9296" s="50" t="n">
        <v>36</v>
      </c>
      <c r="C9296" s="7" t="n">
        <v>8</v>
      </c>
      <c r="D9296" s="7" t="n">
        <v>0</v>
      </c>
      <c r="E9296" s="7" t="n">
        <v>0</v>
      </c>
      <c r="F9296" s="7" t="s">
        <v>335</v>
      </c>
      <c r="G9296" s="7" t="s">
        <v>440</v>
      </c>
      <c r="H9296" s="7" t="s">
        <v>441</v>
      </c>
      <c r="I9296" s="7" t="s">
        <v>13</v>
      </c>
      <c r="J9296" s="7" t="s">
        <v>13</v>
      </c>
      <c r="K9296" s="7" t="s">
        <v>13</v>
      </c>
      <c r="L9296" s="7" t="s">
        <v>13</v>
      </c>
      <c r="M9296" s="7" t="s">
        <v>13</v>
      </c>
      <c r="N9296" s="7" t="s">
        <v>13</v>
      </c>
      <c r="O9296" s="7" t="s">
        <v>13</v>
      </c>
      <c r="P9296" s="7" t="s">
        <v>13</v>
      </c>
      <c r="Q9296" s="7" t="s">
        <v>13</v>
      </c>
      <c r="R9296" s="7" t="s">
        <v>13</v>
      </c>
      <c r="S9296" s="7" t="s">
        <v>13</v>
      </c>
      <c r="T9296" s="7" t="s">
        <v>13</v>
      </c>
      <c r="U9296" s="7" t="s">
        <v>13</v>
      </c>
    </row>
    <row r="9297" spans="1:21">
      <c r="A9297" t="s">
        <v>4</v>
      </c>
      <c r="B9297" s="4" t="s">
        <v>5</v>
      </c>
      <c r="C9297" s="4" t="s">
        <v>14</v>
      </c>
      <c r="D9297" s="4" t="s">
        <v>10</v>
      </c>
      <c r="E9297" s="4" t="s">
        <v>14</v>
      </c>
      <c r="F9297" s="4" t="s">
        <v>6</v>
      </c>
      <c r="G9297" s="4" t="s">
        <v>6</v>
      </c>
      <c r="H9297" s="4" t="s">
        <v>6</v>
      </c>
      <c r="I9297" s="4" t="s">
        <v>6</v>
      </c>
      <c r="J9297" s="4" t="s">
        <v>6</v>
      </c>
      <c r="K9297" s="4" t="s">
        <v>6</v>
      </c>
      <c r="L9297" s="4" t="s">
        <v>6</v>
      </c>
      <c r="M9297" s="4" t="s">
        <v>6</v>
      </c>
      <c r="N9297" s="4" t="s">
        <v>6</v>
      </c>
      <c r="O9297" s="4" t="s">
        <v>6</v>
      </c>
      <c r="P9297" s="4" t="s">
        <v>6</v>
      </c>
      <c r="Q9297" s="4" t="s">
        <v>6</v>
      </c>
      <c r="R9297" s="4" t="s">
        <v>6</v>
      </c>
      <c r="S9297" s="4" t="s">
        <v>6</v>
      </c>
      <c r="T9297" s="4" t="s">
        <v>6</v>
      </c>
      <c r="U9297" s="4" t="s">
        <v>6</v>
      </c>
    </row>
    <row r="9298" spans="1:21">
      <c r="A9298" t="n">
        <v>80535</v>
      </c>
      <c r="B9298" s="50" t="n">
        <v>36</v>
      </c>
      <c r="C9298" s="7" t="n">
        <v>8</v>
      </c>
      <c r="D9298" s="7" t="n">
        <v>61491</v>
      </c>
      <c r="E9298" s="7" t="n">
        <v>0</v>
      </c>
      <c r="F9298" s="7" t="s">
        <v>335</v>
      </c>
      <c r="G9298" s="7" t="s">
        <v>440</v>
      </c>
      <c r="H9298" s="7" t="s">
        <v>721</v>
      </c>
      <c r="I9298" s="7" t="s">
        <v>13</v>
      </c>
      <c r="J9298" s="7" t="s">
        <v>13</v>
      </c>
      <c r="K9298" s="7" t="s">
        <v>13</v>
      </c>
      <c r="L9298" s="7" t="s">
        <v>13</v>
      </c>
      <c r="M9298" s="7" t="s">
        <v>13</v>
      </c>
      <c r="N9298" s="7" t="s">
        <v>13</v>
      </c>
      <c r="O9298" s="7" t="s">
        <v>13</v>
      </c>
      <c r="P9298" s="7" t="s">
        <v>13</v>
      </c>
      <c r="Q9298" s="7" t="s">
        <v>13</v>
      </c>
      <c r="R9298" s="7" t="s">
        <v>13</v>
      </c>
      <c r="S9298" s="7" t="s">
        <v>13</v>
      </c>
      <c r="T9298" s="7" t="s">
        <v>13</v>
      </c>
      <c r="U9298" s="7" t="s">
        <v>13</v>
      </c>
    </row>
    <row r="9299" spans="1:21">
      <c r="A9299" t="s">
        <v>4</v>
      </c>
      <c r="B9299" s="4" t="s">
        <v>5</v>
      </c>
      <c r="C9299" s="4" t="s">
        <v>14</v>
      </c>
      <c r="D9299" s="4" t="s">
        <v>10</v>
      </c>
      <c r="E9299" s="4" t="s">
        <v>14</v>
      </c>
      <c r="F9299" s="4" t="s">
        <v>6</v>
      </c>
      <c r="G9299" s="4" t="s">
        <v>6</v>
      </c>
      <c r="H9299" s="4" t="s">
        <v>6</v>
      </c>
      <c r="I9299" s="4" t="s">
        <v>6</v>
      </c>
      <c r="J9299" s="4" t="s">
        <v>6</v>
      </c>
      <c r="K9299" s="4" t="s">
        <v>6</v>
      </c>
      <c r="L9299" s="4" t="s">
        <v>6</v>
      </c>
      <c r="M9299" s="4" t="s">
        <v>6</v>
      </c>
      <c r="N9299" s="4" t="s">
        <v>6</v>
      </c>
      <c r="O9299" s="4" t="s">
        <v>6</v>
      </c>
      <c r="P9299" s="4" t="s">
        <v>6</v>
      </c>
      <c r="Q9299" s="4" t="s">
        <v>6</v>
      </c>
      <c r="R9299" s="4" t="s">
        <v>6</v>
      </c>
      <c r="S9299" s="4" t="s">
        <v>6</v>
      </c>
      <c r="T9299" s="4" t="s">
        <v>6</v>
      </c>
      <c r="U9299" s="4" t="s">
        <v>6</v>
      </c>
    </row>
    <row r="9300" spans="1:21">
      <c r="A9300" t="n">
        <v>80584</v>
      </c>
      <c r="B9300" s="50" t="n">
        <v>36</v>
      </c>
      <c r="C9300" s="7" t="n">
        <v>8</v>
      </c>
      <c r="D9300" s="7" t="n">
        <v>61492</v>
      </c>
      <c r="E9300" s="7" t="n">
        <v>0</v>
      </c>
      <c r="F9300" s="7" t="s">
        <v>335</v>
      </c>
      <c r="G9300" s="7" t="s">
        <v>440</v>
      </c>
      <c r="H9300" s="7" t="s">
        <v>721</v>
      </c>
      <c r="I9300" s="7" t="s">
        <v>13</v>
      </c>
      <c r="J9300" s="7" t="s">
        <v>13</v>
      </c>
      <c r="K9300" s="7" t="s">
        <v>13</v>
      </c>
      <c r="L9300" s="7" t="s">
        <v>13</v>
      </c>
      <c r="M9300" s="7" t="s">
        <v>13</v>
      </c>
      <c r="N9300" s="7" t="s">
        <v>13</v>
      </c>
      <c r="O9300" s="7" t="s">
        <v>13</v>
      </c>
      <c r="P9300" s="7" t="s">
        <v>13</v>
      </c>
      <c r="Q9300" s="7" t="s">
        <v>13</v>
      </c>
      <c r="R9300" s="7" t="s">
        <v>13</v>
      </c>
      <c r="S9300" s="7" t="s">
        <v>13</v>
      </c>
      <c r="T9300" s="7" t="s">
        <v>13</v>
      </c>
      <c r="U9300" s="7" t="s">
        <v>13</v>
      </c>
    </row>
    <row r="9301" spans="1:21">
      <c r="A9301" t="s">
        <v>4</v>
      </c>
      <c r="B9301" s="4" t="s">
        <v>5</v>
      </c>
      <c r="C9301" s="4" t="s">
        <v>14</v>
      </c>
      <c r="D9301" s="4" t="s">
        <v>10</v>
      </c>
      <c r="E9301" s="4" t="s">
        <v>14</v>
      </c>
      <c r="F9301" s="4" t="s">
        <v>6</v>
      </c>
      <c r="G9301" s="4" t="s">
        <v>6</v>
      </c>
      <c r="H9301" s="4" t="s">
        <v>6</v>
      </c>
      <c r="I9301" s="4" t="s">
        <v>6</v>
      </c>
      <c r="J9301" s="4" t="s">
        <v>6</v>
      </c>
      <c r="K9301" s="4" t="s">
        <v>6</v>
      </c>
      <c r="L9301" s="4" t="s">
        <v>6</v>
      </c>
      <c r="M9301" s="4" t="s">
        <v>6</v>
      </c>
      <c r="N9301" s="4" t="s">
        <v>6</v>
      </c>
      <c r="O9301" s="4" t="s">
        <v>6</v>
      </c>
      <c r="P9301" s="4" t="s">
        <v>6</v>
      </c>
      <c r="Q9301" s="4" t="s">
        <v>6</v>
      </c>
      <c r="R9301" s="4" t="s">
        <v>6</v>
      </c>
      <c r="S9301" s="4" t="s">
        <v>6</v>
      </c>
      <c r="T9301" s="4" t="s">
        <v>6</v>
      </c>
      <c r="U9301" s="4" t="s">
        <v>6</v>
      </c>
    </row>
    <row r="9302" spans="1:21">
      <c r="A9302" t="n">
        <v>80633</v>
      </c>
      <c r="B9302" s="50" t="n">
        <v>36</v>
      </c>
      <c r="C9302" s="7" t="n">
        <v>8</v>
      </c>
      <c r="D9302" s="7" t="n">
        <v>61493</v>
      </c>
      <c r="E9302" s="7" t="n">
        <v>0</v>
      </c>
      <c r="F9302" s="7" t="s">
        <v>335</v>
      </c>
      <c r="G9302" s="7" t="s">
        <v>440</v>
      </c>
      <c r="H9302" s="7" t="s">
        <v>721</v>
      </c>
      <c r="I9302" s="7" t="s">
        <v>13</v>
      </c>
      <c r="J9302" s="7" t="s">
        <v>13</v>
      </c>
      <c r="K9302" s="7" t="s">
        <v>13</v>
      </c>
      <c r="L9302" s="7" t="s">
        <v>13</v>
      </c>
      <c r="M9302" s="7" t="s">
        <v>13</v>
      </c>
      <c r="N9302" s="7" t="s">
        <v>13</v>
      </c>
      <c r="O9302" s="7" t="s">
        <v>13</v>
      </c>
      <c r="P9302" s="7" t="s">
        <v>13</v>
      </c>
      <c r="Q9302" s="7" t="s">
        <v>13</v>
      </c>
      <c r="R9302" s="7" t="s">
        <v>13</v>
      </c>
      <c r="S9302" s="7" t="s">
        <v>13</v>
      </c>
      <c r="T9302" s="7" t="s">
        <v>13</v>
      </c>
      <c r="U9302" s="7" t="s">
        <v>13</v>
      </c>
    </row>
    <row r="9303" spans="1:21">
      <c r="A9303" t="s">
        <v>4</v>
      </c>
      <c r="B9303" s="4" t="s">
        <v>5</v>
      </c>
      <c r="C9303" s="4" t="s">
        <v>14</v>
      </c>
      <c r="D9303" s="4" t="s">
        <v>10</v>
      </c>
      <c r="E9303" s="4" t="s">
        <v>14</v>
      </c>
      <c r="F9303" s="4" t="s">
        <v>6</v>
      </c>
      <c r="G9303" s="4" t="s">
        <v>6</v>
      </c>
      <c r="H9303" s="4" t="s">
        <v>6</v>
      </c>
      <c r="I9303" s="4" t="s">
        <v>6</v>
      </c>
      <c r="J9303" s="4" t="s">
        <v>6</v>
      </c>
      <c r="K9303" s="4" t="s">
        <v>6</v>
      </c>
      <c r="L9303" s="4" t="s">
        <v>6</v>
      </c>
      <c r="M9303" s="4" t="s">
        <v>6</v>
      </c>
      <c r="N9303" s="4" t="s">
        <v>6</v>
      </c>
      <c r="O9303" s="4" t="s">
        <v>6</v>
      </c>
      <c r="P9303" s="4" t="s">
        <v>6</v>
      </c>
      <c r="Q9303" s="4" t="s">
        <v>6</v>
      </c>
      <c r="R9303" s="4" t="s">
        <v>6</v>
      </c>
      <c r="S9303" s="4" t="s">
        <v>6</v>
      </c>
      <c r="T9303" s="4" t="s">
        <v>6</v>
      </c>
      <c r="U9303" s="4" t="s">
        <v>6</v>
      </c>
    </row>
    <row r="9304" spans="1:21">
      <c r="A9304" t="n">
        <v>80682</v>
      </c>
      <c r="B9304" s="50" t="n">
        <v>36</v>
      </c>
      <c r="C9304" s="7" t="n">
        <v>8</v>
      </c>
      <c r="D9304" s="7" t="n">
        <v>30</v>
      </c>
      <c r="E9304" s="7" t="n">
        <v>0</v>
      </c>
      <c r="F9304" s="7" t="s">
        <v>441</v>
      </c>
      <c r="G9304" s="7" t="s">
        <v>91</v>
      </c>
      <c r="H9304" s="7" t="s">
        <v>13</v>
      </c>
      <c r="I9304" s="7" t="s">
        <v>13</v>
      </c>
      <c r="J9304" s="7" t="s">
        <v>13</v>
      </c>
      <c r="K9304" s="7" t="s">
        <v>13</v>
      </c>
      <c r="L9304" s="7" t="s">
        <v>13</v>
      </c>
      <c r="M9304" s="7" t="s">
        <v>13</v>
      </c>
      <c r="N9304" s="7" t="s">
        <v>13</v>
      </c>
      <c r="O9304" s="7" t="s">
        <v>13</v>
      </c>
      <c r="P9304" s="7" t="s">
        <v>13</v>
      </c>
      <c r="Q9304" s="7" t="s">
        <v>13</v>
      </c>
      <c r="R9304" s="7" t="s">
        <v>13</v>
      </c>
      <c r="S9304" s="7" t="s">
        <v>13</v>
      </c>
      <c r="T9304" s="7" t="s">
        <v>13</v>
      </c>
      <c r="U9304" s="7" t="s">
        <v>13</v>
      </c>
    </row>
    <row r="9305" spans="1:21">
      <c r="A9305" t="s">
        <v>4</v>
      </c>
      <c r="B9305" s="4" t="s">
        <v>5</v>
      </c>
      <c r="C9305" s="4" t="s">
        <v>14</v>
      </c>
      <c r="D9305" s="4" t="s">
        <v>10</v>
      </c>
      <c r="E9305" s="4" t="s">
        <v>14</v>
      </c>
      <c r="F9305" s="4" t="s">
        <v>6</v>
      </c>
      <c r="G9305" s="4" t="s">
        <v>6</v>
      </c>
      <c r="H9305" s="4" t="s">
        <v>6</v>
      </c>
      <c r="I9305" s="4" t="s">
        <v>6</v>
      </c>
      <c r="J9305" s="4" t="s">
        <v>6</v>
      </c>
      <c r="K9305" s="4" t="s">
        <v>6</v>
      </c>
      <c r="L9305" s="4" t="s">
        <v>6</v>
      </c>
      <c r="M9305" s="4" t="s">
        <v>6</v>
      </c>
      <c r="N9305" s="4" t="s">
        <v>6</v>
      </c>
      <c r="O9305" s="4" t="s">
        <v>6</v>
      </c>
      <c r="P9305" s="4" t="s">
        <v>6</v>
      </c>
      <c r="Q9305" s="4" t="s">
        <v>6</v>
      </c>
      <c r="R9305" s="4" t="s">
        <v>6</v>
      </c>
      <c r="S9305" s="4" t="s">
        <v>6</v>
      </c>
      <c r="T9305" s="4" t="s">
        <v>6</v>
      </c>
      <c r="U9305" s="4" t="s">
        <v>6</v>
      </c>
    </row>
    <row r="9306" spans="1:21">
      <c r="A9306" t="n">
        <v>80726</v>
      </c>
      <c r="B9306" s="50" t="n">
        <v>36</v>
      </c>
      <c r="C9306" s="7" t="n">
        <v>8</v>
      </c>
      <c r="D9306" s="7" t="n">
        <v>116</v>
      </c>
      <c r="E9306" s="7" t="n">
        <v>0</v>
      </c>
      <c r="F9306" s="7" t="s">
        <v>441</v>
      </c>
      <c r="G9306" s="7" t="s">
        <v>13</v>
      </c>
      <c r="H9306" s="7" t="s">
        <v>13</v>
      </c>
      <c r="I9306" s="7" t="s">
        <v>13</v>
      </c>
      <c r="J9306" s="7" t="s">
        <v>13</v>
      </c>
      <c r="K9306" s="7" t="s">
        <v>13</v>
      </c>
      <c r="L9306" s="7" t="s">
        <v>13</v>
      </c>
      <c r="M9306" s="7" t="s">
        <v>13</v>
      </c>
      <c r="N9306" s="7" t="s">
        <v>13</v>
      </c>
      <c r="O9306" s="7" t="s">
        <v>13</v>
      </c>
      <c r="P9306" s="7" t="s">
        <v>13</v>
      </c>
      <c r="Q9306" s="7" t="s">
        <v>13</v>
      </c>
      <c r="R9306" s="7" t="s">
        <v>13</v>
      </c>
      <c r="S9306" s="7" t="s">
        <v>13</v>
      </c>
      <c r="T9306" s="7" t="s">
        <v>13</v>
      </c>
      <c r="U9306" s="7" t="s">
        <v>13</v>
      </c>
    </row>
    <row r="9307" spans="1:21">
      <c r="A9307" t="s">
        <v>4</v>
      </c>
      <c r="B9307" s="4" t="s">
        <v>5</v>
      </c>
      <c r="C9307" s="4" t="s">
        <v>14</v>
      </c>
      <c r="D9307" s="41" t="s">
        <v>71</v>
      </c>
      <c r="E9307" s="4" t="s">
        <v>5</v>
      </c>
      <c r="F9307" s="4" t="s">
        <v>14</v>
      </c>
      <c r="G9307" s="4" t="s">
        <v>10</v>
      </c>
      <c r="H9307" s="41" t="s">
        <v>72</v>
      </c>
      <c r="I9307" s="4" t="s">
        <v>14</v>
      </c>
      <c r="J9307" s="4" t="s">
        <v>36</v>
      </c>
    </row>
    <row r="9308" spans="1:21">
      <c r="A9308" t="n">
        <v>80756</v>
      </c>
      <c r="B9308" s="16" t="n">
        <v>5</v>
      </c>
      <c r="C9308" s="7" t="n">
        <v>28</v>
      </c>
      <c r="D9308" s="41" t="s">
        <v>3</v>
      </c>
      <c r="E9308" s="63" t="n">
        <v>64</v>
      </c>
      <c r="F9308" s="7" t="n">
        <v>5</v>
      </c>
      <c r="G9308" s="7" t="n">
        <v>1</v>
      </c>
      <c r="H9308" s="41" t="s">
        <v>3</v>
      </c>
      <c r="I9308" s="7" t="n">
        <v>1</v>
      </c>
      <c r="J9308" s="17" t="n">
        <f t="normal" ca="1">A9312</f>
        <v>0</v>
      </c>
    </row>
    <row r="9309" spans="1:21">
      <c r="A9309" t="s">
        <v>4</v>
      </c>
      <c r="B9309" s="4" t="s">
        <v>5</v>
      </c>
      <c r="C9309" s="4" t="s">
        <v>14</v>
      </c>
      <c r="D9309" s="4" t="s">
        <v>10</v>
      </c>
      <c r="E9309" s="4" t="s">
        <v>14</v>
      </c>
      <c r="F9309" s="4" t="s">
        <v>6</v>
      </c>
      <c r="G9309" s="4" t="s">
        <v>6</v>
      </c>
      <c r="H9309" s="4" t="s">
        <v>6</v>
      </c>
      <c r="I9309" s="4" t="s">
        <v>6</v>
      </c>
      <c r="J9309" s="4" t="s">
        <v>6</v>
      </c>
      <c r="K9309" s="4" t="s">
        <v>6</v>
      </c>
      <c r="L9309" s="4" t="s">
        <v>6</v>
      </c>
      <c r="M9309" s="4" t="s">
        <v>6</v>
      </c>
      <c r="N9309" s="4" t="s">
        <v>6</v>
      </c>
      <c r="O9309" s="4" t="s">
        <v>6</v>
      </c>
      <c r="P9309" s="4" t="s">
        <v>6</v>
      </c>
      <c r="Q9309" s="4" t="s">
        <v>6</v>
      </c>
      <c r="R9309" s="4" t="s">
        <v>6</v>
      </c>
      <c r="S9309" s="4" t="s">
        <v>6</v>
      </c>
      <c r="T9309" s="4" t="s">
        <v>6</v>
      </c>
      <c r="U9309" s="4" t="s">
        <v>6</v>
      </c>
    </row>
    <row r="9310" spans="1:21">
      <c r="A9310" t="n">
        <v>80767</v>
      </c>
      <c r="B9310" s="50" t="n">
        <v>36</v>
      </c>
      <c r="C9310" s="7" t="n">
        <v>8</v>
      </c>
      <c r="D9310" s="7" t="n">
        <v>1</v>
      </c>
      <c r="E9310" s="7" t="n">
        <v>0</v>
      </c>
      <c r="F9310" s="7" t="s">
        <v>441</v>
      </c>
      <c r="G9310" s="7" t="s">
        <v>13</v>
      </c>
      <c r="H9310" s="7" t="s">
        <v>13</v>
      </c>
      <c r="I9310" s="7" t="s">
        <v>13</v>
      </c>
      <c r="J9310" s="7" t="s">
        <v>13</v>
      </c>
      <c r="K9310" s="7" t="s">
        <v>13</v>
      </c>
      <c r="L9310" s="7" t="s">
        <v>13</v>
      </c>
      <c r="M9310" s="7" t="s">
        <v>13</v>
      </c>
      <c r="N9310" s="7" t="s">
        <v>13</v>
      </c>
      <c r="O9310" s="7" t="s">
        <v>13</v>
      </c>
      <c r="P9310" s="7" t="s">
        <v>13</v>
      </c>
      <c r="Q9310" s="7" t="s">
        <v>13</v>
      </c>
      <c r="R9310" s="7" t="s">
        <v>13</v>
      </c>
      <c r="S9310" s="7" t="s">
        <v>13</v>
      </c>
      <c r="T9310" s="7" t="s">
        <v>13</v>
      </c>
      <c r="U9310" s="7" t="s">
        <v>13</v>
      </c>
    </row>
    <row r="9311" spans="1:21">
      <c r="A9311" t="s">
        <v>4</v>
      </c>
      <c r="B9311" s="4" t="s">
        <v>5</v>
      </c>
      <c r="C9311" s="4" t="s">
        <v>14</v>
      </c>
      <c r="D9311" s="4" t="s">
        <v>10</v>
      </c>
    </row>
    <row r="9312" spans="1:21">
      <c r="A9312" t="n">
        <v>80797</v>
      </c>
      <c r="B9312" s="72" t="n">
        <v>49</v>
      </c>
      <c r="C9312" s="7" t="n">
        <v>6</v>
      </c>
      <c r="D9312" s="7" t="n">
        <v>1</v>
      </c>
    </row>
    <row r="9313" spans="1:21">
      <c r="A9313" t="s">
        <v>4</v>
      </c>
      <c r="B9313" s="4" t="s">
        <v>5</v>
      </c>
      <c r="C9313" s="4" t="s">
        <v>10</v>
      </c>
      <c r="D9313" s="4" t="s">
        <v>25</v>
      </c>
      <c r="E9313" s="4" t="s">
        <v>25</v>
      </c>
      <c r="F9313" s="4" t="s">
        <v>25</v>
      </c>
      <c r="G9313" s="4" t="s">
        <v>25</v>
      </c>
    </row>
    <row r="9314" spans="1:21">
      <c r="A9314" t="n">
        <v>80801</v>
      </c>
      <c r="B9314" s="45" t="n">
        <v>46</v>
      </c>
      <c r="C9314" s="7" t="n">
        <v>0</v>
      </c>
      <c r="D9314" s="7" t="n">
        <v>-97.7300033569336</v>
      </c>
      <c r="E9314" s="7" t="n">
        <v>-3</v>
      </c>
      <c r="F9314" s="7" t="n">
        <v>-52.9000015258789</v>
      </c>
      <c r="G9314" s="7" t="n">
        <v>94.6999969482422</v>
      </c>
    </row>
    <row r="9315" spans="1:21">
      <c r="A9315" t="s">
        <v>4</v>
      </c>
      <c r="B9315" s="4" t="s">
        <v>5</v>
      </c>
      <c r="C9315" s="4" t="s">
        <v>14</v>
      </c>
      <c r="D9315" s="4" t="s">
        <v>14</v>
      </c>
      <c r="E9315" s="4" t="s">
        <v>9</v>
      </c>
      <c r="F9315" s="4" t="s">
        <v>14</v>
      </c>
      <c r="G9315" s="4" t="s">
        <v>14</v>
      </c>
    </row>
    <row r="9316" spans="1:21">
      <c r="A9316" t="n">
        <v>80820</v>
      </c>
      <c r="B9316" s="35" t="n">
        <v>18</v>
      </c>
      <c r="C9316" s="7" t="n">
        <v>0</v>
      </c>
      <c r="D9316" s="7" t="n">
        <v>0</v>
      </c>
      <c r="E9316" s="7" t="n">
        <v>0</v>
      </c>
      <c r="F9316" s="7" t="n">
        <v>19</v>
      </c>
      <c r="G9316" s="7" t="n">
        <v>1</v>
      </c>
    </row>
    <row r="9317" spans="1:21">
      <c r="A9317" t="s">
        <v>4</v>
      </c>
      <c r="B9317" s="4" t="s">
        <v>5</v>
      </c>
      <c r="C9317" s="4" t="s">
        <v>14</v>
      </c>
      <c r="D9317" s="4" t="s">
        <v>14</v>
      </c>
      <c r="E9317" s="4" t="s">
        <v>9</v>
      </c>
      <c r="F9317" s="4" t="s">
        <v>14</v>
      </c>
      <c r="G9317" s="4" t="s">
        <v>14</v>
      </c>
    </row>
    <row r="9318" spans="1:21">
      <c r="A9318" t="n">
        <v>80829</v>
      </c>
      <c r="B9318" s="35" t="n">
        <v>18</v>
      </c>
      <c r="C9318" s="7" t="n">
        <v>1</v>
      </c>
      <c r="D9318" s="7" t="n">
        <v>0</v>
      </c>
      <c r="E9318" s="7" t="n">
        <v>0</v>
      </c>
      <c r="F9318" s="7" t="n">
        <v>19</v>
      </c>
      <c r="G9318" s="7" t="n">
        <v>1</v>
      </c>
    </row>
    <row r="9319" spans="1:21">
      <c r="A9319" t="s">
        <v>4</v>
      </c>
      <c r="B9319" s="4" t="s">
        <v>5</v>
      </c>
      <c r="C9319" s="4" t="s">
        <v>10</v>
      </c>
      <c r="D9319" s="4" t="s">
        <v>14</v>
      </c>
      <c r="E9319" s="4" t="s">
        <v>14</v>
      </c>
      <c r="F9319" s="4" t="s">
        <v>6</v>
      </c>
    </row>
    <row r="9320" spans="1:21">
      <c r="A9320" t="n">
        <v>80838</v>
      </c>
      <c r="B9320" s="58" t="n">
        <v>20</v>
      </c>
      <c r="C9320" s="7" t="n">
        <v>61440</v>
      </c>
      <c r="D9320" s="7" t="n">
        <v>3</v>
      </c>
      <c r="E9320" s="7" t="n">
        <v>11</v>
      </c>
      <c r="F9320" s="7" t="s">
        <v>674</v>
      </c>
    </row>
    <row r="9321" spans="1:21">
      <c r="A9321" t="s">
        <v>4</v>
      </c>
      <c r="B9321" s="4" t="s">
        <v>5</v>
      </c>
      <c r="C9321" s="4" t="s">
        <v>10</v>
      </c>
      <c r="D9321" s="4" t="s">
        <v>14</v>
      </c>
    </row>
    <row r="9322" spans="1:21">
      <c r="A9322" t="n">
        <v>80860</v>
      </c>
      <c r="B9322" s="89" t="n">
        <v>67</v>
      </c>
      <c r="C9322" s="7" t="n">
        <v>61440</v>
      </c>
      <c r="D9322" s="7" t="n">
        <v>3</v>
      </c>
    </row>
    <row r="9323" spans="1:21">
      <c r="A9323" t="s">
        <v>4</v>
      </c>
      <c r="B9323" s="4" t="s">
        <v>5</v>
      </c>
      <c r="C9323" s="4" t="s">
        <v>10</v>
      </c>
      <c r="D9323" s="4" t="s">
        <v>14</v>
      </c>
      <c r="E9323" s="4" t="s">
        <v>14</v>
      </c>
      <c r="F9323" s="4" t="s">
        <v>6</v>
      </c>
    </row>
    <row r="9324" spans="1:21">
      <c r="A9324" t="n">
        <v>80864</v>
      </c>
      <c r="B9324" s="58" t="n">
        <v>20</v>
      </c>
      <c r="C9324" s="7" t="n">
        <v>61441</v>
      </c>
      <c r="D9324" s="7" t="n">
        <v>3</v>
      </c>
      <c r="E9324" s="7" t="n">
        <v>11</v>
      </c>
      <c r="F9324" s="7" t="s">
        <v>674</v>
      </c>
    </row>
    <row r="9325" spans="1:21">
      <c r="A9325" t="s">
        <v>4</v>
      </c>
      <c r="B9325" s="4" t="s">
        <v>5</v>
      </c>
      <c r="C9325" s="4" t="s">
        <v>10</v>
      </c>
      <c r="D9325" s="4" t="s">
        <v>14</v>
      </c>
    </row>
    <row r="9326" spans="1:21">
      <c r="A9326" t="n">
        <v>80886</v>
      </c>
      <c r="B9326" s="89" t="n">
        <v>67</v>
      </c>
      <c r="C9326" s="7" t="n">
        <v>61441</v>
      </c>
      <c r="D9326" s="7" t="n">
        <v>3</v>
      </c>
    </row>
    <row r="9327" spans="1:21">
      <c r="A9327" t="s">
        <v>4</v>
      </c>
      <c r="B9327" s="4" t="s">
        <v>5</v>
      </c>
      <c r="C9327" s="4" t="s">
        <v>10</v>
      </c>
      <c r="D9327" s="4" t="s">
        <v>14</v>
      </c>
      <c r="E9327" s="4" t="s">
        <v>14</v>
      </c>
      <c r="F9327" s="4" t="s">
        <v>6</v>
      </c>
    </row>
    <row r="9328" spans="1:21">
      <c r="A9328" t="n">
        <v>80890</v>
      </c>
      <c r="B9328" s="58" t="n">
        <v>20</v>
      </c>
      <c r="C9328" s="7" t="n">
        <v>61442</v>
      </c>
      <c r="D9328" s="7" t="n">
        <v>3</v>
      </c>
      <c r="E9328" s="7" t="n">
        <v>11</v>
      </c>
      <c r="F9328" s="7" t="s">
        <v>674</v>
      </c>
    </row>
    <row r="9329" spans="1:7">
      <c r="A9329" t="s">
        <v>4</v>
      </c>
      <c r="B9329" s="4" t="s">
        <v>5</v>
      </c>
      <c r="C9329" s="4" t="s">
        <v>10</v>
      </c>
      <c r="D9329" s="4" t="s">
        <v>14</v>
      </c>
    </row>
    <row r="9330" spans="1:7">
      <c r="A9330" t="n">
        <v>80912</v>
      </c>
      <c r="B9330" s="89" t="n">
        <v>67</v>
      </c>
      <c r="C9330" s="7" t="n">
        <v>61442</v>
      </c>
      <c r="D9330" s="7" t="n">
        <v>3</v>
      </c>
    </row>
    <row r="9331" spans="1:7">
      <c r="A9331" t="s">
        <v>4</v>
      </c>
      <c r="B9331" s="4" t="s">
        <v>5</v>
      </c>
      <c r="C9331" s="4" t="s">
        <v>10</v>
      </c>
      <c r="D9331" s="4" t="s">
        <v>14</v>
      </c>
      <c r="E9331" s="4" t="s">
        <v>14</v>
      </c>
      <c r="F9331" s="4" t="s">
        <v>6</v>
      </c>
    </row>
    <row r="9332" spans="1:7">
      <c r="A9332" t="n">
        <v>80916</v>
      </c>
      <c r="B9332" s="58" t="n">
        <v>20</v>
      </c>
      <c r="C9332" s="7" t="n">
        <v>61443</v>
      </c>
      <c r="D9332" s="7" t="n">
        <v>3</v>
      </c>
      <c r="E9332" s="7" t="n">
        <v>11</v>
      </c>
      <c r="F9332" s="7" t="s">
        <v>674</v>
      </c>
    </row>
    <row r="9333" spans="1:7">
      <c r="A9333" t="s">
        <v>4</v>
      </c>
      <c r="B9333" s="4" t="s">
        <v>5</v>
      </c>
      <c r="C9333" s="4" t="s">
        <v>10</v>
      </c>
      <c r="D9333" s="4" t="s">
        <v>14</v>
      </c>
    </row>
    <row r="9334" spans="1:7">
      <c r="A9334" t="n">
        <v>80938</v>
      </c>
      <c r="B9334" s="89" t="n">
        <v>67</v>
      </c>
      <c r="C9334" s="7" t="n">
        <v>61443</v>
      </c>
      <c r="D9334" s="7" t="n">
        <v>3</v>
      </c>
    </row>
    <row r="9335" spans="1:7">
      <c r="A9335" t="s">
        <v>4</v>
      </c>
      <c r="B9335" s="4" t="s">
        <v>5</v>
      </c>
      <c r="C9335" s="4" t="s">
        <v>10</v>
      </c>
      <c r="D9335" s="4" t="s">
        <v>25</v>
      </c>
      <c r="E9335" s="4" t="s">
        <v>25</v>
      </c>
      <c r="F9335" s="4" t="s">
        <v>25</v>
      </c>
      <c r="G9335" s="4" t="s">
        <v>25</v>
      </c>
    </row>
    <row r="9336" spans="1:7">
      <c r="A9336" t="n">
        <v>80942</v>
      </c>
      <c r="B9336" s="45" t="n">
        <v>46</v>
      </c>
      <c r="C9336" s="7" t="n">
        <v>116</v>
      </c>
      <c r="D9336" s="7" t="n">
        <v>-96.3899993896484</v>
      </c>
      <c r="E9336" s="7" t="n">
        <v>-3</v>
      </c>
      <c r="F9336" s="7" t="n">
        <v>-49.7700004577637</v>
      </c>
      <c r="G9336" s="7" t="n">
        <v>174.699996948242</v>
      </c>
    </row>
    <row r="9337" spans="1:7">
      <c r="A9337" t="s">
        <v>4</v>
      </c>
      <c r="B9337" s="4" t="s">
        <v>5</v>
      </c>
      <c r="C9337" s="4" t="s">
        <v>10</v>
      </c>
      <c r="D9337" s="4" t="s">
        <v>25</v>
      </c>
      <c r="E9337" s="4" t="s">
        <v>25</v>
      </c>
      <c r="F9337" s="4" t="s">
        <v>25</v>
      </c>
      <c r="G9337" s="4" t="s">
        <v>25</v>
      </c>
    </row>
    <row r="9338" spans="1:7">
      <c r="A9338" t="n">
        <v>80961</v>
      </c>
      <c r="B9338" s="45" t="n">
        <v>46</v>
      </c>
      <c r="C9338" s="7" t="n">
        <v>30</v>
      </c>
      <c r="D9338" s="7" t="n">
        <v>-97.129997253418</v>
      </c>
      <c r="E9338" s="7" t="n">
        <v>-3</v>
      </c>
      <c r="F9338" s="7" t="n">
        <v>-49.9799995422363</v>
      </c>
      <c r="G9338" s="7" t="n">
        <v>177.100006103516</v>
      </c>
    </row>
    <row r="9339" spans="1:7">
      <c r="A9339" t="s">
        <v>4</v>
      </c>
      <c r="B9339" s="4" t="s">
        <v>5</v>
      </c>
      <c r="C9339" s="4" t="s">
        <v>10</v>
      </c>
      <c r="D9339" s="4" t="s">
        <v>25</v>
      </c>
      <c r="E9339" s="4" t="s">
        <v>25</v>
      </c>
      <c r="F9339" s="4" t="s">
        <v>25</v>
      </c>
      <c r="G9339" s="4" t="s">
        <v>25</v>
      </c>
    </row>
    <row r="9340" spans="1:7">
      <c r="A9340" t="n">
        <v>80980</v>
      </c>
      <c r="B9340" s="45" t="n">
        <v>46</v>
      </c>
      <c r="C9340" s="7" t="n">
        <v>89</v>
      </c>
      <c r="D9340" s="7" t="n">
        <v>-98.0800018310547</v>
      </c>
      <c r="E9340" s="7" t="n">
        <v>-3</v>
      </c>
      <c r="F9340" s="7" t="n">
        <v>-49.7400016784668</v>
      </c>
      <c r="G9340" s="7" t="n">
        <v>172.699996948242</v>
      </c>
    </row>
    <row r="9341" spans="1:7">
      <c r="A9341" t="s">
        <v>4</v>
      </c>
      <c r="B9341" s="4" t="s">
        <v>5</v>
      </c>
      <c r="C9341" s="4" t="s">
        <v>10</v>
      </c>
      <c r="D9341" s="4" t="s">
        <v>25</v>
      </c>
      <c r="E9341" s="4" t="s">
        <v>25</v>
      </c>
      <c r="F9341" s="4" t="s">
        <v>25</v>
      </c>
      <c r="G9341" s="4" t="s">
        <v>25</v>
      </c>
    </row>
    <row r="9342" spans="1:7">
      <c r="A9342" t="n">
        <v>80999</v>
      </c>
      <c r="B9342" s="45" t="n">
        <v>46</v>
      </c>
      <c r="C9342" s="7" t="n">
        <v>100</v>
      </c>
      <c r="D9342" s="7" t="n">
        <v>-95.3099975585938</v>
      </c>
      <c r="E9342" s="7" t="n">
        <v>-3</v>
      </c>
      <c r="F9342" s="7" t="n">
        <v>-49.810001373291</v>
      </c>
      <c r="G9342" s="7" t="n">
        <v>187.300003051758</v>
      </c>
    </row>
    <row r="9343" spans="1:7">
      <c r="A9343" t="s">
        <v>4</v>
      </c>
      <c r="B9343" s="4" t="s">
        <v>5</v>
      </c>
      <c r="C9343" s="4" t="s">
        <v>10</v>
      </c>
      <c r="D9343" s="4" t="s">
        <v>25</v>
      </c>
      <c r="E9343" s="4" t="s">
        <v>25</v>
      </c>
      <c r="F9343" s="4" t="s">
        <v>25</v>
      </c>
      <c r="G9343" s="4" t="s">
        <v>25</v>
      </c>
    </row>
    <row r="9344" spans="1:7">
      <c r="A9344" t="n">
        <v>81018</v>
      </c>
      <c r="B9344" s="45" t="n">
        <v>46</v>
      </c>
      <c r="C9344" s="7" t="n">
        <v>88</v>
      </c>
      <c r="D9344" s="7" t="n">
        <v>-95.7699966430664</v>
      </c>
      <c r="E9344" s="7" t="n">
        <v>-3</v>
      </c>
      <c r="F9344" s="7" t="n">
        <v>-49.1800003051758</v>
      </c>
      <c r="G9344" s="7" t="n">
        <v>187.699996948242</v>
      </c>
    </row>
    <row r="9345" spans="1:7">
      <c r="A9345" t="s">
        <v>4</v>
      </c>
      <c r="B9345" s="4" t="s">
        <v>5</v>
      </c>
      <c r="C9345" s="4" t="s">
        <v>10</v>
      </c>
      <c r="D9345" s="4" t="s">
        <v>25</v>
      </c>
      <c r="E9345" s="4" t="s">
        <v>25</v>
      </c>
      <c r="F9345" s="4" t="s">
        <v>25</v>
      </c>
      <c r="G9345" s="4" t="s">
        <v>25</v>
      </c>
    </row>
    <row r="9346" spans="1:7">
      <c r="A9346" t="n">
        <v>81037</v>
      </c>
      <c r="B9346" s="45" t="n">
        <v>46</v>
      </c>
      <c r="C9346" s="7" t="n">
        <v>81</v>
      </c>
      <c r="D9346" s="7" t="n">
        <v>-95.25</v>
      </c>
      <c r="E9346" s="7" t="n">
        <v>-3</v>
      </c>
      <c r="F9346" s="7" t="n">
        <v>-53.0400009155273</v>
      </c>
      <c r="G9346" s="7" t="n">
        <v>257.600006103516</v>
      </c>
    </row>
    <row r="9347" spans="1:7">
      <c r="A9347" t="s">
        <v>4</v>
      </c>
      <c r="B9347" s="4" t="s">
        <v>5</v>
      </c>
      <c r="C9347" s="4" t="s">
        <v>10</v>
      </c>
      <c r="D9347" s="4" t="s">
        <v>25</v>
      </c>
      <c r="E9347" s="4" t="s">
        <v>25</v>
      </c>
      <c r="F9347" s="4" t="s">
        <v>25</v>
      </c>
      <c r="G9347" s="4" t="s">
        <v>25</v>
      </c>
    </row>
    <row r="9348" spans="1:7">
      <c r="A9348" t="n">
        <v>81056</v>
      </c>
      <c r="B9348" s="45" t="n">
        <v>46</v>
      </c>
      <c r="C9348" s="7" t="n">
        <v>84</v>
      </c>
      <c r="D9348" s="7" t="n">
        <v>-94.9000015258789</v>
      </c>
      <c r="E9348" s="7" t="n">
        <v>-3</v>
      </c>
      <c r="F9348" s="7" t="n">
        <v>-54.1599998474121</v>
      </c>
      <c r="G9348" s="7" t="n">
        <v>260.899993896484</v>
      </c>
    </row>
    <row r="9349" spans="1:7">
      <c r="A9349" t="s">
        <v>4</v>
      </c>
      <c r="B9349" s="4" t="s">
        <v>5</v>
      </c>
      <c r="C9349" s="4" t="s">
        <v>10</v>
      </c>
    </row>
    <row r="9350" spans="1:7">
      <c r="A9350" t="n">
        <v>81075</v>
      </c>
      <c r="B9350" s="27" t="n">
        <v>16</v>
      </c>
      <c r="C9350" s="7" t="n">
        <v>0</v>
      </c>
    </row>
    <row r="9351" spans="1:7">
      <c r="A9351" t="s">
        <v>4</v>
      </c>
      <c r="B9351" s="4" t="s">
        <v>5</v>
      </c>
      <c r="C9351" s="4" t="s">
        <v>10</v>
      </c>
      <c r="D9351" s="4" t="s">
        <v>10</v>
      </c>
      <c r="E9351" s="4" t="s">
        <v>10</v>
      </c>
      <c r="F9351" s="4" t="s">
        <v>9</v>
      </c>
      <c r="G9351" s="4" t="s">
        <v>9</v>
      </c>
      <c r="H9351" s="4" t="s">
        <v>9</v>
      </c>
    </row>
    <row r="9352" spans="1:7">
      <c r="A9352" t="n">
        <v>81078</v>
      </c>
      <c r="B9352" s="30" t="n">
        <v>61</v>
      </c>
      <c r="C9352" s="7" t="n">
        <v>81</v>
      </c>
      <c r="D9352" s="7" t="n">
        <v>65535</v>
      </c>
      <c r="E9352" s="7" t="n">
        <v>0</v>
      </c>
      <c r="F9352" s="7" t="n">
        <v>-1027461612</v>
      </c>
      <c r="G9352" s="7" t="n">
        <v>-1072986849</v>
      </c>
      <c r="H9352" s="7" t="n">
        <v>-1034577510</v>
      </c>
    </row>
    <row r="9353" spans="1:7">
      <c r="A9353" t="s">
        <v>4</v>
      </c>
      <c r="B9353" s="4" t="s">
        <v>5</v>
      </c>
      <c r="C9353" s="4" t="s">
        <v>10</v>
      </c>
      <c r="D9353" s="4" t="s">
        <v>10</v>
      </c>
      <c r="E9353" s="4" t="s">
        <v>10</v>
      </c>
      <c r="F9353" s="4" t="s">
        <v>9</v>
      </c>
      <c r="G9353" s="4" t="s">
        <v>9</v>
      </c>
      <c r="H9353" s="4" t="s">
        <v>9</v>
      </c>
    </row>
    <row r="9354" spans="1:7">
      <c r="A9354" t="n">
        <v>81097</v>
      </c>
      <c r="B9354" s="30" t="n">
        <v>61</v>
      </c>
      <c r="C9354" s="7" t="n">
        <v>84</v>
      </c>
      <c r="D9354" s="7" t="n">
        <v>65535</v>
      </c>
      <c r="E9354" s="7" t="n">
        <v>0</v>
      </c>
      <c r="F9354" s="7" t="n">
        <v>-1027461612</v>
      </c>
      <c r="G9354" s="7" t="n">
        <v>-1072986849</v>
      </c>
      <c r="H9354" s="7" t="n">
        <v>-1034577510</v>
      </c>
    </row>
    <row r="9355" spans="1:7">
      <c r="A9355" t="s">
        <v>4</v>
      </c>
      <c r="B9355" s="4" t="s">
        <v>5</v>
      </c>
      <c r="C9355" s="4" t="s">
        <v>10</v>
      </c>
      <c r="D9355" s="4" t="s">
        <v>10</v>
      </c>
      <c r="E9355" s="4" t="s">
        <v>10</v>
      </c>
      <c r="F9355" s="4" t="s">
        <v>9</v>
      </c>
      <c r="G9355" s="4" t="s">
        <v>9</v>
      </c>
      <c r="H9355" s="4" t="s">
        <v>9</v>
      </c>
    </row>
    <row r="9356" spans="1:7">
      <c r="A9356" t="n">
        <v>81116</v>
      </c>
      <c r="B9356" s="30" t="n">
        <v>61</v>
      </c>
      <c r="C9356" s="7" t="n">
        <v>116</v>
      </c>
      <c r="D9356" s="7" t="n">
        <v>65535</v>
      </c>
      <c r="E9356" s="7" t="n">
        <v>0</v>
      </c>
      <c r="F9356" s="7" t="n">
        <v>-1027461612</v>
      </c>
      <c r="G9356" s="7" t="n">
        <v>-1072986849</v>
      </c>
      <c r="H9356" s="7" t="n">
        <v>-1034577510</v>
      </c>
    </row>
    <row r="9357" spans="1:7">
      <c r="A9357" t="s">
        <v>4</v>
      </c>
      <c r="B9357" s="4" t="s">
        <v>5</v>
      </c>
      <c r="C9357" s="4" t="s">
        <v>10</v>
      </c>
      <c r="D9357" s="4" t="s">
        <v>10</v>
      </c>
      <c r="E9357" s="4" t="s">
        <v>10</v>
      </c>
      <c r="F9357" s="4" t="s">
        <v>9</v>
      </c>
      <c r="G9357" s="4" t="s">
        <v>9</v>
      </c>
      <c r="H9357" s="4" t="s">
        <v>9</v>
      </c>
    </row>
    <row r="9358" spans="1:7">
      <c r="A9358" t="n">
        <v>81135</v>
      </c>
      <c r="B9358" s="30" t="n">
        <v>61</v>
      </c>
      <c r="C9358" s="7" t="n">
        <v>30</v>
      </c>
      <c r="D9358" s="7" t="n">
        <v>65535</v>
      </c>
      <c r="E9358" s="7" t="n">
        <v>0</v>
      </c>
      <c r="F9358" s="7" t="n">
        <v>-1027461612</v>
      </c>
      <c r="G9358" s="7" t="n">
        <v>-1072986849</v>
      </c>
      <c r="H9358" s="7" t="n">
        <v>-1034577510</v>
      </c>
    </row>
    <row r="9359" spans="1:7">
      <c r="A9359" t="s">
        <v>4</v>
      </c>
      <c r="B9359" s="4" t="s">
        <v>5</v>
      </c>
      <c r="C9359" s="4" t="s">
        <v>10</v>
      </c>
      <c r="D9359" s="4" t="s">
        <v>10</v>
      </c>
      <c r="E9359" s="4" t="s">
        <v>10</v>
      </c>
      <c r="F9359" s="4" t="s">
        <v>9</v>
      </c>
      <c r="G9359" s="4" t="s">
        <v>9</v>
      </c>
      <c r="H9359" s="4" t="s">
        <v>9</v>
      </c>
    </row>
    <row r="9360" spans="1:7">
      <c r="A9360" t="n">
        <v>81154</v>
      </c>
      <c r="B9360" s="30" t="n">
        <v>61</v>
      </c>
      <c r="C9360" s="7" t="n">
        <v>89</v>
      </c>
      <c r="D9360" s="7" t="n">
        <v>65535</v>
      </c>
      <c r="E9360" s="7" t="n">
        <v>0</v>
      </c>
      <c r="F9360" s="7" t="n">
        <v>-1027461612</v>
      </c>
      <c r="G9360" s="7" t="n">
        <v>-1072986849</v>
      </c>
      <c r="H9360" s="7" t="n">
        <v>-1034577510</v>
      </c>
    </row>
    <row r="9361" spans="1:8">
      <c r="A9361" t="s">
        <v>4</v>
      </c>
      <c r="B9361" s="4" t="s">
        <v>5</v>
      </c>
      <c r="C9361" s="4" t="s">
        <v>10</v>
      </c>
      <c r="D9361" s="4" t="s">
        <v>10</v>
      </c>
      <c r="E9361" s="4" t="s">
        <v>10</v>
      </c>
      <c r="F9361" s="4" t="s">
        <v>9</v>
      </c>
      <c r="G9361" s="4" t="s">
        <v>9</v>
      </c>
      <c r="H9361" s="4" t="s">
        <v>9</v>
      </c>
    </row>
    <row r="9362" spans="1:8">
      <c r="A9362" t="n">
        <v>81173</v>
      </c>
      <c r="B9362" s="30" t="n">
        <v>61</v>
      </c>
      <c r="C9362" s="7" t="n">
        <v>88</v>
      </c>
      <c r="D9362" s="7" t="n">
        <v>65535</v>
      </c>
      <c r="E9362" s="7" t="n">
        <v>0</v>
      </c>
      <c r="F9362" s="7" t="n">
        <v>-1027461612</v>
      </c>
      <c r="G9362" s="7" t="n">
        <v>-1072986849</v>
      </c>
      <c r="H9362" s="7" t="n">
        <v>-1034577510</v>
      </c>
    </row>
    <row r="9363" spans="1:8">
      <c r="A9363" t="s">
        <v>4</v>
      </c>
      <c r="B9363" s="4" t="s">
        <v>5</v>
      </c>
      <c r="C9363" s="4" t="s">
        <v>10</v>
      </c>
      <c r="D9363" s="4" t="s">
        <v>10</v>
      </c>
      <c r="E9363" s="4" t="s">
        <v>10</v>
      </c>
      <c r="F9363" s="4" t="s">
        <v>9</v>
      </c>
      <c r="G9363" s="4" t="s">
        <v>9</v>
      </c>
      <c r="H9363" s="4" t="s">
        <v>9</v>
      </c>
    </row>
    <row r="9364" spans="1:8">
      <c r="A9364" t="n">
        <v>81192</v>
      </c>
      <c r="B9364" s="30" t="n">
        <v>61</v>
      </c>
      <c r="C9364" s="7" t="n">
        <v>100</v>
      </c>
      <c r="D9364" s="7" t="n">
        <v>65535</v>
      </c>
      <c r="E9364" s="7" t="n">
        <v>0</v>
      </c>
      <c r="F9364" s="7" t="n">
        <v>-1027461612</v>
      </c>
      <c r="G9364" s="7" t="n">
        <v>-1072986849</v>
      </c>
      <c r="H9364" s="7" t="n">
        <v>-1034577510</v>
      </c>
    </row>
    <row r="9365" spans="1:8">
      <c r="A9365" t="s">
        <v>4</v>
      </c>
      <c r="B9365" s="4" t="s">
        <v>5</v>
      </c>
      <c r="C9365" s="4" t="s">
        <v>10</v>
      </c>
      <c r="D9365" s="4" t="s">
        <v>14</v>
      </c>
      <c r="E9365" s="4" t="s">
        <v>6</v>
      </c>
      <c r="F9365" s="4" t="s">
        <v>25</v>
      </c>
      <c r="G9365" s="4" t="s">
        <v>25</v>
      </c>
      <c r="H9365" s="4" t="s">
        <v>25</v>
      </c>
    </row>
    <row r="9366" spans="1:8">
      <c r="A9366" t="n">
        <v>81211</v>
      </c>
      <c r="B9366" s="52" t="n">
        <v>48</v>
      </c>
      <c r="C9366" s="7" t="n">
        <v>81</v>
      </c>
      <c r="D9366" s="7" t="n">
        <v>0</v>
      </c>
      <c r="E9366" s="7" t="s">
        <v>442</v>
      </c>
      <c r="F9366" s="7" t="n">
        <v>-1</v>
      </c>
      <c r="G9366" s="7" t="n">
        <v>1</v>
      </c>
      <c r="H9366" s="7" t="n">
        <v>0</v>
      </c>
    </row>
    <row r="9367" spans="1:8">
      <c r="A9367" t="s">
        <v>4</v>
      </c>
      <c r="B9367" s="4" t="s">
        <v>5</v>
      </c>
      <c r="C9367" s="4" t="s">
        <v>10</v>
      </c>
      <c r="D9367" s="4" t="s">
        <v>14</v>
      </c>
      <c r="E9367" s="4" t="s">
        <v>6</v>
      </c>
      <c r="F9367" s="4" t="s">
        <v>25</v>
      </c>
      <c r="G9367" s="4" t="s">
        <v>25</v>
      </c>
      <c r="H9367" s="4" t="s">
        <v>25</v>
      </c>
    </row>
    <row r="9368" spans="1:8">
      <c r="A9368" t="n">
        <v>81240</v>
      </c>
      <c r="B9368" s="52" t="n">
        <v>48</v>
      </c>
      <c r="C9368" s="7" t="n">
        <v>84</v>
      </c>
      <c r="D9368" s="7" t="n">
        <v>0</v>
      </c>
      <c r="E9368" s="7" t="s">
        <v>442</v>
      </c>
      <c r="F9368" s="7" t="n">
        <v>-1</v>
      </c>
      <c r="G9368" s="7" t="n">
        <v>1</v>
      </c>
      <c r="H9368" s="7" t="n">
        <v>0</v>
      </c>
    </row>
    <row r="9369" spans="1:8">
      <c r="A9369" t="s">
        <v>4</v>
      </c>
      <c r="B9369" s="4" t="s">
        <v>5</v>
      </c>
      <c r="C9369" s="4" t="s">
        <v>10</v>
      </c>
      <c r="D9369" s="4" t="s">
        <v>14</v>
      </c>
      <c r="E9369" s="4" t="s">
        <v>6</v>
      </c>
      <c r="F9369" s="4" t="s">
        <v>25</v>
      </c>
      <c r="G9369" s="4" t="s">
        <v>25</v>
      </c>
      <c r="H9369" s="4" t="s">
        <v>25</v>
      </c>
    </row>
    <row r="9370" spans="1:8">
      <c r="A9370" t="n">
        <v>81269</v>
      </c>
      <c r="B9370" s="52" t="n">
        <v>48</v>
      </c>
      <c r="C9370" s="7" t="n">
        <v>81</v>
      </c>
      <c r="D9370" s="7" t="n">
        <v>0</v>
      </c>
      <c r="E9370" s="7" t="s">
        <v>449</v>
      </c>
      <c r="F9370" s="7" t="n">
        <v>-1</v>
      </c>
      <c r="G9370" s="7" t="n">
        <v>1</v>
      </c>
      <c r="H9370" s="7" t="n">
        <v>0</v>
      </c>
    </row>
    <row r="9371" spans="1:8">
      <c r="A9371" t="s">
        <v>4</v>
      </c>
      <c r="B9371" s="4" t="s">
        <v>5</v>
      </c>
      <c r="C9371" s="4" t="s">
        <v>10</v>
      </c>
      <c r="D9371" s="4" t="s">
        <v>14</v>
      </c>
      <c r="E9371" s="4" t="s">
        <v>6</v>
      </c>
      <c r="F9371" s="4" t="s">
        <v>25</v>
      </c>
      <c r="G9371" s="4" t="s">
        <v>25</v>
      </c>
      <c r="H9371" s="4" t="s">
        <v>25</v>
      </c>
    </row>
    <row r="9372" spans="1:8">
      <c r="A9372" t="n">
        <v>81302</v>
      </c>
      <c r="B9372" s="52" t="n">
        <v>48</v>
      </c>
      <c r="C9372" s="7" t="n">
        <v>84</v>
      </c>
      <c r="D9372" s="7" t="n">
        <v>0</v>
      </c>
      <c r="E9372" s="7" t="s">
        <v>449</v>
      </c>
      <c r="F9372" s="7" t="n">
        <v>-1</v>
      </c>
      <c r="G9372" s="7" t="n">
        <v>1</v>
      </c>
      <c r="H9372" s="7" t="n">
        <v>0</v>
      </c>
    </row>
    <row r="9373" spans="1:8">
      <c r="A9373" t="s">
        <v>4</v>
      </c>
      <c r="B9373" s="4" t="s">
        <v>5</v>
      </c>
      <c r="C9373" s="4" t="s">
        <v>10</v>
      </c>
      <c r="D9373" s="4" t="s">
        <v>14</v>
      </c>
      <c r="E9373" s="4" t="s">
        <v>14</v>
      </c>
      <c r="F9373" s="4" t="s">
        <v>6</v>
      </c>
    </row>
    <row r="9374" spans="1:8">
      <c r="A9374" t="n">
        <v>81335</v>
      </c>
      <c r="B9374" s="51" t="n">
        <v>47</v>
      </c>
      <c r="C9374" s="7" t="n">
        <v>0</v>
      </c>
      <c r="D9374" s="7" t="n">
        <v>0</v>
      </c>
      <c r="E9374" s="7" t="n">
        <v>0</v>
      </c>
      <c r="F9374" s="7" t="s">
        <v>440</v>
      </c>
    </row>
    <row r="9375" spans="1:8">
      <c r="A9375" t="s">
        <v>4</v>
      </c>
      <c r="B9375" s="4" t="s">
        <v>5</v>
      </c>
      <c r="C9375" s="4" t="s">
        <v>10</v>
      </c>
      <c r="D9375" s="4" t="s">
        <v>14</v>
      </c>
      <c r="E9375" s="4" t="s">
        <v>14</v>
      </c>
      <c r="F9375" s="4" t="s">
        <v>6</v>
      </c>
    </row>
    <row r="9376" spans="1:8">
      <c r="A9376" t="n">
        <v>81351</v>
      </c>
      <c r="B9376" s="51" t="n">
        <v>47</v>
      </c>
      <c r="C9376" s="7" t="n">
        <v>61491</v>
      </c>
      <c r="D9376" s="7" t="n">
        <v>0</v>
      </c>
      <c r="E9376" s="7" t="n">
        <v>0</v>
      </c>
      <c r="F9376" s="7" t="s">
        <v>440</v>
      </c>
    </row>
    <row r="9377" spans="1:8">
      <c r="A9377" t="s">
        <v>4</v>
      </c>
      <c r="B9377" s="4" t="s">
        <v>5</v>
      </c>
      <c r="C9377" s="4" t="s">
        <v>10</v>
      </c>
      <c r="D9377" s="4" t="s">
        <v>14</v>
      </c>
      <c r="E9377" s="4" t="s">
        <v>14</v>
      </c>
      <c r="F9377" s="4" t="s">
        <v>6</v>
      </c>
    </row>
    <row r="9378" spans="1:8">
      <c r="A9378" t="n">
        <v>81367</v>
      </c>
      <c r="B9378" s="51" t="n">
        <v>47</v>
      </c>
      <c r="C9378" s="7" t="n">
        <v>61492</v>
      </c>
      <c r="D9378" s="7" t="n">
        <v>0</v>
      </c>
      <c r="E9378" s="7" t="n">
        <v>0</v>
      </c>
      <c r="F9378" s="7" t="s">
        <v>440</v>
      </c>
    </row>
    <row r="9379" spans="1:8">
      <c r="A9379" t="s">
        <v>4</v>
      </c>
      <c r="B9379" s="4" t="s">
        <v>5</v>
      </c>
      <c r="C9379" s="4" t="s">
        <v>10</v>
      </c>
      <c r="D9379" s="4" t="s">
        <v>14</v>
      </c>
      <c r="E9379" s="4" t="s">
        <v>14</v>
      </c>
      <c r="F9379" s="4" t="s">
        <v>6</v>
      </c>
    </row>
    <row r="9380" spans="1:8">
      <c r="A9380" t="n">
        <v>81383</v>
      </c>
      <c r="B9380" s="51" t="n">
        <v>47</v>
      </c>
      <c r="C9380" s="7" t="n">
        <v>61493</v>
      </c>
      <c r="D9380" s="7" t="n">
        <v>0</v>
      </c>
      <c r="E9380" s="7" t="n">
        <v>0</v>
      </c>
      <c r="F9380" s="7" t="s">
        <v>440</v>
      </c>
    </row>
    <row r="9381" spans="1:8">
      <c r="A9381" t="s">
        <v>4</v>
      </c>
      <c r="B9381" s="4" t="s">
        <v>5</v>
      </c>
      <c r="C9381" s="4" t="s">
        <v>14</v>
      </c>
      <c r="D9381" s="41" t="s">
        <v>71</v>
      </c>
      <c r="E9381" s="4" t="s">
        <v>5</v>
      </c>
      <c r="F9381" s="4" t="s">
        <v>14</v>
      </c>
      <c r="G9381" s="4" t="s">
        <v>10</v>
      </c>
      <c r="H9381" s="41" t="s">
        <v>72</v>
      </c>
      <c r="I9381" s="4" t="s">
        <v>14</v>
      </c>
      <c r="J9381" s="4" t="s">
        <v>36</v>
      </c>
    </row>
    <row r="9382" spans="1:8">
      <c r="A9382" t="n">
        <v>81399</v>
      </c>
      <c r="B9382" s="16" t="n">
        <v>5</v>
      </c>
      <c r="C9382" s="7" t="n">
        <v>28</v>
      </c>
      <c r="D9382" s="41" t="s">
        <v>3</v>
      </c>
      <c r="E9382" s="63" t="n">
        <v>64</v>
      </c>
      <c r="F9382" s="7" t="n">
        <v>5</v>
      </c>
      <c r="G9382" s="7" t="n">
        <v>3</v>
      </c>
      <c r="H9382" s="41" t="s">
        <v>3</v>
      </c>
      <c r="I9382" s="7" t="n">
        <v>1</v>
      </c>
      <c r="J9382" s="17" t="n">
        <f t="normal" ca="1">A9388</f>
        <v>0</v>
      </c>
    </row>
    <row r="9383" spans="1:8">
      <c r="A9383" t="s">
        <v>4</v>
      </c>
      <c r="B9383" s="4" t="s">
        <v>5</v>
      </c>
      <c r="C9383" s="4" t="s">
        <v>10</v>
      </c>
      <c r="D9383" s="4" t="s">
        <v>6</v>
      </c>
      <c r="E9383" s="4" t="s">
        <v>14</v>
      </c>
      <c r="F9383" s="4" t="s">
        <v>14</v>
      </c>
      <c r="G9383" s="4" t="s">
        <v>14</v>
      </c>
      <c r="H9383" s="4" t="s">
        <v>14</v>
      </c>
      <c r="I9383" s="4" t="s">
        <v>14</v>
      </c>
      <c r="J9383" s="4" t="s">
        <v>25</v>
      </c>
      <c r="K9383" s="4" t="s">
        <v>25</v>
      </c>
      <c r="L9383" s="4" t="s">
        <v>25</v>
      </c>
      <c r="M9383" s="4" t="s">
        <v>25</v>
      </c>
      <c r="N9383" s="4" t="s">
        <v>14</v>
      </c>
    </row>
    <row r="9384" spans="1:8">
      <c r="A9384" t="n">
        <v>81410</v>
      </c>
      <c r="B9384" s="88" t="n">
        <v>34</v>
      </c>
      <c r="C9384" s="7" t="n">
        <v>3</v>
      </c>
      <c r="D9384" s="7" t="s">
        <v>722</v>
      </c>
      <c r="E9384" s="7" t="n">
        <v>0</v>
      </c>
      <c r="F9384" s="7" t="n">
        <v>1</v>
      </c>
      <c r="G9384" s="7" t="n">
        <v>0</v>
      </c>
      <c r="H9384" s="7" t="n">
        <v>0</v>
      </c>
      <c r="I9384" s="7" t="n">
        <v>0</v>
      </c>
      <c r="J9384" s="7" t="n">
        <v>0.200000002980232</v>
      </c>
      <c r="K9384" s="7" t="n">
        <v>-1</v>
      </c>
      <c r="L9384" s="7" t="n">
        <v>-1</v>
      </c>
      <c r="M9384" s="7" t="n">
        <v>-1</v>
      </c>
      <c r="N9384" s="7" t="n">
        <v>0</v>
      </c>
    </row>
    <row r="9385" spans="1:8">
      <c r="A9385" t="s">
        <v>4</v>
      </c>
      <c r="B9385" s="4" t="s">
        <v>5</v>
      </c>
      <c r="C9385" s="4" t="s">
        <v>10</v>
      </c>
      <c r="D9385" s="4" t="s">
        <v>9</v>
      </c>
      <c r="E9385" s="4" t="s">
        <v>14</v>
      </c>
    </row>
    <row r="9386" spans="1:8">
      <c r="A9386" t="n">
        <v>81449</v>
      </c>
      <c r="B9386" s="91" t="n">
        <v>35</v>
      </c>
      <c r="C9386" s="7" t="n">
        <v>3</v>
      </c>
      <c r="D9386" s="7" t="n">
        <v>0</v>
      </c>
      <c r="E9386" s="7" t="n">
        <v>0</v>
      </c>
    </row>
    <row r="9387" spans="1:8">
      <c r="A9387" t="s">
        <v>4</v>
      </c>
      <c r="B9387" s="4" t="s">
        <v>5</v>
      </c>
      <c r="C9387" s="4" t="s">
        <v>10</v>
      </c>
      <c r="D9387" s="4" t="s">
        <v>14</v>
      </c>
      <c r="E9387" s="4" t="s">
        <v>6</v>
      </c>
      <c r="F9387" s="4" t="s">
        <v>25</v>
      </c>
      <c r="G9387" s="4" t="s">
        <v>25</v>
      </c>
      <c r="H9387" s="4" t="s">
        <v>25</v>
      </c>
    </row>
    <row r="9388" spans="1:8">
      <c r="A9388" t="n">
        <v>81457</v>
      </c>
      <c r="B9388" s="52" t="n">
        <v>48</v>
      </c>
      <c r="C9388" s="7" t="n">
        <v>0</v>
      </c>
      <c r="D9388" s="7" t="n">
        <v>0</v>
      </c>
      <c r="E9388" s="7" t="s">
        <v>449</v>
      </c>
      <c r="F9388" s="7" t="n">
        <v>-1</v>
      </c>
      <c r="G9388" s="7" t="n">
        <v>1</v>
      </c>
      <c r="H9388" s="7" t="n">
        <v>0</v>
      </c>
    </row>
    <row r="9389" spans="1:8">
      <c r="A9389" t="s">
        <v>4</v>
      </c>
      <c r="B9389" s="4" t="s">
        <v>5</v>
      </c>
      <c r="C9389" s="4" t="s">
        <v>10</v>
      </c>
      <c r="D9389" s="4" t="s">
        <v>14</v>
      </c>
      <c r="E9389" s="4" t="s">
        <v>6</v>
      </c>
      <c r="F9389" s="4" t="s">
        <v>25</v>
      </c>
      <c r="G9389" s="4" t="s">
        <v>25</v>
      </c>
      <c r="H9389" s="4" t="s">
        <v>25</v>
      </c>
    </row>
    <row r="9390" spans="1:8">
      <c r="A9390" t="n">
        <v>81490</v>
      </c>
      <c r="B9390" s="52" t="n">
        <v>48</v>
      </c>
      <c r="C9390" s="7" t="n">
        <v>61491</v>
      </c>
      <c r="D9390" s="7" t="n">
        <v>0</v>
      </c>
      <c r="E9390" s="7" t="s">
        <v>449</v>
      </c>
      <c r="F9390" s="7" t="n">
        <v>-1</v>
      </c>
      <c r="G9390" s="7" t="n">
        <v>1</v>
      </c>
      <c r="H9390" s="7" t="n">
        <v>0</v>
      </c>
    </row>
    <row r="9391" spans="1:8">
      <c r="A9391" t="s">
        <v>4</v>
      </c>
      <c r="B9391" s="4" t="s">
        <v>5</v>
      </c>
      <c r="C9391" s="4" t="s">
        <v>10</v>
      </c>
      <c r="D9391" s="4" t="s">
        <v>14</v>
      </c>
      <c r="E9391" s="4" t="s">
        <v>6</v>
      </c>
      <c r="F9391" s="4" t="s">
        <v>25</v>
      </c>
      <c r="G9391" s="4" t="s">
        <v>25</v>
      </c>
      <c r="H9391" s="4" t="s">
        <v>25</v>
      </c>
    </row>
    <row r="9392" spans="1:8">
      <c r="A9392" t="n">
        <v>81523</v>
      </c>
      <c r="B9392" s="52" t="n">
        <v>48</v>
      </c>
      <c r="C9392" s="7" t="n">
        <v>61492</v>
      </c>
      <c r="D9392" s="7" t="n">
        <v>0</v>
      </c>
      <c r="E9392" s="7" t="s">
        <v>449</v>
      </c>
      <c r="F9392" s="7" t="n">
        <v>-1</v>
      </c>
      <c r="G9392" s="7" t="n">
        <v>1</v>
      </c>
      <c r="H9392" s="7" t="n">
        <v>0</v>
      </c>
    </row>
    <row r="9393" spans="1:14">
      <c r="A9393" t="s">
        <v>4</v>
      </c>
      <c r="B9393" s="4" t="s">
        <v>5</v>
      </c>
      <c r="C9393" s="4" t="s">
        <v>10</v>
      </c>
      <c r="D9393" s="4" t="s">
        <v>14</v>
      </c>
      <c r="E9393" s="4" t="s">
        <v>6</v>
      </c>
      <c r="F9393" s="4" t="s">
        <v>25</v>
      </c>
      <c r="G9393" s="4" t="s">
        <v>25</v>
      </c>
      <c r="H9393" s="4" t="s">
        <v>25</v>
      </c>
    </row>
    <row r="9394" spans="1:14">
      <c r="A9394" t="n">
        <v>81556</v>
      </c>
      <c r="B9394" s="52" t="n">
        <v>48</v>
      </c>
      <c r="C9394" s="7" t="n">
        <v>61493</v>
      </c>
      <c r="D9394" s="7" t="n">
        <v>0</v>
      </c>
      <c r="E9394" s="7" t="s">
        <v>449</v>
      </c>
      <c r="F9394" s="7" t="n">
        <v>-1</v>
      </c>
      <c r="G9394" s="7" t="n">
        <v>1</v>
      </c>
      <c r="H9394" s="7" t="n">
        <v>0</v>
      </c>
    </row>
    <row r="9395" spans="1:14">
      <c r="A9395" t="s">
        <v>4</v>
      </c>
      <c r="B9395" s="4" t="s">
        <v>5</v>
      </c>
      <c r="C9395" s="4" t="s">
        <v>10</v>
      </c>
    </row>
    <row r="9396" spans="1:14">
      <c r="A9396" t="n">
        <v>81589</v>
      </c>
      <c r="B9396" s="27" t="n">
        <v>16</v>
      </c>
      <c r="C9396" s="7" t="n">
        <v>0</v>
      </c>
    </row>
    <row r="9397" spans="1:14">
      <c r="A9397" t="s">
        <v>4</v>
      </c>
      <c r="B9397" s="4" t="s">
        <v>5</v>
      </c>
      <c r="C9397" s="4" t="s">
        <v>10</v>
      </c>
      <c r="D9397" s="4" t="s">
        <v>25</v>
      </c>
      <c r="E9397" s="4" t="s">
        <v>25</v>
      </c>
      <c r="F9397" s="4" t="s">
        <v>25</v>
      </c>
      <c r="G9397" s="4" t="s">
        <v>10</v>
      </c>
      <c r="H9397" s="4" t="s">
        <v>10</v>
      </c>
    </row>
    <row r="9398" spans="1:14">
      <c r="A9398" t="n">
        <v>81592</v>
      </c>
      <c r="B9398" s="29" t="n">
        <v>60</v>
      </c>
      <c r="C9398" s="7" t="n">
        <v>61440</v>
      </c>
      <c r="D9398" s="7" t="n">
        <v>0</v>
      </c>
      <c r="E9398" s="7" t="n">
        <v>-30</v>
      </c>
      <c r="F9398" s="7" t="n">
        <v>0</v>
      </c>
      <c r="G9398" s="7" t="n">
        <v>0</v>
      </c>
      <c r="H9398" s="7" t="n">
        <v>0</v>
      </c>
    </row>
    <row r="9399" spans="1:14">
      <c r="A9399" t="s">
        <v>4</v>
      </c>
      <c r="B9399" s="4" t="s">
        <v>5</v>
      </c>
      <c r="C9399" s="4" t="s">
        <v>10</v>
      </c>
      <c r="D9399" s="4" t="s">
        <v>25</v>
      </c>
      <c r="E9399" s="4" t="s">
        <v>25</v>
      </c>
      <c r="F9399" s="4" t="s">
        <v>25</v>
      </c>
      <c r="G9399" s="4" t="s">
        <v>10</v>
      </c>
      <c r="H9399" s="4" t="s">
        <v>10</v>
      </c>
    </row>
    <row r="9400" spans="1:14">
      <c r="A9400" t="n">
        <v>81611</v>
      </c>
      <c r="B9400" s="29" t="n">
        <v>60</v>
      </c>
      <c r="C9400" s="7" t="n">
        <v>61441</v>
      </c>
      <c r="D9400" s="7" t="n">
        <v>0</v>
      </c>
      <c r="E9400" s="7" t="n">
        <v>-30</v>
      </c>
      <c r="F9400" s="7" t="n">
        <v>0</v>
      </c>
      <c r="G9400" s="7" t="n">
        <v>0</v>
      </c>
      <c r="H9400" s="7" t="n">
        <v>0</v>
      </c>
    </row>
    <row r="9401" spans="1:14">
      <c r="A9401" t="s">
        <v>4</v>
      </c>
      <c r="B9401" s="4" t="s">
        <v>5</v>
      </c>
      <c r="C9401" s="4" t="s">
        <v>10</v>
      </c>
      <c r="D9401" s="4" t="s">
        <v>25</v>
      </c>
      <c r="E9401" s="4" t="s">
        <v>25</v>
      </c>
      <c r="F9401" s="4" t="s">
        <v>25</v>
      </c>
      <c r="G9401" s="4" t="s">
        <v>10</v>
      </c>
      <c r="H9401" s="4" t="s">
        <v>10</v>
      </c>
    </row>
    <row r="9402" spans="1:14">
      <c r="A9402" t="n">
        <v>81630</v>
      </c>
      <c r="B9402" s="29" t="n">
        <v>60</v>
      </c>
      <c r="C9402" s="7" t="n">
        <v>61442</v>
      </c>
      <c r="D9402" s="7" t="n">
        <v>0</v>
      </c>
      <c r="E9402" s="7" t="n">
        <v>-30</v>
      </c>
      <c r="F9402" s="7" t="n">
        <v>0</v>
      </c>
      <c r="G9402" s="7" t="n">
        <v>0</v>
      </c>
      <c r="H9402" s="7" t="n">
        <v>0</v>
      </c>
    </row>
    <row r="9403" spans="1:14">
      <c r="A9403" t="s">
        <v>4</v>
      </c>
      <c r="B9403" s="4" t="s">
        <v>5</v>
      </c>
      <c r="C9403" s="4" t="s">
        <v>10</v>
      </c>
      <c r="D9403" s="4" t="s">
        <v>25</v>
      </c>
      <c r="E9403" s="4" t="s">
        <v>25</v>
      </c>
      <c r="F9403" s="4" t="s">
        <v>25</v>
      </c>
      <c r="G9403" s="4" t="s">
        <v>10</v>
      </c>
      <c r="H9403" s="4" t="s">
        <v>10</v>
      </c>
    </row>
    <row r="9404" spans="1:14">
      <c r="A9404" t="n">
        <v>81649</v>
      </c>
      <c r="B9404" s="29" t="n">
        <v>60</v>
      </c>
      <c r="C9404" s="7" t="n">
        <v>61443</v>
      </c>
      <c r="D9404" s="7" t="n">
        <v>0</v>
      </c>
      <c r="E9404" s="7" t="n">
        <v>-30</v>
      </c>
      <c r="F9404" s="7" t="n">
        <v>0</v>
      </c>
      <c r="G9404" s="7" t="n">
        <v>0</v>
      </c>
      <c r="H9404" s="7" t="n">
        <v>0</v>
      </c>
    </row>
    <row r="9405" spans="1:14">
      <c r="A9405" t="s">
        <v>4</v>
      </c>
      <c r="B9405" s="4" t="s">
        <v>5</v>
      </c>
      <c r="C9405" s="4" t="s">
        <v>14</v>
      </c>
      <c r="D9405" s="41" t="s">
        <v>71</v>
      </c>
      <c r="E9405" s="4" t="s">
        <v>5</v>
      </c>
      <c r="F9405" s="4" t="s">
        <v>14</v>
      </c>
      <c r="G9405" s="4" t="s">
        <v>10</v>
      </c>
      <c r="H9405" s="41" t="s">
        <v>72</v>
      </c>
      <c r="I9405" s="4" t="s">
        <v>14</v>
      </c>
      <c r="J9405" s="4" t="s">
        <v>36</v>
      </c>
    </row>
    <row r="9406" spans="1:14">
      <c r="A9406" t="n">
        <v>81668</v>
      </c>
      <c r="B9406" s="16" t="n">
        <v>5</v>
      </c>
      <c r="C9406" s="7" t="n">
        <v>28</v>
      </c>
      <c r="D9406" s="41" t="s">
        <v>3</v>
      </c>
      <c r="E9406" s="63" t="n">
        <v>64</v>
      </c>
      <c r="F9406" s="7" t="n">
        <v>5</v>
      </c>
      <c r="G9406" s="7" t="n">
        <v>3</v>
      </c>
      <c r="H9406" s="41" t="s">
        <v>3</v>
      </c>
      <c r="I9406" s="7" t="n">
        <v>1</v>
      </c>
      <c r="J9406" s="17" t="n">
        <f t="normal" ca="1">A9410</f>
        <v>0</v>
      </c>
    </row>
    <row r="9407" spans="1:14">
      <c r="A9407" t="s">
        <v>4</v>
      </c>
      <c r="B9407" s="4" t="s">
        <v>5</v>
      </c>
      <c r="C9407" s="4" t="s">
        <v>10</v>
      </c>
      <c r="D9407" s="4" t="s">
        <v>25</v>
      </c>
      <c r="E9407" s="4" t="s">
        <v>25</v>
      </c>
      <c r="F9407" s="4" t="s">
        <v>25</v>
      </c>
      <c r="G9407" s="4" t="s">
        <v>10</v>
      </c>
      <c r="H9407" s="4" t="s">
        <v>10</v>
      </c>
    </row>
    <row r="9408" spans="1:14">
      <c r="A9408" t="n">
        <v>81679</v>
      </c>
      <c r="B9408" s="29" t="n">
        <v>60</v>
      </c>
      <c r="C9408" s="7" t="n">
        <v>3</v>
      </c>
      <c r="D9408" s="7" t="n">
        <v>0</v>
      </c>
      <c r="E9408" s="7" t="n">
        <v>0</v>
      </c>
      <c r="F9408" s="7" t="n">
        <v>0</v>
      </c>
      <c r="G9408" s="7" t="n">
        <v>0</v>
      </c>
      <c r="H9408" s="7" t="n">
        <v>0</v>
      </c>
    </row>
    <row r="9409" spans="1:10">
      <c r="A9409" t="s">
        <v>4</v>
      </c>
      <c r="B9409" s="4" t="s">
        <v>5</v>
      </c>
      <c r="C9409" s="4" t="s">
        <v>14</v>
      </c>
      <c r="D9409" s="4" t="s">
        <v>14</v>
      </c>
      <c r="E9409" s="4" t="s">
        <v>25</v>
      </c>
      <c r="F9409" s="4" t="s">
        <v>25</v>
      </c>
      <c r="G9409" s="4" t="s">
        <v>25</v>
      </c>
      <c r="H9409" s="4" t="s">
        <v>10</v>
      </c>
    </row>
    <row r="9410" spans="1:10">
      <c r="A9410" t="n">
        <v>81698</v>
      </c>
      <c r="B9410" s="34" t="n">
        <v>45</v>
      </c>
      <c r="C9410" s="7" t="n">
        <v>2</v>
      </c>
      <c r="D9410" s="7" t="n">
        <v>3</v>
      </c>
      <c r="E9410" s="7" t="n">
        <v>-96.3600006103516</v>
      </c>
      <c r="F9410" s="7" t="n">
        <v>-1.37999999523163</v>
      </c>
      <c r="G9410" s="7" t="n">
        <v>-53.2599983215332</v>
      </c>
      <c r="H9410" s="7" t="n">
        <v>0</v>
      </c>
    </row>
    <row r="9411" spans="1:10">
      <c r="A9411" t="s">
        <v>4</v>
      </c>
      <c r="B9411" s="4" t="s">
        <v>5</v>
      </c>
      <c r="C9411" s="4" t="s">
        <v>14</v>
      </c>
      <c r="D9411" s="4" t="s">
        <v>14</v>
      </c>
      <c r="E9411" s="4" t="s">
        <v>25</v>
      </c>
      <c r="F9411" s="4" t="s">
        <v>25</v>
      </c>
      <c r="G9411" s="4" t="s">
        <v>25</v>
      </c>
      <c r="H9411" s="4" t="s">
        <v>10</v>
      </c>
    </row>
    <row r="9412" spans="1:10">
      <c r="A9412" t="n">
        <v>81715</v>
      </c>
      <c r="B9412" s="34" t="n">
        <v>45</v>
      </c>
      <c r="C9412" s="7" t="n">
        <v>2</v>
      </c>
      <c r="D9412" s="7" t="n">
        <v>3</v>
      </c>
      <c r="E9412" s="7" t="n">
        <v>-96.3600006103516</v>
      </c>
      <c r="F9412" s="7" t="n">
        <v>-2.1800000667572</v>
      </c>
      <c r="G9412" s="7" t="n">
        <v>-53.2599983215332</v>
      </c>
      <c r="H9412" s="7" t="n">
        <v>3000</v>
      </c>
    </row>
    <row r="9413" spans="1:10">
      <c r="A9413" t="s">
        <v>4</v>
      </c>
      <c r="B9413" s="4" t="s">
        <v>5</v>
      </c>
      <c r="C9413" s="4" t="s">
        <v>14</v>
      </c>
      <c r="D9413" s="4" t="s">
        <v>14</v>
      </c>
      <c r="E9413" s="4" t="s">
        <v>25</v>
      </c>
      <c r="F9413" s="4" t="s">
        <v>25</v>
      </c>
      <c r="G9413" s="4" t="s">
        <v>25</v>
      </c>
      <c r="H9413" s="4" t="s">
        <v>10</v>
      </c>
      <c r="I9413" s="4" t="s">
        <v>14</v>
      </c>
    </row>
    <row r="9414" spans="1:10">
      <c r="A9414" t="n">
        <v>81732</v>
      </c>
      <c r="B9414" s="34" t="n">
        <v>45</v>
      </c>
      <c r="C9414" s="7" t="n">
        <v>4</v>
      </c>
      <c r="D9414" s="7" t="n">
        <v>3</v>
      </c>
      <c r="E9414" s="7" t="n">
        <v>15.2399997711182</v>
      </c>
      <c r="F9414" s="7" t="n">
        <v>134.470001220703</v>
      </c>
      <c r="G9414" s="7" t="n">
        <v>0</v>
      </c>
      <c r="H9414" s="7" t="n">
        <v>0</v>
      </c>
      <c r="I9414" s="7" t="n">
        <v>0</v>
      </c>
    </row>
    <row r="9415" spans="1:10">
      <c r="A9415" t="s">
        <v>4</v>
      </c>
      <c r="B9415" s="4" t="s">
        <v>5</v>
      </c>
      <c r="C9415" s="4" t="s">
        <v>14</v>
      </c>
      <c r="D9415" s="4" t="s">
        <v>14</v>
      </c>
      <c r="E9415" s="4" t="s">
        <v>25</v>
      </c>
      <c r="F9415" s="4" t="s">
        <v>10</v>
      </c>
    </row>
    <row r="9416" spans="1:10">
      <c r="A9416" t="n">
        <v>81750</v>
      </c>
      <c r="B9416" s="34" t="n">
        <v>45</v>
      </c>
      <c r="C9416" s="7" t="n">
        <v>5</v>
      </c>
      <c r="D9416" s="7" t="n">
        <v>3</v>
      </c>
      <c r="E9416" s="7" t="n">
        <v>4.19999980926514</v>
      </c>
      <c r="F9416" s="7" t="n">
        <v>0</v>
      </c>
    </row>
    <row r="9417" spans="1:10">
      <c r="A9417" t="s">
        <v>4</v>
      </c>
      <c r="B9417" s="4" t="s">
        <v>5</v>
      </c>
      <c r="C9417" s="4" t="s">
        <v>14</v>
      </c>
      <c r="D9417" s="4" t="s">
        <v>14</v>
      </c>
      <c r="E9417" s="4" t="s">
        <v>25</v>
      </c>
      <c r="F9417" s="4" t="s">
        <v>10</v>
      </c>
    </row>
    <row r="9418" spans="1:10">
      <c r="A9418" t="n">
        <v>81759</v>
      </c>
      <c r="B9418" s="34" t="n">
        <v>45</v>
      </c>
      <c r="C9418" s="7" t="n">
        <v>11</v>
      </c>
      <c r="D9418" s="7" t="n">
        <v>3</v>
      </c>
      <c r="E9418" s="7" t="n">
        <v>36.2999992370605</v>
      </c>
      <c r="F9418" s="7" t="n">
        <v>0</v>
      </c>
    </row>
    <row r="9419" spans="1:10">
      <c r="A9419" t="s">
        <v>4</v>
      </c>
      <c r="B9419" s="4" t="s">
        <v>5</v>
      </c>
      <c r="C9419" s="4" t="s">
        <v>14</v>
      </c>
      <c r="D9419" s="4" t="s">
        <v>10</v>
      </c>
      <c r="E9419" s="4" t="s">
        <v>25</v>
      </c>
      <c r="F9419" s="4" t="s">
        <v>10</v>
      </c>
      <c r="G9419" s="4" t="s">
        <v>9</v>
      </c>
      <c r="H9419" s="4" t="s">
        <v>9</v>
      </c>
      <c r="I9419" s="4" t="s">
        <v>10</v>
      </c>
      <c r="J9419" s="4" t="s">
        <v>10</v>
      </c>
      <c r="K9419" s="4" t="s">
        <v>9</v>
      </c>
      <c r="L9419" s="4" t="s">
        <v>9</v>
      </c>
      <c r="M9419" s="4" t="s">
        <v>9</v>
      </c>
      <c r="N9419" s="4" t="s">
        <v>9</v>
      </c>
      <c r="O9419" s="4" t="s">
        <v>6</v>
      </c>
    </row>
    <row r="9420" spans="1:10">
      <c r="A9420" t="n">
        <v>81768</v>
      </c>
      <c r="B9420" s="13" t="n">
        <v>50</v>
      </c>
      <c r="C9420" s="7" t="n">
        <v>0</v>
      </c>
      <c r="D9420" s="7" t="n">
        <v>8060</v>
      </c>
      <c r="E9420" s="7" t="n">
        <v>0.200000002980232</v>
      </c>
      <c r="F9420" s="7" t="n">
        <v>1000</v>
      </c>
      <c r="G9420" s="7" t="n">
        <v>0</v>
      </c>
      <c r="H9420" s="7" t="n">
        <v>-1065353216</v>
      </c>
      <c r="I9420" s="7" t="n">
        <v>0</v>
      </c>
      <c r="J9420" s="7" t="n">
        <v>65533</v>
      </c>
      <c r="K9420" s="7" t="n">
        <v>0</v>
      </c>
      <c r="L9420" s="7" t="n">
        <v>0</v>
      </c>
      <c r="M9420" s="7" t="n">
        <v>0</v>
      </c>
      <c r="N9420" s="7" t="n">
        <v>0</v>
      </c>
      <c r="O9420" s="7" t="s">
        <v>13</v>
      </c>
    </row>
    <row r="9421" spans="1:10">
      <c r="A9421" t="s">
        <v>4</v>
      </c>
      <c r="B9421" s="4" t="s">
        <v>5</v>
      </c>
      <c r="C9421" s="4" t="s">
        <v>14</v>
      </c>
      <c r="D9421" s="4" t="s">
        <v>10</v>
      </c>
      <c r="E9421" s="4" t="s">
        <v>25</v>
      </c>
    </row>
    <row r="9422" spans="1:10">
      <c r="A9422" t="n">
        <v>81807</v>
      </c>
      <c r="B9422" s="33" t="n">
        <v>58</v>
      </c>
      <c r="C9422" s="7" t="n">
        <v>100</v>
      </c>
      <c r="D9422" s="7" t="n">
        <v>1000</v>
      </c>
      <c r="E9422" s="7" t="n">
        <v>1</v>
      </c>
    </row>
    <row r="9423" spans="1:10">
      <c r="A9423" t="s">
        <v>4</v>
      </c>
      <c r="B9423" s="4" t="s">
        <v>5</v>
      </c>
      <c r="C9423" s="4" t="s">
        <v>10</v>
      </c>
    </row>
    <row r="9424" spans="1:10">
      <c r="A9424" t="n">
        <v>81815</v>
      </c>
      <c r="B9424" s="27" t="n">
        <v>16</v>
      </c>
      <c r="C9424" s="7" t="n">
        <v>3000</v>
      </c>
    </row>
    <row r="9425" spans="1:15">
      <c r="A9425" t="s">
        <v>4</v>
      </c>
      <c r="B9425" s="4" t="s">
        <v>5</v>
      </c>
      <c r="C9425" s="4" t="s">
        <v>14</v>
      </c>
      <c r="D9425" s="41" t="s">
        <v>71</v>
      </c>
      <c r="E9425" s="4" t="s">
        <v>5</v>
      </c>
      <c r="F9425" s="4" t="s">
        <v>14</v>
      </c>
      <c r="G9425" s="4" t="s">
        <v>10</v>
      </c>
      <c r="H9425" s="41" t="s">
        <v>72</v>
      </c>
      <c r="I9425" s="4" t="s">
        <v>14</v>
      </c>
      <c r="J9425" s="4" t="s">
        <v>36</v>
      </c>
    </row>
    <row r="9426" spans="1:15">
      <c r="A9426" t="n">
        <v>81818</v>
      </c>
      <c r="B9426" s="16" t="n">
        <v>5</v>
      </c>
      <c r="C9426" s="7" t="n">
        <v>28</v>
      </c>
      <c r="D9426" s="41" t="s">
        <v>3</v>
      </c>
      <c r="E9426" s="63" t="n">
        <v>64</v>
      </c>
      <c r="F9426" s="7" t="n">
        <v>5</v>
      </c>
      <c r="G9426" s="7" t="n">
        <v>6</v>
      </c>
      <c r="H9426" s="41" t="s">
        <v>3</v>
      </c>
      <c r="I9426" s="7" t="n">
        <v>1</v>
      </c>
      <c r="J9426" s="17" t="n">
        <f t="normal" ca="1">A9436</f>
        <v>0</v>
      </c>
    </row>
    <row r="9427" spans="1:15">
      <c r="A9427" t="s">
        <v>4</v>
      </c>
      <c r="B9427" s="4" t="s">
        <v>5</v>
      </c>
      <c r="C9427" s="4" t="s">
        <v>14</v>
      </c>
      <c r="D9427" s="4" t="s">
        <v>10</v>
      </c>
      <c r="E9427" s="4" t="s">
        <v>6</v>
      </c>
    </row>
    <row r="9428" spans="1:15">
      <c r="A9428" t="n">
        <v>81829</v>
      </c>
      <c r="B9428" s="36" t="n">
        <v>51</v>
      </c>
      <c r="C9428" s="7" t="n">
        <v>4</v>
      </c>
      <c r="D9428" s="7" t="n">
        <v>6</v>
      </c>
      <c r="E9428" s="7" t="s">
        <v>497</v>
      </c>
    </row>
    <row r="9429" spans="1:15">
      <c r="A9429" t="s">
        <v>4</v>
      </c>
      <c r="B9429" s="4" t="s">
        <v>5</v>
      </c>
      <c r="C9429" s="4" t="s">
        <v>10</v>
      </c>
    </row>
    <row r="9430" spans="1:15">
      <c r="A9430" t="n">
        <v>81842</v>
      </c>
      <c r="B9430" s="27" t="n">
        <v>16</v>
      </c>
      <c r="C9430" s="7" t="n">
        <v>0</v>
      </c>
    </row>
    <row r="9431" spans="1:15">
      <c r="A9431" t="s">
        <v>4</v>
      </c>
      <c r="B9431" s="4" t="s">
        <v>5</v>
      </c>
      <c r="C9431" s="4" t="s">
        <v>10</v>
      </c>
      <c r="D9431" s="4" t="s">
        <v>50</v>
      </c>
      <c r="E9431" s="4" t="s">
        <v>14</v>
      </c>
      <c r="F9431" s="4" t="s">
        <v>14</v>
      </c>
    </row>
    <row r="9432" spans="1:15">
      <c r="A9432" t="n">
        <v>81845</v>
      </c>
      <c r="B9432" s="37" t="n">
        <v>26</v>
      </c>
      <c r="C9432" s="7" t="n">
        <v>6</v>
      </c>
      <c r="D9432" s="7" t="s">
        <v>723</v>
      </c>
      <c r="E9432" s="7" t="n">
        <v>2</v>
      </c>
      <c r="F9432" s="7" t="n">
        <v>0</v>
      </c>
    </row>
    <row r="9433" spans="1:15">
      <c r="A9433" t="s">
        <v>4</v>
      </c>
      <c r="B9433" s="4" t="s">
        <v>5</v>
      </c>
    </row>
    <row r="9434" spans="1:15">
      <c r="A9434" t="n">
        <v>81881</v>
      </c>
      <c r="B9434" s="25" t="n">
        <v>28</v>
      </c>
    </row>
    <row r="9435" spans="1:15">
      <c r="A9435" t="s">
        <v>4</v>
      </c>
      <c r="B9435" s="4" t="s">
        <v>5</v>
      </c>
      <c r="C9435" s="4" t="s">
        <v>14</v>
      </c>
      <c r="D9435" s="41" t="s">
        <v>71</v>
      </c>
      <c r="E9435" s="4" t="s">
        <v>5</v>
      </c>
      <c r="F9435" s="4" t="s">
        <v>14</v>
      </c>
      <c r="G9435" s="4" t="s">
        <v>10</v>
      </c>
      <c r="H9435" s="41" t="s">
        <v>72</v>
      </c>
      <c r="I9435" s="4" t="s">
        <v>14</v>
      </c>
      <c r="J9435" s="4" t="s">
        <v>36</v>
      </c>
    </row>
    <row r="9436" spans="1:15">
      <c r="A9436" t="n">
        <v>81882</v>
      </c>
      <c r="B9436" s="16" t="n">
        <v>5</v>
      </c>
      <c r="C9436" s="7" t="n">
        <v>28</v>
      </c>
      <c r="D9436" s="41" t="s">
        <v>3</v>
      </c>
      <c r="E9436" s="63" t="n">
        <v>64</v>
      </c>
      <c r="F9436" s="7" t="n">
        <v>5</v>
      </c>
      <c r="G9436" s="7" t="n">
        <v>1</v>
      </c>
      <c r="H9436" s="41" t="s">
        <v>3</v>
      </c>
      <c r="I9436" s="7" t="n">
        <v>1</v>
      </c>
      <c r="J9436" s="17" t="n">
        <f t="normal" ca="1">A9446</f>
        <v>0</v>
      </c>
    </row>
    <row r="9437" spans="1:15">
      <c r="A9437" t="s">
        <v>4</v>
      </c>
      <c r="B9437" s="4" t="s">
        <v>5</v>
      </c>
      <c r="C9437" s="4" t="s">
        <v>14</v>
      </c>
      <c r="D9437" s="4" t="s">
        <v>10</v>
      </c>
      <c r="E9437" s="4" t="s">
        <v>6</v>
      </c>
    </row>
    <row r="9438" spans="1:15">
      <c r="A9438" t="n">
        <v>81893</v>
      </c>
      <c r="B9438" s="36" t="n">
        <v>51</v>
      </c>
      <c r="C9438" s="7" t="n">
        <v>4</v>
      </c>
      <c r="D9438" s="7" t="n">
        <v>1</v>
      </c>
      <c r="E9438" s="7" t="s">
        <v>519</v>
      </c>
    </row>
    <row r="9439" spans="1:15">
      <c r="A9439" t="s">
        <v>4</v>
      </c>
      <c r="B9439" s="4" t="s">
        <v>5</v>
      </c>
      <c r="C9439" s="4" t="s">
        <v>10</v>
      </c>
    </row>
    <row r="9440" spans="1:15">
      <c r="A9440" t="n">
        <v>81907</v>
      </c>
      <c r="B9440" s="27" t="n">
        <v>16</v>
      </c>
      <c r="C9440" s="7" t="n">
        <v>0</v>
      </c>
    </row>
    <row r="9441" spans="1:10">
      <c r="A9441" t="s">
        <v>4</v>
      </c>
      <c r="B9441" s="4" t="s">
        <v>5</v>
      </c>
      <c r="C9441" s="4" t="s">
        <v>10</v>
      </c>
      <c r="D9441" s="4" t="s">
        <v>50</v>
      </c>
      <c r="E9441" s="4" t="s">
        <v>14</v>
      </c>
      <c r="F9441" s="4" t="s">
        <v>14</v>
      </c>
    </row>
    <row r="9442" spans="1:10">
      <c r="A9442" t="n">
        <v>81910</v>
      </c>
      <c r="B9442" s="37" t="n">
        <v>26</v>
      </c>
      <c r="C9442" s="7" t="n">
        <v>1</v>
      </c>
      <c r="D9442" s="7" t="s">
        <v>724</v>
      </c>
      <c r="E9442" s="7" t="n">
        <v>2</v>
      </c>
      <c r="F9442" s="7" t="n">
        <v>0</v>
      </c>
    </row>
    <row r="9443" spans="1:10">
      <c r="A9443" t="s">
        <v>4</v>
      </c>
      <c r="B9443" s="4" t="s">
        <v>5</v>
      </c>
    </row>
    <row r="9444" spans="1:10">
      <c r="A9444" t="n">
        <v>81933</v>
      </c>
      <c r="B9444" s="25" t="n">
        <v>28</v>
      </c>
    </row>
    <row r="9445" spans="1:10">
      <c r="A9445" t="s">
        <v>4</v>
      </c>
      <c r="B9445" s="4" t="s">
        <v>5</v>
      </c>
      <c r="C9445" s="4" t="s">
        <v>14</v>
      </c>
      <c r="D9445" s="41" t="s">
        <v>71</v>
      </c>
      <c r="E9445" s="4" t="s">
        <v>5</v>
      </c>
      <c r="F9445" s="4" t="s">
        <v>14</v>
      </c>
      <c r="G9445" s="4" t="s">
        <v>10</v>
      </c>
      <c r="H9445" s="41" t="s">
        <v>72</v>
      </c>
      <c r="I9445" s="4" t="s">
        <v>14</v>
      </c>
      <c r="J9445" s="4" t="s">
        <v>36</v>
      </c>
    </row>
    <row r="9446" spans="1:10">
      <c r="A9446" t="n">
        <v>81934</v>
      </c>
      <c r="B9446" s="16" t="n">
        <v>5</v>
      </c>
      <c r="C9446" s="7" t="n">
        <v>28</v>
      </c>
      <c r="D9446" s="41" t="s">
        <v>3</v>
      </c>
      <c r="E9446" s="63" t="n">
        <v>64</v>
      </c>
      <c r="F9446" s="7" t="n">
        <v>5</v>
      </c>
      <c r="G9446" s="7" t="n">
        <v>4</v>
      </c>
      <c r="H9446" s="41" t="s">
        <v>3</v>
      </c>
      <c r="I9446" s="7" t="n">
        <v>1</v>
      </c>
      <c r="J9446" s="17" t="n">
        <f t="normal" ca="1">A9456</f>
        <v>0</v>
      </c>
    </row>
    <row r="9447" spans="1:10">
      <c r="A9447" t="s">
        <v>4</v>
      </c>
      <c r="B9447" s="4" t="s">
        <v>5</v>
      </c>
      <c r="C9447" s="4" t="s">
        <v>14</v>
      </c>
      <c r="D9447" s="4" t="s">
        <v>10</v>
      </c>
      <c r="E9447" s="4" t="s">
        <v>6</v>
      </c>
    </row>
    <row r="9448" spans="1:10">
      <c r="A9448" t="n">
        <v>81945</v>
      </c>
      <c r="B9448" s="36" t="n">
        <v>51</v>
      </c>
      <c r="C9448" s="7" t="n">
        <v>4</v>
      </c>
      <c r="D9448" s="7" t="n">
        <v>4</v>
      </c>
      <c r="E9448" s="7" t="s">
        <v>355</v>
      </c>
    </row>
    <row r="9449" spans="1:10">
      <c r="A9449" t="s">
        <v>4</v>
      </c>
      <c r="B9449" s="4" t="s">
        <v>5</v>
      </c>
      <c r="C9449" s="4" t="s">
        <v>10</v>
      </c>
    </row>
    <row r="9450" spans="1:10">
      <c r="A9450" t="n">
        <v>81959</v>
      </c>
      <c r="B9450" s="27" t="n">
        <v>16</v>
      </c>
      <c r="C9450" s="7" t="n">
        <v>0</v>
      </c>
    </row>
    <row r="9451" spans="1:10">
      <c r="A9451" t="s">
        <v>4</v>
      </c>
      <c r="B9451" s="4" t="s">
        <v>5</v>
      </c>
      <c r="C9451" s="4" t="s">
        <v>10</v>
      </c>
      <c r="D9451" s="4" t="s">
        <v>50</v>
      </c>
      <c r="E9451" s="4" t="s">
        <v>14</v>
      </c>
      <c r="F9451" s="4" t="s">
        <v>14</v>
      </c>
    </row>
    <row r="9452" spans="1:10">
      <c r="A9452" t="n">
        <v>81962</v>
      </c>
      <c r="B9452" s="37" t="n">
        <v>26</v>
      </c>
      <c r="C9452" s="7" t="n">
        <v>4</v>
      </c>
      <c r="D9452" s="7" t="s">
        <v>725</v>
      </c>
      <c r="E9452" s="7" t="n">
        <v>2</v>
      </c>
      <c r="F9452" s="7" t="n">
        <v>0</v>
      </c>
    </row>
    <row r="9453" spans="1:10">
      <c r="A9453" t="s">
        <v>4</v>
      </c>
      <c r="B9453" s="4" t="s">
        <v>5</v>
      </c>
    </row>
    <row r="9454" spans="1:10">
      <c r="A9454" t="n">
        <v>81998</v>
      </c>
      <c r="B9454" s="25" t="n">
        <v>28</v>
      </c>
    </row>
    <row r="9455" spans="1:10">
      <c r="A9455" t="s">
        <v>4</v>
      </c>
      <c r="B9455" s="4" t="s">
        <v>5</v>
      </c>
      <c r="C9455" s="4" t="s">
        <v>14</v>
      </c>
      <c r="D9455" s="41" t="s">
        <v>71</v>
      </c>
      <c r="E9455" s="4" t="s">
        <v>5</v>
      </c>
      <c r="F9455" s="4" t="s">
        <v>14</v>
      </c>
      <c r="G9455" s="4" t="s">
        <v>10</v>
      </c>
      <c r="H9455" s="41" t="s">
        <v>72</v>
      </c>
      <c r="I9455" s="4" t="s">
        <v>14</v>
      </c>
      <c r="J9455" s="4" t="s">
        <v>36</v>
      </c>
    </row>
    <row r="9456" spans="1:10">
      <c r="A9456" t="n">
        <v>81999</v>
      </c>
      <c r="B9456" s="16" t="n">
        <v>5</v>
      </c>
      <c r="C9456" s="7" t="n">
        <v>28</v>
      </c>
      <c r="D9456" s="41" t="s">
        <v>3</v>
      </c>
      <c r="E9456" s="63" t="n">
        <v>64</v>
      </c>
      <c r="F9456" s="7" t="n">
        <v>5</v>
      </c>
      <c r="G9456" s="7" t="n">
        <v>9</v>
      </c>
      <c r="H9456" s="41" t="s">
        <v>3</v>
      </c>
      <c r="I9456" s="7" t="n">
        <v>1</v>
      </c>
      <c r="J9456" s="17" t="n">
        <f t="normal" ca="1">A9466</f>
        <v>0</v>
      </c>
    </row>
    <row r="9457" spans="1:10">
      <c r="A9457" t="s">
        <v>4</v>
      </c>
      <c r="B9457" s="4" t="s">
        <v>5</v>
      </c>
      <c r="C9457" s="4" t="s">
        <v>14</v>
      </c>
      <c r="D9457" s="4" t="s">
        <v>10</v>
      </c>
      <c r="E9457" s="4" t="s">
        <v>6</v>
      </c>
    </row>
    <row r="9458" spans="1:10">
      <c r="A9458" t="n">
        <v>82010</v>
      </c>
      <c r="B9458" s="36" t="n">
        <v>51</v>
      </c>
      <c r="C9458" s="7" t="n">
        <v>4</v>
      </c>
      <c r="D9458" s="7" t="n">
        <v>9</v>
      </c>
      <c r="E9458" s="7" t="s">
        <v>355</v>
      </c>
    </row>
    <row r="9459" spans="1:10">
      <c r="A9459" t="s">
        <v>4</v>
      </c>
      <c r="B9459" s="4" t="s">
        <v>5</v>
      </c>
      <c r="C9459" s="4" t="s">
        <v>10</v>
      </c>
    </row>
    <row r="9460" spans="1:10">
      <c r="A9460" t="n">
        <v>82024</v>
      </c>
      <c r="B9460" s="27" t="n">
        <v>16</v>
      </c>
      <c r="C9460" s="7" t="n">
        <v>0</v>
      </c>
    </row>
    <row r="9461" spans="1:10">
      <c r="A9461" t="s">
        <v>4</v>
      </c>
      <c r="B9461" s="4" t="s">
        <v>5</v>
      </c>
      <c r="C9461" s="4" t="s">
        <v>10</v>
      </c>
      <c r="D9461" s="4" t="s">
        <v>50</v>
      </c>
      <c r="E9461" s="4" t="s">
        <v>14</v>
      </c>
      <c r="F9461" s="4" t="s">
        <v>14</v>
      </c>
    </row>
    <row r="9462" spans="1:10">
      <c r="A9462" t="n">
        <v>82027</v>
      </c>
      <c r="B9462" s="37" t="n">
        <v>26</v>
      </c>
      <c r="C9462" s="7" t="n">
        <v>9</v>
      </c>
      <c r="D9462" s="7" t="s">
        <v>726</v>
      </c>
      <c r="E9462" s="7" t="n">
        <v>2</v>
      </c>
      <c r="F9462" s="7" t="n">
        <v>0</v>
      </c>
    </row>
    <row r="9463" spans="1:10">
      <c r="A9463" t="s">
        <v>4</v>
      </c>
      <c r="B9463" s="4" t="s">
        <v>5</v>
      </c>
    </row>
    <row r="9464" spans="1:10">
      <c r="A9464" t="n">
        <v>82064</v>
      </c>
      <c r="B9464" s="25" t="n">
        <v>28</v>
      </c>
    </row>
    <row r="9465" spans="1:10">
      <c r="A9465" t="s">
        <v>4</v>
      </c>
      <c r="B9465" s="4" t="s">
        <v>5</v>
      </c>
      <c r="C9465" s="4" t="s">
        <v>10</v>
      </c>
      <c r="D9465" s="4" t="s">
        <v>25</v>
      </c>
      <c r="E9465" s="4" t="s">
        <v>25</v>
      </c>
      <c r="F9465" s="4" t="s">
        <v>25</v>
      </c>
      <c r="G9465" s="4" t="s">
        <v>10</v>
      </c>
      <c r="H9465" s="4" t="s">
        <v>10</v>
      </c>
    </row>
    <row r="9466" spans="1:10">
      <c r="A9466" t="n">
        <v>82065</v>
      </c>
      <c r="B9466" s="29" t="n">
        <v>60</v>
      </c>
      <c r="C9466" s="7" t="n">
        <v>61440</v>
      </c>
      <c r="D9466" s="7" t="n">
        <v>0</v>
      </c>
      <c r="E9466" s="7" t="n">
        <v>0</v>
      </c>
      <c r="F9466" s="7" t="n">
        <v>0</v>
      </c>
      <c r="G9466" s="7" t="n">
        <v>1000</v>
      </c>
      <c r="H9466" s="7" t="n">
        <v>0</v>
      </c>
    </row>
    <row r="9467" spans="1:10">
      <c r="A9467" t="s">
        <v>4</v>
      </c>
      <c r="B9467" s="4" t="s">
        <v>5</v>
      </c>
      <c r="C9467" s="4" t="s">
        <v>14</v>
      </c>
      <c r="D9467" s="4" t="s">
        <v>10</v>
      </c>
      <c r="E9467" s="4" t="s">
        <v>6</v>
      </c>
    </row>
    <row r="9468" spans="1:10">
      <c r="A9468" t="n">
        <v>82084</v>
      </c>
      <c r="B9468" s="36" t="n">
        <v>51</v>
      </c>
      <c r="C9468" s="7" t="n">
        <v>4</v>
      </c>
      <c r="D9468" s="7" t="n">
        <v>0</v>
      </c>
      <c r="E9468" s="7" t="s">
        <v>497</v>
      </c>
    </row>
    <row r="9469" spans="1:10">
      <c r="A9469" t="s">
        <v>4</v>
      </c>
      <c r="B9469" s="4" t="s">
        <v>5</v>
      </c>
      <c r="C9469" s="4" t="s">
        <v>10</v>
      </c>
    </row>
    <row r="9470" spans="1:10">
      <c r="A9470" t="n">
        <v>82097</v>
      </c>
      <c r="B9470" s="27" t="n">
        <v>16</v>
      </c>
      <c r="C9470" s="7" t="n">
        <v>0</v>
      </c>
    </row>
    <row r="9471" spans="1:10">
      <c r="A9471" t="s">
        <v>4</v>
      </c>
      <c r="B9471" s="4" t="s">
        <v>5</v>
      </c>
      <c r="C9471" s="4" t="s">
        <v>10</v>
      </c>
      <c r="D9471" s="4" t="s">
        <v>50</v>
      </c>
      <c r="E9471" s="4" t="s">
        <v>14</v>
      </c>
      <c r="F9471" s="4" t="s">
        <v>14</v>
      </c>
    </row>
    <row r="9472" spans="1:10">
      <c r="A9472" t="n">
        <v>82100</v>
      </c>
      <c r="B9472" s="37" t="n">
        <v>26</v>
      </c>
      <c r="C9472" s="7" t="n">
        <v>0</v>
      </c>
      <c r="D9472" s="7" t="s">
        <v>727</v>
      </c>
      <c r="E9472" s="7" t="n">
        <v>2</v>
      </c>
      <c r="F9472" s="7" t="n">
        <v>0</v>
      </c>
    </row>
    <row r="9473" spans="1:8">
      <c r="A9473" t="s">
        <v>4</v>
      </c>
      <c r="B9473" s="4" t="s">
        <v>5</v>
      </c>
    </row>
    <row r="9474" spans="1:8">
      <c r="A9474" t="n">
        <v>82137</v>
      </c>
      <c r="B9474" s="25" t="n">
        <v>28</v>
      </c>
    </row>
    <row r="9475" spans="1:8">
      <c r="A9475" t="s">
        <v>4</v>
      </c>
      <c r="B9475" s="4" t="s">
        <v>5</v>
      </c>
      <c r="C9475" s="4" t="s">
        <v>10</v>
      </c>
      <c r="D9475" s="4" t="s">
        <v>14</v>
      </c>
    </row>
    <row r="9476" spans="1:8">
      <c r="A9476" t="n">
        <v>82138</v>
      </c>
      <c r="B9476" s="38" t="n">
        <v>89</v>
      </c>
      <c r="C9476" s="7" t="n">
        <v>65533</v>
      </c>
      <c r="D9476" s="7" t="n">
        <v>1</v>
      </c>
    </row>
    <row r="9477" spans="1:8">
      <c r="A9477" t="s">
        <v>4</v>
      </c>
      <c r="B9477" s="4" t="s">
        <v>5</v>
      </c>
      <c r="C9477" s="4" t="s">
        <v>14</v>
      </c>
      <c r="D9477" s="4" t="s">
        <v>10</v>
      </c>
      <c r="E9477" s="4" t="s">
        <v>6</v>
      </c>
    </row>
    <row r="9478" spans="1:8">
      <c r="A9478" t="n">
        <v>82142</v>
      </c>
      <c r="B9478" s="36" t="n">
        <v>51</v>
      </c>
      <c r="C9478" s="7" t="n">
        <v>4</v>
      </c>
      <c r="D9478" s="7" t="n">
        <v>81</v>
      </c>
      <c r="E9478" s="7" t="s">
        <v>707</v>
      </c>
    </row>
    <row r="9479" spans="1:8">
      <c r="A9479" t="s">
        <v>4</v>
      </c>
      <c r="B9479" s="4" t="s">
        <v>5</v>
      </c>
      <c r="C9479" s="4" t="s">
        <v>10</v>
      </c>
    </row>
    <row r="9480" spans="1:8">
      <c r="A9480" t="n">
        <v>82156</v>
      </c>
      <c r="B9480" s="27" t="n">
        <v>16</v>
      </c>
      <c r="C9480" s="7" t="n">
        <v>0</v>
      </c>
    </row>
    <row r="9481" spans="1:8">
      <c r="A9481" t="s">
        <v>4</v>
      </c>
      <c r="B9481" s="4" t="s">
        <v>5</v>
      </c>
      <c r="C9481" s="4" t="s">
        <v>10</v>
      </c>
      <c r="D9481" s="4" t="s">
        <v>50</v>
      </c>
      <c r="E9481" s="4" t="s">
        <v>14</v>
      </c>
      <c r="F9481" s="4" t="s">
        <v>14</v>
      </c>
    </row>
    <row r="9482" spans="1:8">
      <c r="A9482" t="n">
        <v>82159</v>
      </c>
      <c r="B9482" s="37" t="n">
        <v>26</v>
      </c>
      <c r="C9482" s="7" t="n">
        <v>81</v>
      </c>
      <c r="D9482" s="7" t="s">
        <v>728</v>
      </c>
      <c r="E9482" s="7" t="n">
        <v>2</v>
      </c>
      <c r="F9482" s="7" t="n">
        <v>0</v>
      </c>
    </row>
    <row r="9483" spans="1:8">
      <c r="A9483" t="s">
        <v>4</v>
      </c>
      <c r="B9483" s="4" t="s">
        <v>5</v>
      </c>
    </row>
    <row r="9484" spans="1:8">
      <c r="A9484" t="n">
        <v>82231</v>
      </c>
      <c r="B9484" s="25" t="n">
        <v>28</v>
      </c>
    </row>
    <row r="9485" spans="1:8">
      <c r="A9485" t="s">
        <v>4</v>
      </c>
      <c r="B9485" s="4" t="s">
        <v>5</v>
      </c>
      <c r="C9485" s="4" t="s">
        <v>14</v>
      </c>
      <c r="D9485" s="4" t="s">
        <v>10</v>
      </c>
      <c r="E9485" s="4" t="s">
        <v>6</v>
      </c>
    </row>
    <row r="9486" spans="1:8">
      <c r="A9486" t="n">
        <v>82232</v>
      </c>
      <c r="B9486" s="36" t="n">
        <v>51</v>
      </c>
      <c r="C9486" s="7" t="n">
        <v>4</v>
      </c>
      <c r="D9486" s="7" t="n">
        <v>84</v>
      </c>
      <c r="E9486" s="7" t="s">
        <v>502</v>
      </c>
    </row>
    <row r="9487" spans="1:8">
      <c r="A9487" t="s">
        <v>4</v>
      </c>
      <c r="B9487" s="4" t="s">
        <v>5</v>
      </c>
      <c r="C9487" s="4" t="s">
        <v>10</v>
      </c>
    </row>
    <row r="9488" spans="1:8">
      <c r="A9488" t="n">
        <v>82245</v>
      </c>
      <c r="B9488" s="27" t="n">
        <v>16</v>
      </c>
      <c r="C9488" s="7" t="n">
        <v>0</v>
      </c>
    </row>
    <row r="9489" spans="1:6">
      <c r="A9489" t="s">
        <v>4</v>
      </c>
      <c r="B9489" s="4" t="s">
        <v>5</v>
      </c>
      <c r="C9489" s="4" t="s">
        <v>10</v>
      </c>
      <c r="D9489" s="4" t="s">
        <v>50</v>
      </c>
      <c r="E9489" s="4" t="s">
        <v>14</v>
      </c>
      <c r="F9489" s="4" t="s">
        <v>14</v>
      </c>
    </row>
    <row r="9490" spans="1:6">
      <c r="A9490" t="n">
        <v>82248</v>
      </c>
      <c r="B9490" s="37" t="n">
        <v>26</v>
      </c>
      <c r="C9490" s="7" t="n">
        <v>84</v>
      </c>
      <c r="D9490" s="7" t="s">
        <v>729</v>
      </c>
      <c r="E9490" s="7" t="n">
        <v>2</v>
      </c>
      <c r="F9490" s="7" t="n">
        <v>0</v>
      </c>
    </row>
    <row r="9491" spans="1:6">
      <c r="A9491" t="s">
        <v>4</v>
      </c>
      <c r="B9491" s="4" t="s">
        <v>5</v>
      </c>
    </row>
    <row r="9492" spans="1:6">
      <c r="A9492" t="n">
        <v>82337</v>
      </c>
      <c r="B9492" s="25" t="n">
        <v>28</v>
      </c>
    </row>
    <row r="9493" spans="1:6">
      <c r="A9493" t="s">
        <v>4</v>
      </c>
      <c r="B9493" s="4" t="s">
        <v>5</v>
      </c>
      <c r="C9493" s="4" t="s">
        <v>10</v>
      </c>
      <c r="D9493" s="4" t="s">
        <v>14</v>
      </c>
    </row>
    <row r="9494" spans="1:6">
      <c r="A9494" t="n">
        <v>82338</v>
      </c>
      <c r="B9494" s="38" t="n">
        <v>89</v>
      </c>
      <c r="C9494" s="7" t="n">
        <v>65533</v>
      </c>
      <c r="D9494" s="7" t="n">
        <v>1</v>
      </c>
    </row>
    <row r="9495" spans="1:6">
      <c r="A9495" t="s">
        <v>4</v>
      </c>
      <c r="B9495" s="4" t="s">
        <v>5</v>
      </c>
      <c r="C9495" s="4" t="s">
        <v>14</v>
      </c>
      <c r="D9495" s="4" t="s">
        <v>10</v>
      </c>
      <c r="E9495" s="4" t="s">
        <v>25</v>
      </c>
    </row>
    <row r="9496" spans="1:6">
      <c r="A9496" t="n">
        <v>82342</v>
      </c>
      <c r="B9496" s="33" t="n">
        <v>58</v>
      </c>
      <c r="C9496" s="7" t="n">
        <v>0</v>
      </c>
      <c r="D9496" s="7" t="n">
        <v>1000</v>
      </c>
      <c r="E9496" s="7" t="n">
        <v>1</v>
      </c>
    </row>
    <row r="9497" spans="1:6">
      <c r="A9497" t="s">
        <v>4</v>
      </c>
      <c r="B9497" s="4" t="s">
        <v>5</v>
      </c>
      <c r="C9497" s="4" t="s">
        <v>14</v>
      </c>
      <c r="D9497" s="4" t="s">
        <v>10</v>
      </c>
    </row>
    <row r="9498" spans="1:6">
      <c r="A9498" t="n">
        <v>82350</v>
      </c>
      <c r="B9498" s="33" t="n">
        <v>58</v>
      </c>
      <c r="C9498" s="7" t="n">
        <v>255</v>
      </c>
      <c r="D9498" s="7" t="n">
        <v>0</v>
      </c>
    </row>
    <row r="9499" spans="1:6">
      <c r="A9499" t="s">
        <v>4</v>
      </c>
      <c r="B9499" s="4" t="s">
        <v>5</v>
      </c>
      <c r="C9499" s="4" t="s">
        <v>10</v>
      </c>
      <c r="D9499" s="4" t="s">
        <v>14</v>
      </c>
      <c r="E9499" s="4" t="s">
        <v>14</v>
      </c>
      <c r="F9499" s="4" t="s">
        <v>6</v>
      </c>
    </row>
    <row r="9500" spans="1:6">
      <c r="A9500" t="n">
        <v>82354</v>
      </c>
      <c r="B9500" s="51" t="n">
        <v>47</v>
      </c>
      <c r="C9500" s="7" t="n">
        <v>81</v>
      </c>
      <c r="D9500" s="7" t="n">
        <v>0</v>
      </c>
      <c r="E9500" s="7" t="n">
        <v>0</v>
      </c>
      <c r="F9500" s="7" t="s">
        <v>477</v>
      </c>
    </row>
    <row r="9501" spans="1:6">
      <c r="A9501" t="s">
        <v>4</v>
      </c>
      <c r="B9501" s="4" t="s">
        <v>5</v>
      </c>
      <c r="C9501" s="4" t="s">
        <v>10</v>
      </c>
      <c r="D9501" s="4" t="s">
        <v>14</v>
      </c>
      <c r="E9501" s="4" t="s">
        <v>14</v>
      </c>
      <c r="F9501" s="4" t="s">
        <v>6</v>
      </c>
    </row>
    <row r="9502" spans="1:6">
      <c r="A9502" t="n">
        <v>82376</v>
      </c>
      <c r="B9502" s="51" t="n">
        <v>47</v>
      </c>
      <c r="C9502" s="7" t="n">
        <v>84</v>
      </c>
      <c r="D9502" s="7" t="n">
        <v>0</v>
      </c>
      <c r="E9502" s="7" t="n">
        <v>0</v>
      </c>
      <c r="F9502" s="7" t="s">
        <v>477</v>
      </c>
    </row>
    <row r="9503" spans="1:6">
      <c r="A9503" t="s">
        <v>4</v>
      </c>
      <c r="B9503" s="4" t="s">
        <v>5</v>
      </c>
      <c r="C9503" s="4" t="s">
        <v>10</v>
      </c>
      <c r="D9503" s="4" t="s">
        <v>9</v>
      </c>
    </row>
    <row r="9504" spans="1:6">
      <c r="A9504" t="n">
        <v>82398</v>
      </c>
      <c r="B9504" s="46" t="n">
        <v>44</v>
      </c>
      <c r="C9504" s="7" t="n">
        <v>0</v>
      </c>
      <c r="D9504" s="7" t="n">
        <v>16</v>
      </c>
    </row>
    <row r="9505" spans="1:6">
      <c r="A9505" t="s">
        <v>4</v>
      </c>
      <c r="B9505" s="4" t="s">
        <v>5</v>
      </c>
      <c r="C9505" s="4" t="s">
        <v>10</v>
      </c>
      <c r="D9505" s="4" t="s">
        <v>14</v>
      </c>
      <c r="E9505" s="4" t="s">
        <v>14</v>
      </c>
      <c r="F9505" s="4" t="s">
        <v>6</v>
      </c>
    </row>
    <row r="9506" spans="1:6">
      <c r="A9506" t="n">
        <v>82405</v>
      </c>
      <c r="B9506" s="51" t="n">
        <v>47</v>
      </c>
      <c r="C9506" s="7" t="n">
        <v>0</v>
      </c>
      <c r="D9506" s="7" t="n">
        <v>0</v>
      </c>
      <c r="E9506" s="7" t="n">
        <v>0</v>
      </c>
      <c r="F9506" s="7" t="s">
        <v>477</v>
      </c>
    </row>
    <row r="9507" spans="1:6">
      <c r="A9507" t="s">
        <v>4</v>
      </c>
      <c r="B9507" s="4" t="s">
        <v>5</v>
      </c>
      <c r="C9507" s="4" t="s">
        <v>10</v>
      </c>
      <c r="D9507" s="4" t="s">
        <v>9</v>
      </c>
    </row>
    <row r="9508" spans="1:6">
      <c r="A9508" t="n">
        <v>82427</v>
      </c>
      <c r="B9508" s="46" t="n">
        <v>44</v>
      </c>
      <c r="C9508" s="7" t="n">
        <v>61491</v>
      </c>
      <c r="D9508" s="7" t="n">
        <v>16</v>
      </c>
    </row>
    <row r="9509" spans="1:6">
      <c r="A9509" t="s">
        <v>4</v>
      </c>
      <c r="B9509" s="4" t="s">
        <v>5</v>
      </c>
      <c r="C9509" s="4" t="s">
        <v>10</v>
      </c>
      <c r="D9509" s="4" t="s">
        <v>14</v>
      </c>
      <c r="E9509" s="4" t="s">
        <v>14</v>
      </c>
      <c r="F9509" s="4" t="s">
        <v>6</v>
      </c>
    </row>
    <row r="9510" spans="1:6">
      <c r="A9510" t="n">
        <v>82434</v>
      </c>
      <c r="B9510" s="51" t="n">
        <v>47</v>
      </c>
      <c r="C9510" s="7" t="n">
        <v>61491</v>
      </c>
      <c r="D9510" s="7" t="n">
        <v>0</v>
      </c>
      <c r="E9510" s="7" t="n">
        <v>0</v>
      </c>
      <c r="F9510" s="7" t="s">
        <v>477</v>
      </c>
    </row>
    <row r="9511" spans="1:6">
      <c r="A9511" t="s">
        <v>4</v>
      </c>
      <c r="B9511" s="4" t="s">
        <v>5</v>
      </c>
      <c r="C9511" s="4" t="s">
        <v>10</v>
      </c>
      <c r="D9511" s="4" t="s">
        <v>9</v>
      </c>
    </row>
    <row r="9512" spans="1:6">
      <c r="A9512" t="n">
        <v>82456</v>
      </c>
      <c r="B9512" s="46" t="n">
        <v>44</v>
      </c>
      <c r="C9512" s="7" t="n">
        <v>61492</v>
      </c>
      <c r="D9512" s="7" t="n">
        <v>16</v>
      </c>
    </row>
    <row r="9513" spans="1:6">
      <c r="A9513" t="s">
        <v>4</v>
      </c>
      <c r="B9513" s="4" t="s">
        <v>5</v>
      </c>
      <c r="C9513" s="4" t="s">
        <v>10</v>
      </c>
      <c r="D9513" s="4" t="s">
        <v>14</v>
      </c>
      <c r="E9513" s="4" t="s">
        <v>14</v>
      </c>
      <c r="F9513" s="4" t="s">
        <v>6</v>
      </c>
    </row>
    <row r="9514" spans="1:6">
      <c r="A9514" t="n">
        <v>82463</v>
      </c>
      <c r="B9514" s="51" t="n">
        <v>47</v>
      </c>
      <c r="C9514" s="7" t="n">
        <v>61492</v>
      </c>
      <c r="D9514" s="7" t="n">
        <v>0</v>
      </c>
      <c r="E9514" s="7" t="n">
        <v>0</v>
      </c>
      <c r="F9514" s="7" t="s">
        <v>477</v>
      </c>
    </row>
    <row r="9515" spans="1:6">
      <c r="A9515" t="s">
        <v>4</v>
      </c>
      <c r="B9515" s="4" t="s">
        <v>5</v>
      </c>
      <c r="C9515" s="4" t="s">
        <v>10</v>
      </c>
      <c r="D9515" s="4" t="s">
        <v>9</v>
      </c>
    </row>
    <row r="9516" spans="1:6">
      <c r="A9516" t="n">
        <v>82485</v>
      </c>
      <c r="B9516" s="46" t="n">
        <v>44</v>
      </c>
      <c r="C9516" s="7" t="n">
        <v>61493</v>
      </c>
      <c r="D9516" s="7" t="n">
        <v>16</v>
      </c>
    </row>
    <row r="9517" spans="1:6">
      <c r="A9517" t="s">
        <v>4</v>
      </c>
      <c r="B9517" s="4" t="s">
        <v>5</v>
      </c>
      <c r="C9517" s="4" t="s">
        <v>10</v>
      </c>
      <c r="D9517" s="4" t="s">
        <v>14</v>
      </c>
      <c r="E9517" s="4" t="s">
        <v>14</v>
      </c>
      <c r="F9517" s="4" t="s">
        <v>6</v>
      </c>
    </row>
    <row r="9518" spans="1:6">
      <c r="A9518" t="n">
        <v>82492</v>
      </c>
      <c r="B9518" s="51" t="n">
        <v>47</v>
      </c>
      <c r="C9518" s="7" t="n">
        <v>61493</v>
      </c>
      <c r="D9518" s="7" t="n">
        <v>0</v>
      </c>
      <c r="E9518" s="7" t="n">
        <v>0</v>
      </c>
      <c r="F9518" s="7" t="s">
        <v>477</v>
      </c>
    </row>
    <row r="9519" spans="1:6">
      <c r="A9519" t="s">
        <v>4</v>
      </c>
      <c r="B9519" s="4" t="s">
        <v>5</v>
      </c>
      <c r="C9519" s="4" t="s">
        <v>10</v>
      </c>
    </row>
    <row r="9520" spans="1:6">
      <c r="A9520" t="n">
        <v>82514</v>
      </c>
      <c r="B9520" s="27" t="n">
        <v>16</v>
      </c>
      <c r="C9520" s="7" t="n">
        <v>0</v>
      </c>
    </row>
    <row r="9521" spans="1:6">
      <c r="A9521" t="s">
        <v>4</v>
      </c>
      <c r="B9521" s="4" t="s">
        <v>5</v>
      </c>
      <c r="C9521" s="4" t="s">
        <v>10</v>
      </c>
      <c r="D9521" s="4" t="s">
        <v>14</v>
      </c>
      <c r="E9521" s="4" t="s">
        <v>6</v>
      </c>
      <c r="F9521" s="4" t="s">
        <v>25</v>
      </c>
      <c r="G9521" s="4" t="s">
        <v>25</v>
      </c>
      <c r="H9521" s="4" t="s">
        <v>25</v>
      </c>
    </row>
    <row r="9522" spans="1:6">
      <c r="A9522" t="n">
        <v>82517</v>
      </c>
      <c r="B9522" s="52" t="n">
        <v>48</v>
      </c>
      <c r="C9522" s="7" t="n">
        <v>0</v>
      </c>
      <c r="D9522" s="7" t="n">
        <v>0</v>
      </c>
      <c r="E9522" s="7" t="s">
        <v>718</v>
      </c>
      <c r="F9522" s="7" t="n">
        <v>0</v>
      </c>
      <c r="G9522" s="7" t="n">
        <v>1</v>
      </c>
      <c r="H9522" s="7" t="n">
        <v>1.40129846432482e-45</v>
      </c>
    </row>
    <row r="9523" spans="1:6">
      <c r="A9523" t="s">
        <v>4</v>
      </c>
      <c r="B9523" s="4" t="s">
        <v>5</v>
      </c>
      <c r="C9523" s="4" t="s">
        <v>10</v>
      </c>
      <c r="D9523" s="4" t="s">
        <v>14</v>
      </c>
      <c r="E9523" s="4" t="s">
        <v>6</v>
      </c>
      <c r="F9523" s="4" t="s">
        <v>25</v>
      </c>
      <c r="G9523" s="4" t="s">
        <v>25</v>
      </c>
      <c r="H9523" s="4" t="s">
        <v>25</v>
      </c>
    </row>
    <row r="9524" spans="1:6">
      <c r="A9524" t="n">
        <v>82543</v>
      </c>
      <c r="B9524" s="52" t="n">
        <v>48</v>
      </c>
      <c r="C9524" s="7" t="n">
        <v>61491</v>
      </c>
      <c r="D9524" s="7" t="n">
        <v>0</v>
      </c>
      <c r="E9524" s="7" t="s">
        <v>718</v>
      </c>
      <c r="F9524" s="7" t="n">
        <v>0</v>
      </c>
      <c r="G9524" s="7" t="n">
        <v>1</v>
      </c>
      <c r="H9524" s="7" t="n">
        <v>1.40129846432482e-45</v>
      </c>
    </row>
    <row r="9525" spans="1:6">
      <c r="A9525" t="s">
        <v>4</v>
      </c>
      <c r="B9525" s="4" t="s">
        <v>5</v>
      </c>
      <c r="C9525" s="4" t="s">
        <v>10</v>
      </c>
      <c r="D9525" s="4" t="s">
        <v>14</v>
      </c>
      <c r="E9525" s="4" t="s">
        <v>6</v>
      </c>
      <c r="F9525" s="4" t="s">
        <v>25</v>
      </c>
      <c r="G9525" s="4" t="s">
        <v>25</v>
      </c>
      <c r="H9525" s="4" t="s">
        <v>25</v>
      </c>
    </row>
    <row r="9526" spans="1:6">
      <c r="A9526" t="n">
        <v>82569</v>
      </c>
      <c r="B9526" s="52" t="n">
        <v>48</v>
      </c>
      <c r="C9526" s="7" t="n">
        <v>61492</v>
      </c>
      <c r="D9526" s="7" t="n">
        <v>0</v>
      </c>
      <c r="E9526" s="7" t="s">
        <v>718</v>
      </c>
      <c r="F9526" s="7" t="n">
        <v>0</v>
      </c>
      <c r="G9526" s="7" t="n">
        <v>1</v>
      </c>
      <c r="H9526" s="7" t="n">
        <v>1.40129846432482e-45</v>
      </c>
    </row>
    <row r="9527" spans="1:6">
      <c r="A9527" t="s">
        <v>4</v>
      </c>
      <c r="B9527" s="4" t="s">
        <v>5</v>
      </c>
      <c r="C9527" s="4" t="s">
        <v>10</v>
      </c>
      <c r="D9527" s="4" t="s">
        <v>14</v>
      </c>
      <c r="E9527" s="4" t="s">
        <v>6</v>
      </c>
      <c r="F9527" s="4" t="s">
        <v>25</v>
      </c>
      <c r="G9527" s="4" t="s">
        <v>25</v>
      </c>
      <c r="H9527" s="4" t="s">
        <v>25</v>
      </c>
    </row>
    <row r="9528" spans="1:6">
      <c r="A9528" t="n">
        <v>82595</v>
      </c>
      <c r="B9528" s="52" t="n">
        <v>48</v>
      </c>
      <c r="C9528" s="7" t="n">
        <v>61493</v>
      </c>
      <c r="D9528" s="7" t="n">
        <v>0</v>
      </c>
      <c r="E9528" s="7" t="s">
        <v>718</v>
      </c>
      <c r="F9528" s="7" t="n">
        <v>0</v>
      </c>
      <c r="G9528" s="7" t="n">
        <v>1</v>
      </c>
      <c r="H9528" s="7" t="n">
        <v>1.40129846432482e-45</v>
      </c>
    </row>
    <row r="9529" spans="1:6">
      <c r="A9529" t="s">
        <v>4</v>
      </c>
      <c r="B9529" s="4" t="s">
        <v>5</v>
      </c>
      <c r="C9529" s="4" t="s">
        <v>10</v>
      </c>
      <c r="D9529" s="4" t="s">
        <v>14</v>
      </c>
      <c r="E9529" s="4" t="s">
        <v>14</v>
      </c>
      <c r="F9529" s="4" t="s">
        <v>6</v>
      </c>
    </row>
    <row r="9530" spans="1:6">
      <c r="A9530" t="n">
        <v>82621</v>
      </c>
      <c r="B9530" s="51" t="n">
        <v>47</v>
      </c>
      <c r="C9530" s="7" t="n">
        <v>81</v>
      </c>
      <c r="D9530" s="7" t="n">
        <v>0</v>
      </c>
      <c r="E9530" s="7" t="n">
        <v>0</v>
      </c>
      <c r="F9530" s="7" t="s">
        <v>222</v>
      </c>
    </row>
    <row r="9531" spans="1:6">
      <c r="A9531" t="s">
        <v>4</v>
      </c>
      <c r="B9531" s="4" t="s">
        <v>5</v>
      </c>
      <c r="C9531" s="4" t="s">
        <v>10</v>
      </c>
      <c r="D9531" s="4" t="s">
        <v>14</v>
      </c>
      <c r="E9531" s="4" t="s">
        <v>14</v>
      </c>
      <c r="F9531" s="4" t="s">
        <v>6</v>
      </c>
    </row>
    <row r="9532" spans="1:6">
      <c r="A9532" t="n">
        <v>82634</v>
      </c>
      <c r="B9532" s="51" t="n">
        <v>47</v>
      </c>
      <c r="C9532" s="7" t="n">
        <v>84</v>
      </c>
      <c r="D9532" s="7" t="n">
        <v>0</v>
      </c>
      <c r="E9532" s="7" t="n">
        <v>0</v>
      </c>
      <c r="F9532" s="7" t="s">
        <v>222</v>
      </c>
    </row>
    <row r="9533" spans="1:6">
      <c r="A9533" t="s">
        <v>4</v>
      </c>
      <c r="B9533" s="4" t="s">
        <v>5</v>
      </c>
      <c r="C9533" s="4" t="s">
        <v>14</v>
      </c>
      <c r="D9533" s="4" t="s">
        <v>6</v>
      </c>
    </row>
    <row r="9534" spans="1:6">
      <c r="A9534" t="n">
        <v>82647</v>
      </c>
      <c r="B9534" s="87" t="n">
        <v>4</v>
      </c>
      <c r="C9534" s="7" t="n">
        <v>11</v>
      </c>
      <c r="D9534" s="7" t="s">
        <v>719</v>
      </c>
    </row>
    <row r="9535" spans="1:6">
      <c r="A9535" t="s">
        <v>4</v>
      </c>
      <c r="B9535" s="4" t="s">
        <v>5</v>
      </c>
    </row>
    <row r="9536" spans="1:6">
      <c r="A9536" t="n">
        <v>82662</v>
      </c>
      <c r="B9536" s="5" t="n">
        <v>1</v>
      </c>
    </row>
    <row r="9537" spans="1:8" s="3" customFormat="1" customHeight="0">
      <c r="A9537" s="3" t="s">
        <v>2</v>
      </c>
      <c r="B9537" s="3" t="s">
        <v>730</v>
      </c>
    </row>
    <row r="9538" spans="1:8">
      <c r="A9538" t="s">
        <v>4</v>
      </c>
      <c r="B9538" s="4" t="s">
        <v>5</v>
      </c>
      <c r="C9538" s="4" t="s">
        <v>10</v>
      </c>
      <c r="D9538" s="4" t="s">
        <v>25</v>
      </c>
      <c r="E9538" s="4" t="s">
        <v>25</v>
      </c>
      <c r="F9538" s="4" t="s">
        <v>25</v>
      </c>
      <c r="G9538" s="4" t="s">
        <v>25</v>
      </c>
    </row>
    <row r="9539" spans="1:8">
      <c r="A9539" t="n">
        <v>82664</v>
      </c>
      <c r="B9539" s="45" t="n">
        <v>46</v>
      </c>
      <c r="C9539" s="7" t="n">
        <v>89</v>
      </c>
      <c r="D9539" s="7" t="n">
        <v>-98.0599975585938</v>
      </c>
      <c r="E9539" s="7" t="n">
        <v>-3</v>
      </c>
      <c r="F9539" s="7" t="n">
        <v>-53.7999992370605</v>
      </c>
      <c r="G9539" s="7" t="n">
        <v>104.900001525879</v>
      </c>
    </row>
    <row r="9540" spans="1:8">
      <c r="A9540" t="s">
        <v>4</v>
      </c>
      <c r="B9540" s="4" t="s">
        <v>5</v>
      </c>
      <c r="C9540" s="4" t="s">
        <v>10</v>
      </c>
      <c r="D9540" s="4" t="s">
        <v>25</v>
      </c>
      <c r="E9540" s="4" t="s">
        <v>25</v>
      </c>
      <c r="F9540" s="4" t="s">
        <v>25</v>
      </c>
      <c r="G9540" s="4" t="s">
        <v>25</v>
      </c>
    </row>
    <row r="9541" spans="1:8">
      <c r="A9541" t="n">
        <v>82683</v>
      </c>
      <c r="B9541" s="45" t="n">
        <v>46</v>
      </c>
      <c r="C9541" s="7" t="n">
        <v>116</v>
      </c>
      <c r="D9541" s="7" t="n">
        <v>-96.4700012207031</v>
      </c>
      <c r="E9541" s="7" t="n">
        <v>-3</v>
      </c>
      <c r="F9541" s="7" t="n">
        <v>-52.9500007629395</v>
      </c>
      <c r="G9541" s="7" t="n">
        <v>106.099998474121</v>
      </c>
    </row>
    <row r="9542" spans="1:8">
      <c r="A9542" t="s">
        <v>4</v>
      </c>
      <c r="B9542" s="4" t="s">
        <v>5</v>
      </c>
      <c r="C9542" s="4" t="s">
        <v>10</v>
      </c>
      <c r="D9542" s="4" t="s">
        <v>25</v>
      </c>
      <c r="E9542" s="4" t="s">
        <v>25</v>
      </c>
      <c r="F9542" s="4" t="s">
        <v>25</v>
      </c>
      <c r="G9542" s="4" t="s">
        <v>25</v>
      </c>
    </row>
    <row r="9543" spans="1:8">
      <c r="A9543" t="n">
        <v>82702</v>
      </c>
      <c r="B9543" s="45" t="n">
        <v>46</v>
      </c>
      <c r="C9543" s="7" t="n">
        <v>30</v>
      </c>
      <c r="D9543" s="7" t="n">
        <v>-96.9000015258789</v>
      </c>
      <c r="E9543" s="7" t="n">
        <v>-3</v>
      </c>
      <c r="F9543" s="7" t="n">
        <v>-53.7700004577637</v>
      </c>
      <c r="G9543" s="7" t="n">
        <v>101.199996948242</v>
      </c>
    </row>
    <row r="9544" spans="1:8">
      <c r="A9544" t="s">
        <v>4</v>
      </c>
      <c r="B9544" s="4" t="s">
        <v>5</v>
      </c>
      <c r="C9544" s="4" t="s">
        <v>10</v>
      </c>
      <c r="D9544" s="4" t="s">
        <v>25</v>
      </c>
      <c r="E9544" s="4" t="s">
        <v>25</v>
      </c>
      <c r="F9544" s="4" t="s">
        <v>25</v>
      </c>
      <c r="G9544" s="4" t="s">
        <v>25</v>
      </c>
    </row>
    <row r="9545" spans="1:8">
      <c r="A9545" t="n">
        <v>82721</v>
      </c>
      <c r="B9545" s="45" t="n">
        <v>46</v>
      </c>
      <c r="C9545" s="7" t="n">
        <v>0</v>
      </c>
      <c r="D9545" s="7" t="n">
        <v>-97.0299987792969</v>
      </c>
      <c r="E9545" s="7" t="n">
        <v>-3</v>
      </c>
      <c r="F9545" s="7" t="n">
        <v>-54.6699981689453</v>
      </c>
      <c r="G9545" s="7" t="n">
        <v>94.9000015258789</v>
      </c>
    </row>
    <row r="9546" spans="1:8">
      <c r="A9546" t="s">
        <v>4</v>
      </c>
      <c r="B9546" s="4" t="s">
        <v>5</v>
      </c>
      <c r="C9546" s="4" t="s">
        <v>10</v>
      </c>
      <c r="D9546" s="4" t="s">
        <v>25</v>
      </c>
      <c r="E9546" s="4" t="s">
        <v>25</v>
      </c>
      <c r="F9546" s="4" t="s">
        <v>25</v>
      </c>
      <c r="G9546" s="4" t="s">
        <v>25</v>
      </c>
    </row>
    <row r="9547" spans="1:8">
      <c r="A9547" t="n">
        <v>82740</v>
      </c>
      <c r="B9547" s="45" t="n">
        <v>46</v>
      </c>
      <c r="C9547" s="7" t="n">
        <v>61491</v>
      </c>
      <c r="D9547" s="7" t="n">
        <v>-97.7799987792969</v>
      </c>
      <c r="E9547" s="7" t="n">
        <v>-3</v>
      </c>
      <c r="F9547" s="7" t="n">
        <v>-55.9900016784668</v>
      </c>
      <c r="G9547" s="7" t="n">
        <v>74.9000015258789</v>
      </c>
    </row>
    <row r="9548" spans="1:8">
      <c r="A9548" t="s">
        <v>4</v>
      </c>
      <c r="B9548" s="4" t="s">
        <v>5</v>
      </c>
      <c r="C9548" s="4" t="s">
        <v>10</v>
      </c>
      <c r="D9548" s="4" t="s">
        <v>25</v>
      </c>
      <c r="E9548" s="4" t="s">
        <v>25</v>
      </c>
      <c r="F9548" s="4" t="s">
        <v>25</v>
      </c>
      <c r="G9548" s="4" t="s">
        <v>25</v>
      </c>
    </row>
    <row r="9549" spans="1:8">
      <c r="A9549" t="n">
        <v>82759</v>
      </c>
      <c r="B9549" s="45" t="n">
        <v>46</v>
      </c>
      <c r="C9549" s="7" t="n">
        <v>61492</v>
      </c>
      <c r="D9549" s="7" t="n">
        <v>-97.9899978637695</v>
      </c>
      <c r="E9549" s="7" t="n">
        <v>-3</v>
      </c>
      <c r="F9549" s="7" t="n">
        <v>-54.9500007629395</v>
      </c>
      <c r="G9549" s="7" t="n">
        <v>89.1999969482422</v>
      </c>
    </row>
    <row r="9550" spans="1:8">
      <c r="A9550" t="s">
        <v>4</v>
      </c>
      <c r="B9550" s="4" t="s">
        <v>5</v>
      </c>
      <c r="C9550" s="4" t="s">
        <v>10</v>
      </c>
      <c r="D9550" s="4" t="s">
        <v>25</v>
      </c>
      <c r="E9550" s="4" t="s">
        <v>25</v>
      </c>
      <c r="F9550" s="4" t="s">
        <v>25</v>
      </c>
      <c r="G9550" s="4" t="s">
        <v>25</v>
      </c>
    </row>
    <row r="9551" spans="1:8">
      <c r="A9551" t="n">
        <v>82778</v>
      </c>
      <c r="B9551" s="45" t="n">
        <v>46</v>
      </c>
      <c r="C9551" s="7" t="n">
        <v>61493</v>
      </c>
      <c r="D9551" s="7" t="n">
        <v>-96.8399963378906</v>
      </c>
      <c r="E9551" s="7" t="n">
        <v>-3</v>
      </c>
      <c r="F9551" s="7" t="n">
        <v>-55.4300003051758</v>
      </c>
      <c r="G9551" s="7" t="n">
        <v>83.3000030517578</v>
      </c>
    </row>
    <row r="9552" spans="1:8">
      <c r="A9552" t="s">
        <v>4</v>
      </c>
      <c r="B9552" s="4" t="s">
        <v>5</v>
      </c>
      <c r="C9552" s="4" t="s">
        <v>10</v>
      </c>
      <c r="D9552" s="4" t="s">
        <v>25</v>
      </c>
      <c r="E9552" s="4" t="s">
        <v>25</v>
      </c>
      <c r="F9552" s="4" t="s">
        <v>25</v>
      </c>
      <c r="G9552" s="4" t="s">
        <v>25</v>
      </c>
    </row>
    <row r="9553" spans="1:7">
      <c r="A9553" t="n">
        <v>82797</v>
      </c>
      <c r="B9553" s="45" t="n">
        <v>46</v>
      </c>
      <c r="C9553" s="7" t="n">
        <v>100</v>
      </c>
      <c r="D9553" s="7" t="n">
        <v>-97.2699966430664</v>
      </c>
      <c r="E9553" s="7" t="n">
        <v>-3</v>
      </c>
      <c r="F9553" s="7" t="n">
        <v>-52.2400016784668</v>
      </c>
      <c r="G9553" s="7" t="n">
        <v>118</v>
      </c>
    </row>
    <row r="9554" spans="1:7">
      <c r="A9554" t="s">
        <v>4</v>
      </c>
      <c r="B9554" s="4" t="s">
        <v>5</v>
      </c>
      <c r="C9554" s="4" t="s">
        <v>10</v>
      </c>
      <c r="D9554" s="4" t="s">
        <v>25</v>
      </c>
      <c r="E9554" s="4" t="s">
        <v>25</v>
      </c>
      <c r="F9554" s="4" t="s">
        <v>25</v>
      </c>
      <c r="G9554" s="4" t="s">
        <v>25</v>
      </c>
    </row>
    <row r="9555" spans="1:7">
      <c r="A9555" t="n">
        <v>82816</v>
      </c>
      <c r="B9555" s="45" t="n">
        <v>46</v>
      </c>
      <c r="C9555" s="7" t="n">
        <v>88</v>
      </c>
      <c r="D9555" s="7" t="n">
        <v>-97.75</v>
      </c>
      <c r="E9555" s="7" t="n">
        <v>-3</v>
      </c>
      <c r="F9555" s="7" t="n">
        <v>-52.9599990844727</v>
      </c>
      <c r="G9555" s="7" t="n">
        <v>112.099998474121</v>
      </c>
    </row>
    <row r="9556" spans="1:7">
      <c r="A9556" t="s">
        <v>4</v>
      </c>
      <c r="B9556" s="4" t="s">
        <v>5</v>
      </c>
      <c r="C9556" s="4" t="s">
        <v>10</v>
      </c>
      <c r="D9556" s="4" t="s">
        <v>25</v>
      </c>
      <c r="E9556" s="4" t="s">
        <v>25</v>
      </c>
      <c r="F9556" s="4" t="s">
        <v>25</v>
      </c>
      <c r="G9556" s="4" t="s">
        <v>25</v>
      </c>
    </row>
    <row r="9557" spans="1:7">
      <c r="A9557" t="n">
        <v>82835</v>
      </c>
      <c r="B9557" s="45" t="n">
        <v>46</v>
      </c>
      <c r="C9557" s="7" t="n">
        <v>81</v>
      </c>
      <c r="D9557" s="7" t="n">
        <v>-94.0699996948242</v>
      </c>
      <c r="E9557" s="7" t="n">
        <v>-3</v>
      </c>
      <c r="F9557" s="7" t="n">
        <v>-54.2299995422363</v>
      </c>
      <c r="G9557" s="7" t="n">
        <v>274.5</v>
      </c>
    </row>
    <row r="9558" spans="1:7">
      <c r="A9558" t="s">
        <v>4</v>
      </c>
      <c r="B9558" s="4" t="s">
        <v>5</v>
      </c>
      <c r="C9558" s="4" t="s">
        <v>10</v>
      </c>
      <c r="D9558" s="4" t="s">
        <v>25</v>
      </c>
      <c r="E9558" s="4" t="s">
        <v>25</v>
      </c>
      <c r="F9558" s="4" t="s">
        <v>25</v>
      </c>
      <c r="G9558" s="4" t="s">
        <v>25</v>
      </c>
    </row>
    <row r="9559" spans="1:7">
      <c r="A9559" t="n">
        <v>82854</v>
      </c>
      <c r="B9559" s="45" t="n">
        <v>46</v>
      </c>
      <c r="C9559" s="7" t="n">
        <v>84</v>
      </c>
      <c r="D9559" s="7" t="n">
        <v>-94.1699981689453</v>
      </c>
      <c r="E9559" s="7" t="n">
        <v>-3</v>
      </c>
      <c r="F9559" s="7" t="n">
        <v>-55.0999984741211</v>
      </c>
      <c r="G9559" s="7" t="n">
        <v>280.700012207031</v>
      </c>
    </row>
    <row r="9560" spans="1:7">
      <c r="A9560" t="s">
        <v>4</v>
      </c>
      <c r="B9560" s="4" t="s">
        <v>5</v>
      </c>
      <c r="C9560" s="4" t="s">
        <v>10</v>
      </c>
    </row>
    <row r="9561" spans="1:7">
      <c r="A9561" t="n">
        <v>82873</v>
      </c>
      <c r="B9561" s="27" t="n">
        <v>16</v>
      </c>
      <c r="C9561" s="7" t="n">
        <v>0</v>
      </c>
    </row>
    <row r="9562" spans="1:7">
      <c r="A9562" t="s">
        <v>4</v>
      </c>
      <c r="B9562" s="4" t="s">
        <v>5</v>
      </c>
      <c r="C9562" s="4" t="s">
        <v>10</v>
      </c>
      <c r="D9562" s="4" t="s">
        <v>25</v>
      </c>
      <c r="E9562" s="4" t="s">
        <v>25</v>
      </c>
      <c r="F9562" s="4" t="s">
        <v>25</v>
      </c>
      <c r="G9562" s="4" t="s">
        <v>10</v>
      </c>
      <c r="H9562" s="4" t="s">
        <v>10</v>
      </c>
    </row>
    <row r="9563" spans="1:7">
      <c r="A9563" t="n">
        <v>82876</v>
      </c>
      <c r="B9563" s="29" t="n">
        <v>60</v>
      </c>
      <c r="C9563" s="7" t="n">
        <v>89</v>
      </c>
      <c r="D9563" s="7" t="n">
        <v>0</v>
      </c>
      <c r="E9563" s="7" t="n">
        <v>0</v>
      </c>
      <c r="F9563" s="7" t="n">
        <v>0</v>
      </c>
      <c r="G9563" s="7" t="n">
        <v>0</v>
      </c>
      <c r="H9563" s="7" t="n">
        <v>1</v>
      </c>
    </row>
    <row r="9564" spans="1:7">
      <c r="A9564" t="s">
        <v>4</v>
      </c>
      <c r="B9564" s="4" t="s">
        <v>5</v>
      </c>
      <c r="C9564" s="4" t="s">
        <v>10</v>
      </c>
      <c r="D9564" s="4" t="s">
        <v>25</v>
      </c>
      <c r="E9564" s="4" t="s">
        <v>25</v>
      </c>
      <c r="F9564" s="4" t="s">
        <v>25</v>
      </c>
      <c r="G9564" s="4" t="s">
        <v>10</v>
      </c>
      <c r="H9564" s="4" t="s">
        <v>10</v>
      </c>
    </row>
    <row r="9565" spans="1:7">
      <c r="A9565" t="n">
        <v>82895</v>
      </c>
      <c r="B9565" s="29" t="n">
        <v>60</v>
      </c>
      <c r="C9565" s="7" t="n">
        <v>89</v>
      </c>
      <c r="D9565" s="7" t="n">
        <v>0</v>
      </c>
      <c r="E9565" s="7" t="n">
        <v>0</v>
      </c>
      <c r="F9565" s="7" t="n">
        <v>0</v>
      </c>
      <c r="G9565" s="7" t="n">
        <v>0</v>
      </c>
      <c r="H9565" s="7" t="n">
        <v>0</v>
      </c>
    </row>
    <row r="9566" spans="1:7">
      <c r="A9566" t="s">
        <v>4</v>
      </c>
      <c r="B9566" s="4" t="s">
        <v>5</v>
      </c>
      <c r="C9566" s="4" t="s">
        <v>10</v>
      </c>
      <c r="D9566" s="4" t="s">
        <v>10</v>
      </c>
      <c r="E9566" s="4" t="s">
        <v>10</v>
      </c>
    </row>
    <row r="9567" spans="1:7">
      <c r="A9567" t="n">
        <v>82914</v>
      </c>
      <c r="B9567" s="30" t="n">
        <v>61</v>
      </c>
      <c r="C9567" s="7" t="n">
        <v>89</v>
      </c>
      <c r="D9567" s="7" t="n">
        <v>65533</v>
      </c>
      <c r="E9567" s="7" t="n">
        <v>0</v>
      </c>
    </row>
    <row r="9568" spans="1:7">
      <c r="A9568" t="s">
        <v>4</v>
      </c>
      <c r="B9568" s="4" t="s">
        <v>5</v>
      </c>
      <c r="C9568" s="4" t="s">
        <v>10</v>
      </c>
      <c r="D9568" s="4" t="s">
        <v>25</v>
      </c>
      <c r="E9568" s="4" t="s">
        <v>25</v>
      </c>
      <c r="F9568" s="4" t="s">
        <v>25</v>
      </c>
      <c r="G9568" s="4" t="s">
        <v>10</v>
      </c>
      <c r="H9568" s="4" t="s">
        <v>10</v>
      </c>
    </row>
    <row r="9569" spans="1:8">
      <c r="A9569" t="n">
        <v>82921</v>
      </c>
      <c r="B9569" s="29" t="n">
        <v>60</v>
      </c>
      <c r="C9569" s="7" t="n">
        <v>116</v>
      </c>
      <c r="D9569" s="7" t="n">
        <v>0</v>
      </c>
      <c r="E9569" s="7" t="n">
        <v>0</v>
      </c>
      <c r="F9569" s="7" t="n">
        <v>0</v>
      </c>
      <c r="G9569" s="7" t="n">
        <v>0</v>
      </c>
      <c r="H9569" s="7" t="n">
        <v>1</v>
      </c>
    </row>
    <row r="9570" spans="1:8">
      <c r="A9570" t="s">
        <v>4</v>
      </c>
      <c r="B9570" s="4" t="s">
        <v>5</v>
      </c>
      <c r="C9570" s="4" t="s">
        <v>10</v>
      </c>
      <c r="D9570" s="4" t="s">
        <v>25</v>
      </c>
      <c r="E9570" s="4" t="s">
        <v>25</v>
      </c>
      <c r="F9570" s="4" t="s">
        <v>25</v>
      </c>
      <c r="G9570" s="4" t="s">
        <v>10</v>
      </c>
      <c r="H9570" s="4" t="s">
        <v>10</v>
      </c>
    </row>
    <row r="9571" spans="1:8">
      <c r="A9571" t="n">
        <v>82940</v>
      </c>
      <c r="B9571" s="29" t="n">
        <v>60</v>
      </c>
      <c r="C9571" s="7" t="n">
        <v>116</v>
      </c>
      <c r="D9571" s="7" t="n">
        <v>0</v>
      </c>
      <c r="E9571" s="7" t="n">
        <v>0</v>
      </c>
      <c r="F9571" s="7" t="n">
        <v>0</v>
      </c>
      <c r="G9571" s="7" t="n">
        <v>0</v>
      </c>
      <c r="H9571" s="7" t="n">
        <v>0</v>
      </c>
    </row>
    <row r="9572" spans="1:8">
      <c r="A9572" t="s">
        <v>4</v>
      </c>
      <c r="B9572" s="4" t="s">
        <v>5</v>
      </c>
      <c r="C9572" s="4" t="s">
        <v>10</v>
      </c>
      <c r="D9572" s="4" t="s">
        <v>10</v>
      </c>
      <c r="E9572" s="4" t="s">
        <v>10</v>
      </c>
    </row>
    <row r="9573" spans="1:8">
      <c r="A9573" t="n">
        <v>82959</v>
      </c>
      <c r="B9573" s="30" t="n">
        <v>61</v>
      </c>
      <c r="C9573" s="7" t="n">
        <v>116</v>
      </c>
      <c r="D9573" s="7" t="n">
        <v>65533</v>
      </c>
      <c r="E9573" s="7" t="n">
        <v>0</v>
      </c>
    </row>
    <row r="9574" spans="1:8">
      <c r="A9574" t="s">
        <v>4</v>
      </c>
      <c r="B9574" s="4" t="s">
        <v>5</v>
      </c>
      <c r="C9574" s="4" t="s">
        <v>10</v>
      </c>
      <c r="D9574" s="4" t="s">
        <v>25</v>
      </c>
      <c r="E9574" s="4" t="s">
        <v>25</v>
      </c>
      <c r="F9574" s="4" t="s">
        <v>25</v>
      </c>
      <c r="G9574" s="4" t="s">
        <v>10</v>
      </c>
      <c r="H9574" s="4" t="s">
        <v>10</v>
      </c>
    </row>
    <row r="9575" spans="1:8">
      <c r="A9575" t="n">
        <v>82966</v>
      </c>
      <c r="B9575" s="29" t="n">
        <v>60</v>
      </c>
      <c r="C9575" s="7" t="n">
        <v>30</v>
      </c>
      <c r="D9575" s="7" t="n">
        <v>0</v>
      </c>
      <c r="E9575" s="7" t="n">
        <v>0</v>
      </c>
      <c r="F9575" s="7" t="n">
        <v>0</v>
      </c>
      <c r="G9575" s="7" t="n">
        <v>0</v>
      </c>
      <c r="H9575" s="7" t="n">
        <v>1</v>
      </c>
    </row>
    <row r="9576" spans="1:8">
      <c r="A9576" t="s">
        <v>4</v>
      </c>
      <c r="B9576" s="4" t="s">
        <v>5</v>
      </c>
      <c r="C9576" s="4" t="s">
        <v>10</v>
      </c>
      <c r="D9576" s="4" t="s">
        <v>25</v>
      </c>
      <c r="E9576" s="4" t="s">
        <v>25</v>
      </c>
      <c r="F9576" s="4" t="s">
        <v>25</v>
      </c>
      <c r="G9576" s="4" t="s">
        <v>10</v>
      </c>
      <c r="H9576" s="4" t="s">
        <v>10</v>
      </c>
    </row>
    <row r="9577" spans="1:8">
      <c r="A9577" t="n">
        <v>82985</v>
      </c>
      <c r="B9577" s="29" t="n">
        <v>60</v>
      </c>
      <c r="C9577" s="7" t="n">
        <v>30</v>
      </c>
      <c r="D9577" s="7" t="n">
        <v>0</v>
      </c>
      <c r="E9577" s="7" t="n">
        <v>0</v>
      </c>
      <c r="F9577" s="7" t="n">
        <v>0</v>
      </c>
      <c r="G9577" s="7" t="n">
        <v>0</v>
      </c>
      <c r="H9577" s="7" t="n">
        <v>0</v>
      </c>
    </row>
    <row r="9578" spans="1:8">
      <c r="A9578" t="s">
        <v>4</v>
      </c>
      <c r="B9578" s="4" t="s">
        <v>5</v>
      </c>
      <c r="C9578" s="4" t="s">
        <v>10</v>
      </c>
      <c r="D9578" s="4" t="s">
        <v>10</v>
      </c>
      <c r="E9578" s="4" t="s">
        <v>10</v>
      </c>
    </row>
    <row r="9579" spans="1:8">
      <c r="A9579" t="n">
        <v>83004</v>
      </c>
      <c r="B9579" s="30" t="n">
        <v>61</v>
      </c>
      <c r="C9579" s="7" t="n">
        <v>30</v>
      </c>
      <c r="D9579" s="7" t="n">
        <v>65533</v>
      </c>
      <c r="E9579" s="7" t="n">
        <v>0</v>
      </c>
    </row>
    <row r="9580" spans="1:8">
      <c r="A9580" t="s">
        <v>4</v>
      </c>
      <c r="B9580" s="4" t="s">
        <v>5</v>
      </c>
      <c r="C9580" s="4" t="s">
        <v>10</v>
      </c>
      <c r="D9580" s="4" t="s">
        <v>25</v>
      </c>
      <c r="E9580" s="4" t="s">
        <v>25</v>
      </c>
      <c r="F9580" s="4" t="s">
        <v>25</v>
      </c>
      <c r="G9580" s="4" t="s">
        <v>10</v>
      </c>
      <c r="H9580" s="4" t="s">
        <v>10</v>
      </c>
    </row>
    <row r="9581" spans="1:8">
      <c r="A9581" t="n">
        <v>83011</v>
      </c>
      <c r="B9581" s="29" t="n">
        <v>60</v>
      </c>
      <c r="C9581" s="7" t="n">
        <v>0</v>
      </c>
      <c r="D9581" s="7" t="n">
        <v>0</v>
      </c>
      <c r="E9581" s="7" t="n">
        <v>0</v>
      </c>
      <c r="F9581" s="7" t="n">
        <v>0</v>
      </c>
      <c r="G9581" s="7" t="n">
        <v>0</v>
      </c>
      <c r="H9581" s="7" t="n">
        <v>1</v>
      </c>
    </row>
    <row r="9582" spans="1:8">
      <c r="A9582" t="s">
        <v>4</v>
      </c>
      <c r="B9582" s="4" t="s">
        <v>5</v>
      </c>
      <c r="C9582" s="4" t="s">
        <v>10</v>
      </c>
      <c r="D9582" s="4" t="s">
        <v>25</v>
      </c>
      <c r="E9582" s="4" t="s">
        <v>25</v>
      </c>
      <c r="F9582" s="4" t="s">
        <v>25</v>
      </c>
      <c r="G9582" s="4" t="s">
        <v>10</v>
      </c>
      <c r="H9582" s="4" t="s">
        <v>10</v>
      </c>
    </row>
    <row r="9583" spans="1:8">
      <c r="A9583" t="n">
        <v>83030</v>
      </c>
      <c r="B9583" s="29" t="n">
        <v>60</v>
      </c>
      <c r="C9583" s="7" t="n">
        <v>0</v>
      </c>
      <c r="D9583" s="7" t="n">
        <v>0</v>
      </c>
      <c r="E9583" s="7" t="n">
        <v>0</v>
      </c>
      <c r="F9583" s="7" t="n">
        <v>0</v>
      </c>
      <c r="G9583" s="7" t="n">
        <v>0</v>
      </c>
      <c r="H9583" s="7" t="n">
        <v>0</v>
      </c>
    </row>
    <row r="9584" spans="1:8">
      <c r="A9584" t="s">
        <v>4</v>
      </c>
      <c r="B9584" s="4" t="s">
        <v>5</v>
      </c>
      <c r="C9584" s="4" t="s">
        <v>10</v>
      </c>
      <c r="D9584" s="4" t="s">
        <v>10</v>
      </c>
      <c r="E9584" s="4" t="s">
        <v>10</v>
      </c>
    </row>
    <row r="9585" spans="1:8">
      <c r="A9585" t="n">
        <v>83049</v>
      </c>
      <c r="B9585" s="30" t="n">
        <v>61</v>
      </c>
      <c r="C9585" s="7" t="n">
        <v>0</v>
      </c>
      <c r="D9585" s="7" t="n">
        <v>65533</v>
      </c>
      <c r="E9585" s="7" t="n">
        <v>0</v>
      </c>
    </row>
    <row r="9586" spans="1:8">
      <c r="A9586" t="s">
        <v>4</v>
      </c>
      <c r="B9586" s="4" t="s">
        <v>5</v>
      </c>
      <c r="C9586" s="4" t="s">
        <v>10</v>
      </c>
      <c r="D9586" s="4" t="s">
        <v>25</v>
      </c>
      <c r="E9586" s="4" t="s">
        <v>25</v>
      </c>
      <c r="F9586" s="4" t="s">
        <v>25</v>
      </c>
      <c r="G9586" s="4" t="s">
        <v>10</v>
      </c>
      <c r="H9586" s="4" t="s">
        <v>10</v>
      </c>
    </row>
    <row r="9587" spans="1:8">
      <c r="A9587" t="n">
        <v>83056</v>
      </c>
      <c r="B9587" s="29" t="n">
        <v>60</v>
      </c>
      <c r="C9587" s="7" t="n">
        <v>61491</v>
      </c>
      <c r="D9587" s="7" t="n">
        <v>0</v>
      </c>
      <c r="E9587" s="7" t="n">
        <v>0</v>
      </c>
      <c r="F9587" s="7" t="n">
        <v>0</v>
      </c>
      <c r="G9587" s="7" t="n">
        <v>0</v>
      </c>
      <c r="H9587" s="7" t="n">
        <v>1</v>
      </c>
    </row>
    <row r="9588" spans="1:8">
      <c r="A9588" t="s">
        <v>4</v>
      </c>
      <c r="B9588" s="4" t="s">
        <v>5</v>
      </c>
      <c r="C9588" s="4" t="s">
        <v>10</v>
      </c>
      <c r="D9588" s="4" t="s">
        <v>25</v>
      </c>
      <c r="E9588" s="4" t="s">
        <v>25</v>
      </c>
      <c r="F9588" s="4" t="s">
        <v>25</v>
      </c>
      <c r="G9588" s="4" t="s">
        <v>10</v>
      </c>
      <c r="H9588" s="4" t="s">
        <v>10</v>
      </c>
    </row>
    <row r="9589" spans="1:8">
      <c r="A9589" t="n">
        <v>83075</v>
      </c>
      <c r="B9589" s="29" t="n">
        <v>60</v>
      </c>
      <c r="C9589" s="7" t="n">
        <v>61491</v>
      </c>
      <c r="D9589" s="7" t="n">
        <v>0</v>
      </c>
      <c r="E9589" s="7" t="n">
        <v>0</v>
      </c>
      <c r="F9589" s="7" t="n">
        <v>0</v>
      </c>
      <c r="G9589" s="7" t="n">
        <v>0</v>
      </c>
      <c r="H9589" s="7" t="n">
        <v>0</v>
      </c>
    </row>
    <row r="9590" spans="1:8">
      <c r="A9590" t="s">
        <v>4</v>
      </c>
      <c r="B9590" s="4" t="s">
        <v>5</v>
      </c>
      <c r="C9590" s="4" t="s">
        <v>10</v>
      </c>
      <c r="D9590" s="4" t="s">
        <v>10</v>
      </c>
      <c r="E9590" s="4" t="s">
        <v>10</v>
      </c>
    </row>
    <row r="9591" spans="1:8">
      <c r="A9591" t="n">
        <v>83094</v>
      </c>
      <c r="B9591" s="30" t="n">
        <v>61</v>
      </c>
      <c r="C9591" s="7" t="n">
        <v>61491</v>
      </c>
      <c r="D9591" s="7" t="n">
        <v>65533</v>
      </c>
      <c r="E9591" s="7" t="n">
        <v>0</v>
      </c>
    </row>
    <row r="9592" spans="1:8">
      <c r="A9592" t="s">
        <v>4</v>
      </c>
      <c r="B9592" s="4" t="s">
        <v>5</v>
      </c>
      <c r="C9592" s="4" t="s">
        <v>10</v>
      </c>
      <c r="D9592" s="4" t="s">
        <v>25</v>
      </c>
      <c r="E9592" s="4" t="s">
        <v>25</v>
      </c>
      <c r="F9592" s="4" t="s">
        <v>25</v>
      </c>
      <c r="G9592" s="4" t="s">
        <v>10</v>
      </c>
      <c r="H9592" s="4" t="s">
        <v>10</v>
      </c>
    </row>
    <row r="9593" spans="1:8">
      <c r="A9593" t="n">
        <v>83101</v>
      </c>
      <c r="B9593" s="29" t="n">
        <v>60</v>
      </c>
      <c r="C9593" s="7" t="n">
        <v>61492</v>
      </c>
      <c r="D9593" s="7" t="n">
        <v>0</v>
      </c>
      <c r="E9593" s="7" t="n">
        <v>0</v>
      </c>
      <c r="F9593" s="7" t="n">
        <v>0</v>
      </c>
      <c r="G9593" s="7" t="n">
        <v>0</v>
      </c>
      <c r="H9593" s="7" t="n">
        <v>1</v>
      </c>
    </row>
    <row r="9594" spans="1:8">
      <c r="A9594" t="s">
        <v>4</v>
      </c>
      <c r="B9594" s="4" t="s">
        <v>5</v>
      </c>
      <c r="C9594" s="4" t="s">
        <v>10</v>
      </c>
      <c r="D9594" s="4" t="s">
        <v>25</v>
      </c>
      <c r="E9594" s="4" t="s">
        <v>25</v>
      </c>
      <c r="F9594" s="4" t="s">
        <v>25</v>
      </c>
      <c r="G9594" s="4" t="s">
        <v>10</v>
      </c>
      <c r="H9594" s="4" t="s">
        <v>10</v>
      </c>
    </row>
    <row r="9595" spans="1:8">
      <c r="A9595" t="n">
        <v>83120</v>
      </c>
      <c r="B9595" s="29" t="n">
        <v>60</v>
      </c>
      <c r="C9595" s="7" t="n">
        <v>61492</v>
      </c>
      <c r="D9595" s="7" t="n">
        <v>0</v>
      </c>
      <c r="E9595" s="7" t="n">
        <v>0</v>
      </c>
      <c r="F9595" s="7" t="n">
        <v>0</v>
      </c>
      <c r="G9595" s="7" t="n">
        <v>0</v>
      </c>
      <c r="H9595" s="7" t="n">
        <v>0</v>
      </c>
    </row>
    <row r="9596" spans="1:8">
      <c r="A9596" t="s">
        <v>4</v>
      </c>
      <c r="B9596" s="4" t="s">
        <v>5</v>
      </c>
      <c r="C9596" s="4" t="s">
        <v>10</v>
      </c>
      <c r="D9596" s="4" t="s">
        <v>10</v>
      </c>
      <c r="E9596" s="4" t="s">
        <v>10</v>
      </c>
    </row>
    <row r="9597" spans="1:8">
      <c r="A9597" t="n">
        <v>83139</v>
      </c>
      <c r="B9597" s="30" t="n">
        <v>61</v>
      </c>
      <c r="C9597" s="7" t="n">
        <v>61492</v>
      </c>
      <c r="D9597" s="7" t="n">
        <v>65533</v>
      </c>
      <c r="E9597" s="7" t="n">
        <v>0</v>
      </c>
    </row>
    <row r="9598" spans="1:8">
      <c r="A9598" t="s">
        <v>4</v>
      </c>
      <c r="B9598" s="4" t="s">
        <v>5</v>
      </c>
      <c r="C9598" s="4" t="s">
        <v>10</v>
      </c>
      <c r="D9598" s="4" t="s">
        <v>25</v>
      </c>
      <c r="E9598" s="4" t="s">
        <v>25</v>
      </c>
      <c r="F9598" s="4" t="s">
        <v>25</v>
      </c>
      <c r="G9598" s="4" t="s">
        <v>10</v>
      </c>
      <c r="H9598" s="4" t="s">
        <v>10</v>
      </c>
    </row>
    <row r="9599" spans="1:8">
      <c r="A9599" t="n">
        <v>83146</v>
      </c>
      <c r="B9599" s="29" t="n">
        <v>60</v>
      </c>
      <c r="C9599" s="7" t="n">
        <v>61493</v>
      </c>
      <c r="D9599" s="7" t="n">
        <v>0</v>
      </c>
      <c r="E9599" s="7" t="n">
        <v>0</v>
      </c>
      <c r="F9599" s="7" t="n">
        <v>0</v>
      </c>
      <c r="G9599" s="7" t="n">
        <v>0</v>
      </c>
      <c r="H9599" s="7" t="n">
        <v>1</v>
      </c>
    </row>
    <row r="9600" spans="1:8">
      <c r="A9600" t="s">
        <v>4</v>
      </c>
      <c r="B9600" s="4" t="s">
        <v>5</v>
      </c>
      <c r="C9600" s="4" t="s">
        <v>10</v>
      </c>
      <c r="D9600" s="4" t="s">
        <v>25</v>
      </c>
      <c r="E9600" s="4" t="s">
        <v>25</v>
      </c>
      <c r="F9600" s="4" t="s">
        <v>25</v>
      </c>
      <c r="G9600" s="4" t="s">
        <v>10</v>
      </c>
      <c r="H9600" s="4" t="s">
        <v>10</v>
      </c>
    </row>
    <row r="9601" spans="1:8">
      <c r="A9601" t="n">
        <v>83165</v>
      </c>
      <c r="B9601" s="29" t="n">
        <v>60</v>
      </c>
      <c r="C9601" s="7" t="n">
        <v>61493</v>
      </c>
      <c r="D9601" s="7" t="n">
        <v>0</v>
      </c>
      <c r="E9601" s="7" t="n">
        <v>0</v>
      </c>
      <c r="F9601" s="7" t="n">
        <v>0</v>
      </c>
      <c r="G9601" s="7" t="n">
        <v>0</v>
      </c>
      <c r="H9601" s="7" t="n">
        <v>0</v>
      </c>
    </row>
    <row r="9602" spans="1:8">
      <c r="A9602" t="s">
        <v>4</v>
      </c>
      <c r="B9602" s="4" t="s">
        <v>5</v>
      </c>
      <c r="C9602" s="4" t="s">
        <v>10</v>
      </c>
      <c r="D9602" s="4" t="s">
        <v>10</v>
      </c>
      <c r="E9602" s="4" t="s">
        <v>10</v>
      </c>
    </row>
    <row r="9603" spans="1:8">
      <c r="A9603" t="n">
        <v>83184</v>
      </c>
      <c r="B9603" s="30" t="n">
        <v>61</v>
      </c>
      <c r="C9603" s="7" t="n">
        <v>61493</v>
      </c>
      <c r="D9603" s="7" t="n">
        <v>65533</v>
      </c>
      <c r="E9603" s="7" t="n">
        <v>0</v>
      </c>
    </row>
    <row r="9604" spans="1:8">
      <c r="A9604" t="s">
        <v>4</v>
      </c>
      <c r="B9604" s="4" t="s">
        <v>5</v>
      </c>
      <c r="C9604" s="4" t="s">
        <v>10</v>
      </c>
      <c r="D9604" s="4" t="s">
        <v>25</v>
      </c>
      <c r="E9604" s="4" t="s">
        <v>25</v>
      </c>
      <c r="F9604" s="4" t="s">
        <v>25</v>
      </c>
      <c r="G9604" s="4" t="s">
        <v>10</v>
      </c>
      <c r="H9604" s="4" t="s">
        <v>10</v>
      </c>
    </row>
    <row r="9605" spans="1:8">
      <c r="A9605" t="n">
        <v>83191</v>
      </c>
      <c r="B9605" s="29" t="n">
        <v>60</v>
      </c>
      <c r="C9605" s="7" t="n">
        <v>100</v>
      </c>
      <c r="D9605" s="7" t="n">
        <v>0</v>
      </c>
      <c r="E9605" s="7" t="n">
        <v>0</v>
      </c>
      <c r="F9605" s="7" t="n">
        <v>0</v>
      </c>
      <c r="G9605" s="7" t="n">
        <v>0</v>
      </c>
      <c r="H9605" s="7" t="n">
        <v>1</v>
      </c>
    </row>
    <row r="9606" spans="1:8">
      <c r="A9606" t="s">
        <v>4</v>
      </c>
      <c r="B9606" s="4" t="s">
        <v>5</v>
      </c>
      <c r="C9606" s="4" t="s">
        <v>10</v>
      </c>
      <c r="D9606" s="4" t="s">
        <v>25</v>
      </c>
      <c r="E9606" s="4" t="s">
        <v>25</v>
      </c>
      <c r="F9606" s="4" t="s">
        <v>25</v>
      </c>
      <c r="G9606" s="4" t="s">
        <v>10</v>
      </c>
      <c r="H9606" s="4" t="s">
        <v>10</v>
      </c>
    </row>
    <row r="9607" spans="1:8">
      <c r="A9607" t="n">
        <v>83210</v>
      </c>
      <c r="B9607" s="29" t="n">
        <v>60</v>
      </c>
      <c r="C9607" s="7" t="n">
        <v>100</v>
      </c>
      <c r="D9607" s="7" t="n">
        <v>0</v>
      </c>
      <c r="E9607" s="7" t="n">
        <v>0</v>
      </c>
      <c r="F9607" s="7" t="n">
        <v>0</v>
      </c>
      <c r="G9607" s="7" t="n">
        <v>0</v>
      </c>
      <c r="H9607" s="7" t="n">
        <v>0</v>
      </c>
    </row>
    <row r="9608" spans="1:8">
      <c r="A9608" t="s">
        <v>4</v>
      </c>
      <c r="B9608" s="4" t="s">
        <v>5</v>
      </c>
      <c r="C9608" s="4" t="s">
        <v>10</v>
      </c>
      <c r="D9608" s="4" t="s">
        <v>10</v>
      </c>
      <c r="E9608" s="4" t="s">
        <v>10</v>
      </c>
    </row>
    <row r="9609" spans="1:8">
      <c r="A9609" t="n">
        <v>83229</v>
      </c>
      <c r="B9609" s="30" t="n">
        <v>61</v>
      </c>
      <c r="C9609" s="7" t="n">
        <v>100</v>
      </c>
      <c r="D9609" s="7" t="n">
        <v>65533</v>
      </c>
      <c r="E9609" s="7" t="n">
        <v>0</v>
      </c>
    </row>
    <row r="9610" spans="1:8">
      <c r="A9610" t="s">
        <v>4</v>
      </c>
      <c r="B9610" s="4" t="s">
        <v>5</v>
      </c>
      <c r="C9610" s="4" t="s">
        <v>10</v>
      </c>
      <c r="D9610" s="4" t="s">
        <v>25</v>
      </c>
      <c r="E9610" s="4" t="s">
        <v>25</v>
      </c>
      <c r="F9610" s="4" t="s">
        <v>25</v>
      </c>
      <c r="G9610" s="4" t="s">
        <v>10</v>
      </c>
      <c r="H9610" s="4" t="s">
        <v>10</v>
      </c>
    </row>
    <row r="9611" spans="1:8">
      <c r="A9611" t="n">
        <v>83236</v>
      </c>
      <c r="B9611" s="29" t="n">
        <v>60</v>
      </c>
      <c r="C9611" s="7" t="n">
        <v>88</v>
      </c>
      <c r="D9611" s="7" t="n">
        <v>0</v>
      </c>
      <c r="E9611" s="7" t="n">
        <v>0</v>
      </c>
      <c r="F9611" s="7" t="n">
        <v>0</v>
      </c>
      <c r="G9611" s="7" t="n">
        <v>0</v>
      </c>
      <c r="H9611" s="7" t="n">
        <v>1</v>
      </c>
    </row>
    <row r="9612" spans="1:8">
      <c r="A9612" t="s">
        <v>4</v>
      </c>
      <c r="B9612" s="4" t="s">
        <v>5</v>
      </c>
      <c r="C9612" s="4" t="s">
        <v>10</v>
      </c>
      <c r="D9612" s="4" t="s">
        <v>25</v>
      </c>
      <c r="E9612" s="4" t="s">
        <v>25</v>
      </c>
      <c r="F9612" s="4" t="s">
        <v>25</v>
      </c>
      <c r="G9612" s="4" t="s">
        <v>10</v>
      </c>
      <c r="H9612" s="4" t="s">
        <v>10</v>
      </c>
    </row>
    <row r="9613" spans="1:8">
      <c r="A9613" t="n">
        <v>83255</v>
      </c>
      <c r="B9613" s="29" t="n">
        <v>60</v>
      </c>
      <c r="C9613" s="7" t="n">
        <v>88</v>
      </c>
      <c r="D9613" s="7" t="n">
        <v>0</v>
      </c>
      <c r="E9613" s="7" t="n">
        <v>0</v>
      </c>
      <c r="F9613" s="7" t="n">
        <v>0</v>
      </c>
      <c r="G9613" s="7" t="n">
        <v>0</v>
      </c>
      <c r="H9613" s="7" t="n">
        <v>0</v>
      </c>
    </row>
    <row r="9614" spans="1:8">
      <c r="A9614" t="s">
        <v>4</v>
      </c>
      <c r="B9614" s="4" t="s">
        <v>5</v>
      </c>
      <c r="C9614" s="4" t="s">
        <v>10</v>
      </c>
      <c r="D9614" s="4" t="s">
        <v>10</v>
      </c>
      <c r="E9614" s="4" t="s">
        <v>10</v>
      </c>
    </row>
    <row r="9615" spans="1:8">
      <c r="A9615" t="n">
        <v>83274</v>
      </c>
      <c r="B9615" s="30" t="n">
        <v>61</v>
      </c>
      <c r="C9615" s="7" t="n">
        <v>88</v>
      </c>
      <c r="D9615" s="7" t="n">
        <v>65533</v>
      </c>
      <c r="E9615" s="7" t="n">
        <v>0</v>
      </c>
    </row>
    <row r="9616" spans="1:8">
      <c r="A9616" t="s">
        <v>4</v>
      </c>
      <c r="B9616" s="4" t="s">
        <v>5</v>
      </c>
      <c r="C9616" s="4" t="s">
        <v>10</v>
      </c>
      <c r="D9616" s="4" t="s">
        <v>25</v>
      </c>
      <c r="E9616" s="4" t="s">
        <v>25</v>
      </c>
      <c r="F9616" s="4" t="s">
        <v>25</v>
      </c>
      <c r="G9616" s="4" t="s">
        <v>10</v>
      </c>
      <c r="H9616" s="4" t="s">
        <v>10</v>
      </c>
    </row>
    <row r="9617" spans="1:8">
      <c r="A9617" t="n">
        <v>83281</v>
      </c>
      <c r="B9617" s="29" t="n">
        <v>60</v>
      </c>
      <c r="C9617" s="7" t="n">
        <v>81</v>
      </c>
      <c r="D9617" s="7" t="n">
        <v>0</v>
      </c>
      <c r="E9617" s="7" t="n">
        <v>0</v>
      </c>
      <c r="F9617" s="7" t="n">
        <v>0</v>
      </c>
      <c r="G9617" s="7" t="n">
        <v>0</v>
      </c>
      <c r="H9617" s="7" t="n">
        <v>1</v>
      </c>
    </row>
    <row r="9618" spans="1:8">
      <c r="A9618" t="s">
        <v>4</v>
      </c>
      <c r="B9618" s="4" t="s">
        <v>5</v>
      </c>
      <c r="C9618" s="4" t="s">
        <v>10</v>
      </c>
      <c r="D9618" s="4" t="s">
        <v>25</v>
      </c>
      <c r="E9618" s="4" t="s">
        <v>25</v>
      </c>
      <c r="F9618" s="4" t="s">
        <v>25</v>
      </c>
      <c r="G9618" s="4" t="s">
        <v>10</v>
      </c>
      <c r="H9618" s="4" t="s">
        <v>10</v>
      </c>
    </row>
    <row r="9619" spans="1:8">
      <c r="A9619" t="n">
        <v>83300</v>
      </c>
      <c r="B9619" s="29" t="n">
        <v>60</v>
      </c>
      <c r="C9619" s="7" t="n">
        <v>81</v>
      </c>
      <c r="D9619" s="7" t="n">
        <v>0</v>
      </c>
      <c r="E9619" s="7" t="n">
        <v>0</v>
      </c>
      <c r="F9619" s="7" t="n">
        <v>0</v>
      </c>
      <c r="G9619" s="7" t="n">
        <v>0</v>
      </c>
      <c r="H9619" s="7" t="n">
        <v>0</v>
      </c>
    </row>
    <row r="9620" spans="1:8">
      <c r="A9620" t="s">
        <v>4</v>
      </c>
      <c r="B9620" s="4" t="s">
        <v>5</v>
      </c>
      <c r="C9620" s="4" t="s">
        <v>10</v>
      </c>
      <c r="D9620" s="4" t="s">
        <v>10</v>
      </c>
      <c r="E9620" s="4" t="s">
        <v>10</v>
      </c>
    </row>
    <row r="9621" spans="1:8">
      <c r="A9621" t="n">
        <v>83319</v>
      </c>
      <c r="B9621" s="30" t="n">
        <v>61</v>
      </c>
      <c r="C9621" s="7" t="n">
        <v>81</v>
      </c>
      <c r="D9621" s="7" t="n">
        <v>65533</v>
      </c>
      <c r="E9621" s="7" t="n">
        <v>0</v>
      </c>
    </row>
    <row r="9622" spans="1:8">
      <c r="A9622" t="s">
        <v>4</v>
      </c>
      <c r="B9622" s="4" t="s">
        <v>5</v>
      </c>
      <c r="C9622" s="4" t="s">
        <v>10</v>
      </c>
      <c r="D9622" s="4" t="s">
        <v>25</v>
      </c>
      <c r="E9622" s="4" t="s">
        <v>25</v>
      </c>
      <c r="F9622" s="4" t="s">
        <v>25</v>
      </c>
      <c r="G9622" s="4" t="s">
        <v>10</v>
      </c>
      <c r="H9622" s="4" t="s">
        <v>10</v>
      </c>
    </row>
    <row r="9623" spans="1:8">
      <c r="A9623" t="n">
        <v>83326</v>
      </c>
      <c r="B9623" s="29" t="n">
        <v>60</v>
      </c>
      <c r="C9623" s="7" t="n">
        <v>84</v>
      </c>
      <c r="D9623" s="7" t="n">
        <v>0</v>
      </c>
      <c r="E9623" s="7" t="n">
        <v>0</v>
      </c>
      <c r="F9623" s="7" t="n">
        <v>0</v>
      </c>
      <c r="G9623" s="7" t="n">
        <v>0</v>
      </c>
      <c r="H9623" s="7" t="n">
        <v>1</v>
      </c>
    </row>
    <row r="9624" spans="1:8">
      <c r="A9624" t="s">
        <v>4</v>
      </c>
      <c r="B9624" s="4" t="s">
        <v>5</v>
      </c>
      <c r="C9624" s="4" t="s">
        <v>10</v>
      </c>
      <c r="D9624" s="4" t="s">
        <v>25</v>
      </c>
      <c r="E9624" s="4" t="s">
        <v>25</v>
      </c>
      <c r="F9624" s="4" t="s">
        <v>25</v>
      </c>
      <c r="G9624" s="4" t="s">
        <v>10</v>
      </c>
      <c r="H9624" s="4" t="s">
        <v>10</v>
      </c>
    </row>
    <row r="9625" spans="1:8">
      <c r="A9625" t="n">
        <v>83345</v>
      </c>
      <c r="B9625" s="29" t="n">
        <v>60</v>
      </c>
      <c r="C9625" s="7" t="n">
        <v>84</v>
      </c>
      <c r="D9625" s="7" t="n">
        <v>0</v>
      </c>
      <c r="E9625" s="7" t="n">
        <v>0</v>
      </c>
      <c r="F9625" s="7" t="n">
        <v>0</v>
      </c>
      <c r="G9625" s="7" t="n">
        <v>0</v>
      </c>
      <c r="H9625" s="7" t="n">
        <v>0</v>
      </c>
    </row>
    <row r="9626" spans="1:8">
      <c r="A9626" t="s">
        <v>4</v>
      </c>
      <c r="B9626" s="4" t="s">
        <v>5</v>
      </c>
      <c r="C9626" s="4" t="s">
        <v>10</v>
      </c>
      <c r="D9626" s="4" t="s">
        <v>10</v>
      </c>
      <c r="E9626" s="4" t="s">
        <v>10</v>
      </c>
    </row>
    <row r="9627" spans="1:8">
      <c r="A9627" t="n">
        <v>83364</v>
      </c>
      <c r="B9627" s="30" t="n">
        <v>61</v>
      </c>
      <c r="C9627" s="7" t="n">
        <v>84</v>
      </c>
      <c r="D9627" s="7" t="n">
        <v>65533</v>
      </c>
      <c r="E9627" s="7" t="n">
        <v>0</v>
      </c>
    </row>
    <row r="9628" spans="1:8">
      <c r="A9628" t="s">
        <v>4</v>
      </c>
      <c r="B9628" s="4" t="s">
        <v>5</v>
      </c>
      <c r="C9628" s="4" t="s">
        <v>10</v>
      </c>
      <c r="D9628" s="4" t="s">
        <v>10</v>
      </c>
      <c r="E9628" s="4" t="s">
        <v>10</v>
      </c>
    </row>
    <row r="9629" spans="1:8">
      <c r="A9629" t="n">
        <v>83371</v>
      </c>
      <c r="B9629" s="30" t="n">
        <v>61</v>
      </c>
      <c r="C9629" s="7" t="n">
        <v>0</v>
      </c>
      <c r="D9629" s="7" t="n">
        <v>81</v>
      </c>
      <c r="E9629" s="7" t="n">
        <v>0</v>
      </c>
    </row>
    <row r="9630" spans="1:8">
      <c r="A9630" t="s">
        <v>4</v>
      </c>
      <c r="B9630" s="4" t="s">
        <v>5</v>
      </c>
      <c r="C9630" s="4" t="s">
        <v>10</v>
      </c>
      <c r="D9630" s="4" t="s">
        <v>10</v>
      </c>
      <c r="E9630" s="4" t="s">
        <v>10</v>
      </c>
    </row>
    <row r="9631" spans="1:8">
      <c r="A9631" t="n">
        <v>83378</v>
      </c>
      <c r="B9631" s="30" t="n">
        <v>61</v>
      </c>
      <c r="C9631" s="7" t="n">
        <v>61491</v>
      </c>
      <c r="D9631" s="7" t="n">
        <v>81</v>
      </c>
      <c r="E9631" s="7" t="n">
        <v>0</v>
      </c>
    </row>
    <row r="9632" spans="1:8">
      <c r="A9632" t="s">
        <v>4</v>
      </c>
      <c r="B9632" s="4" t="s">
        <v>5</v>
      </c>
      <c r="C9632" s="4" t="s">
        <v>10</v>
      </c>
      <c r="D9632" s="4" t="s">
        <v>10</v>
      </c>
      <c r="E9632" s="4" t="s">
        <v>10</v>
      </c>
    </row>
    <row r="9633" spans="1:8">
      <c r="A9633" t="n">
        <v>83385</v>
      </c>
      <c r="B9633" s="30" t="n">
        <v>61</v>
      </c>
      <c r="C9633" s="7" t="n">
        <v>61492</v>
      </c>
      <c r="D9633" s="7" t="n">
        <v>81</v>
      </c>
      <c r="E9633" s="7" t="n">
        <v>0</v>
      </c>
    </row>
    <row r="9634" spans="1:8">
      <c r="A9634" t="s">
        <v>4</v>
      </c>
      <c r="B9634" s="4" t="s">
        <v>5</v>
      </c>
      <c r="C9634" s="4" t="s">
        <v>10</v>
      </c>
      <c r="D9634" s="4" t="s">
        <v>10</v>
      </c>
      <c r="E9634" s="4" t="s">
        <v>10</v>
      </c>
    </row>
    <row r="9635" spans="1:8">
      <c r="A9635" t="n">
        <v>83392</v>
      </c>
      <c r="B9635" s="30" t="n">
        <v>61</v>
      </c>
      <c r="C9635" s="7" t="n">
        <v>61493</v>
      </c>
      <c r="D9635" s="7" t="n">
        <v>81</v>
      </c>
      <c r="E9635" s="7" t="n">
        <v>0</v>
      </c>
    </row>
    <row r="9636" spans="1:8">
      <c r="A9636" t="s">
        <v>4</v>
      </c>
      <c r="B9636" s="4" t="s">
        <v>5</v>
      </c>
      <c r="C9636" s="4" t="s">
        <v>10</v>
      </c>
      <c r="D9636" s="4" t="s">
        <v>10</v>
      </c>
      <c r="E9636" s="4" t="s">
        <v>10</v>
      </c>
    </row>
    <row r="9637" spans="1:8">
      <c r="A9637" t="n">
        <v>83399</v>
      </c>
      <c r="B9637" s="30" t="n">
        <v>61</v>
      </c>
      <c r="C9637" s="7" t="n">
        <v>89</v>
      </c>
      <c r="D9637" s="7" t="n">
        <v>81</v>
      </c>
      <c r="E9637" s="7" t="n">
        <v>0</v>
      </c>
    </row>
    <row r="9638" spans="1:8">
      <c r="A9638" t="s">
        <v>4</v>
      </c>
      <c r="B9638" s="4" t="s">
        <v>5</v>
      </c>
      <c r="C9638" s="4" t="s">
        <v>10</v>
      </c>
      <c r="D9638" s="4" t="s">
        <v>10</v>
      </c>
      <c r="E9638" s="4" t="s">
        <v>10</v>
      </c>
    </row>
    <row r="9639" spans="1:8">
      <c r="A9639" t="n">
        <v>83406</v>
      </c>
      <c r="B9639" s="30" t="n">
        <v>61</v>
      </c>
      <c r="C9639" s="7" t="n">
        <v>88</v>
      </c>
      <c r="D9639" s="7" t="n">
        <v>81</v>
      </c>
      <c r="E9639" s="7" t="n">
        <v>0</v>
      </c>
    </row>
    <row r="9640" spans="1:8">
      <c r="A9640" t="s">
        <v>4</v>
      </c>
      <c r="B9640" s="4" t="s">
        <v>5</v>
      </c>
      <c r="C9640" s="4" t="s">
        <v>10</v>
      </c>
      <c r="D9640" s="4" t="s">
        <v>10</v>
      </c>
      <c r="E9640" s="4" t="s">
        <v>10</v>
      </c>
    </row>
    <row r="9641" spans="1:8">
      <c r="A9641" t="n">
        <v>83413</v>
      </c>
      <c r="B9641" s="30" t="n">
        <v>61</v>
      </c>
      <c r="C9641" s="7" t="n">
        <v>116</v>
      </c>
      <c r="D9641" s="7" t="n">
        <v>81</v>
      </c>
      <c r="E9641" s="7" t="n">
        <v>0</v>
      </c>
    </row>
    <row r="9642" spans="1:8">
      <c r="A9642" t="s">
        <v>4</v>
      </c>
      <c r="B9642" s="4" t="s">
        <v>5</v>
      </c>
      <c r="C9642" s="4" t="s">
        <v>10</v>
      </c>
      <c r="D9642" s="4" t="s">
        <v>10</v>
      </c>
      <c r="E9642" s="4" t="s">
        <v>10</v>
      </c>
    </row>
    <row r="9643" spans="1:8">
      <c r="A9643" t="n">
        <v>83420</v>
      </c>
      <c r="B9643" s="30" t="n">
        <v>61</v>
      </c>
      <c r="C9643" s="7" t="n">
        <v>30</v>
      </c>
      <c r="D9643" s="7" t="n">
        <v>81</v>
      </c>
      <c r="E9643" s="7" t="n">
        <v>0</v>
      </c>
    </row>
    <row r="9644" spans="1:8">
      <c r="A9644" t="s">
        <v>4</v>
      </c>
      <c r="B9644" s="4" t="s">
        <v>5</v>
      </c>
      <c r="C9644" s="4" t="s">
        <v>10</v>
      </c>
      <c r="D9644" s="4" t="s">
        <v>10</v>
      </c>
      <c r="E9644" s="4" t="s">
        <v>10</v>
      </c>
    </row>
    <row r="9645" spans="1:8">
      <c r="A9645" t="n">
        <v>83427</v>
      </c>
      <c r="B9645" s="30" t="n">
        <v>61</v>
      </c>
      <c r="C9645" s="7" t="n">
        <v>100</v>
      </c>
      <c r="D9645" s="7" t="n">
        <v>81</v>
      </c>
      <c r="E9645" s="7" t="n">
        <v>0</v>
      </c>
    </row>
    <row r="9646" spans="1:8">
      <c r="A9646" t="s">
        <v>4</v>
      </c>
      <c r="B9646" s="4" t="s">
        <v>5</v>
      </c>
      <c r="C9646" s="4" t="s">
        <v>14</v>
      </c>
      <c r="D9646" s="4" t="s">
        <v>10</v>
      </c>
      <c r="E9646" s="4" t="s">
        <v>6</v>
      </c>
      <c r="F9646" s="4" t="s">
        <v>6</v>
      </c>
      <c r="G9646" s="4" t="s">
        <v>6</v>
      </c>
      <c r="H9646" s="4" t="s">
        <v>6</v>
      </c>
    </row>
    <row r="9647" spans="1:8">
      <c r="A9647" t="n">
        <v>83434</v>
      </c>
      <c r="B9647" s="36" t="n">
        <v>51</v>
      </c>
      <c r="C9647" s="7" t="n">
        <v>3</v>
      </c>
      <c r="D9647" s="7" t="n">
        <v>89</v>
      </c>
      <c r="E9647" s="7" t="s">
        <v>345</v>
      </c>
      <c r="F9647" s="7" t="s">
        <v>129</v>
      </c>
      <c r="G9647" s="7" t="s">
        <v>130</v>
      </c>
      <c r="H9647" s="7" t="s">
        <v>131</v>
      </c>
    </row>
    <row r="9648" spans="1:8">
      <c r="A9648" t="s">
        <v>4</v>
      </c>
      <c r="B9648" s="4" t="s">
        <v>5</v>
      </c>
      <c r="C9648" s="4" t="s">
        <v>14</v>
      </c>
      <c r="D9648" s="4" t="s">
        <v>10</v>
      </c>
      <c r="E9648" s="4" t="s">
        <v>6</v>
      </c>
      <c r="F9648" s="4" t="s">
        <v>6</v>
      </c>
      <c r="G9648" s="4" t="s">
        <v>6</v>
      </c>
      <c r="H9648" s="4" t="s">
        <v>6</v>
      </c>
    </row>
    <row r="9649" spans="1:8">
      <c r="A9649" t="n">
        <v>83463</v>
      </c>
      <c r="B9649" s="36" t="n">
        <v>51</v>
      </c>
      <c r="C9649" s="7" t="n">
        <v>3</v>
      </c>
      <c r="D9649" s="7" t="n">
        <v>116</v>
      </c>
      <c r="E9649" s="7" t="s">
        <v>345</v>
      </c>
      <c r="F9649" s="7" t="s">
        <v>129</v>
      </c>
      <c r="G9649" s="7" t="s">
        <v>130</v>
      </c>
      <c r="H9649" s="7" t="s">
        <v>131</v>
      </c>
    </row>
    <row r="9650" spans="1:8">
      <c r="A9650" t="s">
        <v>4</v>
      </c>
      <c r="B9650" s="4" t="s">
        <v>5</v>
      </c>
      <c r="C9650" s="4" t="s">
        <v>14</v>
      </c>
      <c r="D9650" s="4" t="s">
        <v>10</v>
      </c>
      <c r="E9650" s="4" t="s">
        <v>6</v>
      </c>
      <c r="F9650" s="4" t="s">
        <v>6</v>
      </c>
      <c r="G9650" s="4" t="s">
        <v>6</v>
      </c>
      <c r="H9650" s="4" t="s">
        <v>6</v>
      </c>
    </row>
    <row r="9651" spans="1:8">
      <c r="A9651" t="n">
        <v>83492</v>
      </c>
      <c r="B9651" s="36" t="n">
        <v>51</v>
      </c>
      <c r="C9651" s="7" t="n">
        <v>3</v>
      </c>
      <c r="D9651" s="7" t="n">
        <v>30</v>
      </c>
      <c r="E9651" s="7" t="s">
        <v>345</v>
      </c>
      <c r="F9651" s="7" t="s">
        <v>129</v>
      </c>
      <c r="G9651" s="7" t="s">
        <v>130</v>
      </c>
      <c r="H9651" s="7" t="s">
        <v>131</v>
      </c>
    </row>
    <row r="9652" spans="1:8">
      <c r="A9652" t="s">
        <v>4</v>
      </c>
      <c r="B9652" s="4" t="s">
        <v>5</v>
      </c>
      <c r="C9652" s="4" t="s">
        <v>14</v>
      </c>
      <c r="D9652" s="4" t="s">
        <v>10</v>
      </c>
      <c r="E9652" s="4" t="s">
        <v>6</v>
      </c>
      <c r="F9652" s="4" t="s">
        <v>6</v>
      </c>
      <c r="G9652" s="4" t="s">
        <v>6</v>
      </c>
      <c r="H9652" s="4" t="s">
        <v>6</v>
      </c>
    </row>
    <row r="9653" spans="1:8">
      <c r="A9653" t="n">
        <v>83521</v>
      </c>
      <c r="B9653" s="36" t="n">
        <v>51</v>
      </c>
      <c r="C9653" s="7" t="n">
        <v>3</v>
      </c>
      <c r="D9653" s="7" t="n">
        <v>0</v>
      </c>
      <c r="E9653" s="7" t="s">
        <v>345</v>
      </c>
      <c r="F9653" s="7" t="s">
        <v>129</v>
      </c>
      <c r="G9653" s="7" t="s">
        <v>130</v>
      </c>
      <c r="H9653" s="7" t="s">
        <v>131</v>
      </c>
    </row>
    <row r="9654" spans="1:8">
      <c r="A9654" t="s">
        <v>4</v>
      </c>
      <c r="B9654" s="4" t="s">
        <v>5</v>
      </c>
      <c r="C9654" s="4" t="s">
        <v>14</v>
      </c>
      <c r="D9654" s="4" t="s">
        <v>10</v>
      </c>
      <c r="E9654" s="4" t="s">
        <v>6</v>
      </c>
      <c r="F9654" s="4" t="s">
        <v>6</v>
      </c>
      <c r="G9654" s="4" t="s">
        <v>6</v>
      </c>
      <c r="H9654" s="4" t="s">
        <v>6</v>
      </c>
    </row>
    <row r="9655" spans="1:8">
      <c r="A9655" t="n">
        <v>83550</v>
      </c>
      <c r="B9655" s="36" t="n">
        <v>51</v>
      </c>
      <c r="C9655" s="7" t="n">
        <v>3</v>
      </c>
      <c r="D9655" s="7" t="n">
        <v>61491</v>
      </c>
      <c r="E9655" s="7" t="s">
        <v>345</v>
      </c>
      <c r="F9655" s="7" t="s">
        <v>129</v>
      </c>
      <c r="G9655" s="7" t="s">
        <v>130</v>
      </c>
      <c r="H9655" s="7" t="s">
        <v>131</v>
      </c>
    </row>
    <row r="9656" spans="1:8">
      <c r="A9656" t="s">
        <v>4</v>
      </c>
      <c r="B9656" s="4" t="s">
        <v>5</v>
      </c>
      <c r="C9656" s="4" t="s">
        <v>14</v>
      </c>
      <c r="D9656" s="4" t="s">
        <v>10</v>
      </c>
      <c r="E9656" s="4" t="s">
        <v>6</v>
      </c>
      <c r="F9656" s="4" t="s">
        <v>6</v>
      </c>
      <c r="G9656" s="4" t="s">
        <v>6</v>
      </c>
      <c r="H9656" s="4" t="s">
        <v>6</v>
      </c>
    </row>
    <row r="9657" spans="1:8">
      <c r="A9657" t="n">
        <v>83579</v>
      </c>
      <c r="B9657" s="36" t="n">
        <v>51</v>
      </c>
      <c r="C9657" s="7" t="n">
        <v>3</v>
      </c>
      <c r="D9657" s="7" t="n">
        <v>61492</v>
      </c>
      <c r="E9657" s="7" t="s">
        <v>345</v>
      </c>
      <c r="F9657" s="7" t="s">
        <v>129</v>
      </c>
      <c r="G9657" s="7" t="s">
        <v>130</v>
      </c>
      <c r="H9657" s="7" t="s">
        <v>131</v>
      </c>
    </row>
    <row r="9658" spans="1:8">
      <c r="A9658" t="s">
        <v>4</v>
      </c>
      <c r="B9658" s="4" t="s">
        <v>5</v>
      </c>
      <c r="C9658" s="4" t="s">
        <v>14</v>
      </c>
      <c r="D9658" s="4" t="s">
        <v>10</v>
      </c>
      <c r="E9658" s="4" t="s">
        <v>6</v>
      </c>
      <c r="F9658" s="4" t="s">
        <v>6</v>
      </c>
      <c r="G9658" s="4" t="s">
        <v>6</v>
      </c>
      <c r="H9658" s="4" t="s">
        <v>6</v>
      </c>
    </row>
    <row r="9659" spans="1:8">
      <c r="A9659" t="n">
        <v>83608</v>
      </c>
      <c r="B9659" s="36" t="n">
        <v>51</v>
      </c>
      <c r="C9659" s="7" t="n">
        <v>3</v>
      </c>
      <c r="D9659" s="7" t="n">
        <v>61493</v>
      </c>
      <c r="E9659" s="7" t="s">
        <v>345</v>
      </c>
      <c r="F9659" s="7" t="s">
        <v>129</v>
      </c>
      <c r="G9659" s="7" t="s">
        <v>130</v>
      </c>
      <c r="H9659" s="7" t="s">
        <v>131</v>
      </c>
    </row>
    <row r="9660" spans="1:8">
      <c r="A9660" t="s">
        <v>4</v>
      </c>
      <c r="B9660" s="4" t="s">
        <v>5</v>
      </c>
      <c r="C9660" s="4" t="s">
        <v>14</v>
      </c>
      <c r="D9660" s="4" t="s">
        <v>10</v>
      </c>
      <c r="E9660" s="4" t="s">
        <v>6</v>
      </c>
      <c r="F9660" s="4" t="s">
        <v>6</v>
      </c>
      <c r="G9660" s="4" t="s">
        <v>6</v>
      </c>
      <c r="H9660" s="4" t="s">
        <v>6</v>
      </c>
    </row>
    <row r="9661" spans="1:8">
      <c r="A9661" t="n">
        <v>83637</v>
      </c>
      <c r="B9661" s="36" t="n">
        <v>51</v>
      </c>
      <c r="C9661" s="7" t="n">
        <v>3</v>
      </c>
      <c r="D9661" s="7" t="n">
        <v>100</v>
      </c>
      <c r="E9661" s="7" t="s">
        <v>345</v>
      </c>
      <c r="F9661" s="7" t="s">
        <v>129</v>
      </c>
      <c r="G9661" s="7" t="s">
        <v>130</v>
      </c>
      <c r="H9661" s="7" t="s">
        <v>131</v>
      </c>
    </row>
    <row r="9662" spans="1:8">
      <c r="A9662" t="s">
        <v>4</v>
      </c>
      <c r="B9662" s="4" t="s">
        <v>5</v>
      </c>
      <c r="C9662" s="4" t="s">
        <v>14</v>
      </c>
      <c r="D9662" s="4" t="s">
        <v>10</v>
      </c>
      <c r="E9662" s="4" t="s">
        <v>6</v>
      </c>
      <c r="F9662" s="4" t="s">
        <v>6</v>
      </c>
      <c r="G9662" s="4" t="s">
        <v>6</v>
      </c>
      <c r="H9662" s="4" t="s">
        <v>6</v>
      </c>
    </row>
    <row r="9663" spans="1:8">
      <c r="A9663" t="n">
        <v>83666</v>
      </c>
      <c r="B9663" s="36" t="n">
        <v>51</v>
      </c>
      <c r="C9663" s="7" t="n">
        <v>3</v>
      </c>
      <c r="D9663" s="7" t="n">
        <v>88</v>
      </c>
      <c r="E9663" s="7" t="s">
        <v>345</v>
      </c>
      <c r="F9663" s="7" t="s">
        <v>129</v>
      </c>
      <c r="G9663" s="7" t="s">
        <v>130</v>
      </c>
      <c r="H9663" s="7" t="s">
        <v>131</v>
      </c>
    </row>
    <row r="9664" spans="1:8">
      <c r="A9664" t="s">
        <v>4</v>
      </c>
      <c r="B9664" s="4" t="s">
        <v>5</v>
      </c>
      <c r="C9664" s="4" t="s">
        <v>14</v>
      </c>
      <c r="D9664" s="4" t="s">
        <v>10</v>
      </c>
      <c r="E9664" s="4" t="s">
        <v>14</v>
      </c>
      <c r="F9664" s="4" t="s">
        <v>6</v>
      </c>
    </row>
    <row r="9665" spans="1:8">
      <c r="A9665" t="n">
        <v>83695</v>
      </c>
      <c r="B9665" s="11" t="n">
        <v>39</v>
      </c>
      <c r="C9665" s="7" t="n">
        <v>10</v>
      </c>
      <c r="D9665" s="7" t="n">
        <v>65533</v>
      </c>
      <c r="E9665" s="7" t="n">
        <v>200</v>
      </c>
      <c r="F9665" s="7" t="s">
        <v>731</v>
      </c>
    </row>
    <row r="9666" spans="1:8">
      <c r="A9666" t="s">
        <v>4</v>
      </c>
      <c r="B9666" s="4" t="s">
        <v>5</v>
      </c>
      <c r="C9666" s="4" t="s">
        <v>14</v>
      </c>
      <c r="D9666" s="4" t="s">
        <v>10</v>
      </c>
      <c r="E9666" s="4" t="s">
        <v>14</v>
      </c>
      <c r="F9666" s="4" t="s">
        <v>6</v>
      </c>
    </row>
    <row r="9667" spans="1:8">
      <c r="A9667" t="n">
        <v>83720</v>
      </c>
      <c r="B9667" s="11" t="n">
        <v>39</v>
      </c>
      <c r="C9667" s="7" t="n">
        <v>10</v>
      </c>
      <c r="D9667" s="7" t="n">
        <v>65533</v>
      </c>
      <c r="E9667" s="7" t="n">
        <v>201</v>
      </c>
      <c r="F9667" s="7" t="s">
        <v>732</v>
      </c>
    </row>
    <row r="9668" spans="1:8">
      <c r="A9668" t="s">
        <v>4</v>
      </c>
      <c r="B9668" s="4" t="s">
        <v>5</v>
      </c>
      <c r="C9668" s="4" t="s">
        <v>14</v>
      </c>
      <c r="D9668" s="4" t="s">
        <v>10</v>
      </c>
      <c r="E9668" s="4" t="s">
        <v>14</v>
      </c>
      <c r="F9668" s="4" t="s">
        <v>6</v>
      </c>
    </row>
    <row r="9669" spans="1:8">
      <c r="A9669" t="n">
        <v>83745</v>
      </c>
      <c r="B9669" s="11" t="n">
        <v>39</v>
      </c>
      <c r="C9669" s="7" t="n">
        <v>10</v>
      </c>
      <c r="D9669" s="7" t="n">
        <v>65533</v>
      </c>
      <c r="E9669" s="7" t="n">
        <v>202</v>
      </c>
      <c r="F9669" s="7" t="s">
        <v>733</v>
      </c>
    </row>
    <row r="9670" spans="1:8">
      <c r="A9670" t="s">
        <v>4</v>
      </c>
      <c r="B9670" s="4" t="s">
        <v>5</v>
      </c>
      <c r="C9670" s="4" t="s">
        <v>14</v>
      </c>
      <c r="D9670" s="4" t="s">
        <v>10</v>
      </c>
      <c r="E9670" s="4" t="s">
        <v>14</v>
      </c>
      <c r="F9670" s="4" t="s">
        <v>6</v>
      </c>
    </row>
    <row r="9671" spans="1:8">
      <c r="A9671" t="n">
        <v>83769</v>
      </c>
      <c r="B9671" s="11" t="n">
        <v>39</v>
      </c>
      <c r="C9671" s="7" t="n">
        <v>10</v>
      </c>
      <c r="D9671" s="7" t="n">
        <v>65533</v>
      </c>
      <c r="E9671" s="7" t="n">
        <v>203</v>
      </c>
      <c r="F9671" s="7" t="s">
        <v>734</v>
      </c>
    </row>
    <row r="9672" spans="1:8">
      <c r="A9672" t="s">
        <v>4</v>
      </c>
      <c r="B9672" s="4" t="s">
        <v>5</v>
      </c>
      <c r="C9672" s="4" t="s">
        <v>10</v>
      </c>
      <c r="D9672" s="4" t="s">
        <v>14</v>
      </c>
      <c r="E9672" s="4" t="s">
        <v>6</v>
      </c>
      <c r="F9672" s="4" t="s">
        <v>25</v>
      </c>
      <c r="G9672" s="4" t="s">
        <v>25</v>
      </c>
      <c r="H9672" s="4" t="s">
        <v>25</v>
      </c>
    </row>
    <row r="9673" spans="1:8">
      <c r="A9673" t="n">
        <v>83793</v>
      </c>
      <c r="B9673" s="52" t="n">
        <v>48</v>
      </c>
      <c r="C9673" s="7" t="n">
        <v>81</v>
      </c>
      <c r="D9673" s="7" t="n">
        <v>0</v>
      </c>
      <c r="E9673" s="7" t="s">
        <v>705</v>
      </c>
      <c r="F9673" s="7" t="n">
        <v>0</v>
      </c>
      <c r="G9673" s="7" t="n">
        <v>1</v>
      </c>
      <c r="H9673" s="7" t="n">
        <v>1.40129846432482e-45</v>
      </c>
    </row>
    <row r="9674" spans="1:8">
      <c r="A9674" t="s">
        <v>4</v>
      </c>
      <c r="B9674" s="4" t="s">
        <v>5</v>
      </c>
      <c r="C9674" s="4" t="s">
        <v>10</v>
      </c>
    </row>
    <row r="9675" spans="1:8">
      <c r="A9675" t="n">
        <v>83821</v>
      </c>
      <c r="B9675" s="27" t="n">
        <v>16</v>
      </c>
      <c r="C9675" s="7" t="n">
        <v>500</v>
      </c>
    </row>
    <row r="9676" spans="1:8">
      <c r="A9676" t="s">
        <v>4</v>
      </c>
      <c r="B9676" s="4" t="s">
        <v>5</v>
      </c>
      <c r="C9676" s="4" t="s">
        <v>14</v>
      </c>
      <c r="D9676" s="4" t="s">
        <v>14</v>
      </c>
      <c r="E9676" s="4" t="s">
        <v>25</v>
      </c>
      <c r="F9676" s="4" t="s">
        <v>25</v>
      </c>
      <c r="G9676" s="4" t="s">
        <v>25</v>
      </c>
      <c r="H9676" s="4" t="s">
        <v>10</v>
      </c>
    </row>
    <row r="9677" spans="1:8">
      <c r="A9677" t="n">
        <v>83824</v>
      </c>
      <c r="B9677" s="34" t="n">
        <v>45</v>
      </c>
      <c r="C9677" s="7" t="n">
        <v>2</v>
      </c>
      <c r="D9677" s="7" t="n">
        <v>3</v>
      </c>
      <c r="E9677" s="7" t="n">
        <v>-95.6399993896484</v>
      </c>
      <c r="F9677" s="7" t="n">
        <v>-1.75999999046326</v>
      </c>
      <c r="G9677" s="7" t="n">
        <v>-54.2599983215332</v>
      </c>
      <c r="H9677" s="7" t="n">
        <v>0</v>
      </c>
    </row>
    <row r="9678" spans="1:8">
      <c r="A9678" t="s">
        <v>4</v>
      </c>
      <c r="B9678" s="4" t="s">
        <v>5</v>
      </c>
      <c r="C9678" s="4" t="s">
        <v>14</v>
      </c>
      <c r="D9678" s="4" t="s">
        <v>14</v>
      </c>
      <c r="E9678" s="4" t="s">
        <v>25</v>
      </c>
      <c r="F9678" s="4" t="s">
        <v>25</v>
      </c>
      <c r="G9678" s="4" t="s">
        <v>25</v>
      </c>
      <c r="H9678" s="4" t="s">
        <v>10</v>
      </c>
      <c r="I9678" s="4" t="s">
        <v>14</v>
      </c>
    </row>
    <row r="9679" spans="1:8">
      <c r="A9679" t="n">
        <v>83841</v>
      </c>
      <c r="B9679" s="34" t="n">
        <v>45</v>
      </c>
      <c r="C9679" s="7" t="n">
        <v>4</v>
      </c>
      <c r="D9679" s="7" t="n">
        <v>3</v>
      </c>
      <c r="E9679" s="7" t="n">
        <v>14.0699996948242</v>
      </c>
      <c r="F9679" s="7" t="n">
        <v>112.76000213623</v>
      </c>
      <c r="G9679" s="7" t="n">
        <v>0</v>
      </c>
      <c r="H9679" s="7" t="n">
        <v>0</v>
      </c>
      <c r="I9679" s="7" t="n">
        <v>0</v>
      </c>
    </row>
    <row r="9680" spans="1:8">
      <c r="A9680" t="s">
        <v>4</v>
      </c>
      <c r="B9680" s="4" t="s">
        <v>5</v>
      </c>
      <c r="C9680" s="4" t="s">
        <v>14</v>
      </c>
      <c r="D9680" s="4" t="s">
        <v>14</v>
      </c>
      <c r="E9680" s="4" t="s">
        <v>25</v>
      </c>
      <c r="F9680" s="4" t="s">
        <v>10</v>
      </c>
    </row>
    <row r="9681" spans="1:9">
      <c r="A9681" t="n">
        <v>83859</v>
      </c>
      <c r="B9681" s="34" t="n">
        <v>45</v>
      </c>
      <c r="C9681" s="7" t="n">
        <v>5</v>
      </c>
      <c r="D9681" s="7" t="n">
        <v>3</v>
      </c>
      <c r="E9681" s="7" t="n">
        <v>3.5</v>
      </c>
      <c r="F9681" s="7" t="n">
        <v>0</v>
      </c>
    </row>
    <row r="9682" spans="1:9">
      <c r="A9682" t="s">
        <v>4</v>
      </c>
      <c r="B9682" s="4" t="s">
        <v>5</v>
      </c>
      <c r="C9682" s="4" t="s">
        <v>14</v>
      </c>
      <c r="D9682" s="4" t="s">
        <v>14</v>
      </c>
      <c r="E9682" s="4" t="s">
        <v>25</v>
      </c>
      <c r="F9682" s="4" t="s">
        <v>10</v>
      </c>
    </row>
    <row r="9683" spans="1:9">
      <c r="A9683" t="n">
        <v>83868</v>
      </c>
      <c r="B9683" s="34" t="n">
        <v>45</v>
      </c>
      <c r="C9683" s="7" t="n">
        <v>5</v>
      </c>
      <c r="D9683" s="7" t="n">
        <v>3</v>
      </c>
      <c r="E9683" s="7" t="n">
        <v>3.20000004768372</v>
      </c>
      <c r="F9683" s="7" t="n">
        <v>4000</v>
      </c>
    </row>
    <row r="9684" spans="1:9">
      <c r="A9684" t="s">
        <v>4</v>
      </c>
      <c r="B9684" s="4" t="s">
        <v>5</v>
      </c>
      <c r="C9684" s="4" t="s">
        <v>14</v>
      </c>
      <c r="D9684" s="4" t="s">
        <v>14</v>
      </c>
      <c r="E9684" s="4" t="s">
        <v>25</v>
      </c>
      <c r="F9684" s="4" t="s">
        <v>10</v>
      </c>
    </row>
    <row r="9685" spans="1:9">
      <c r="A9685" t="n">
        <v>83877</v>
      </c>
      <c r="B9685" s="34" t="n">
        <v>45</v>
      </c>
      <c r="C9685" s="7" t="n">
        <v>11</v>
      </c>
      <c r="D9685" s="7" t="n">
        <v>3</v>
      </c>
      <c r="E9685" s="7" t="n">
        <v>39.7000007629395</v>
      </c>
      <c r="F9685" s="7" t="n">
        <v>0</v>
      </c>
    </row>
    <row r="9686" spans="1:9">
      <c r="A9686" t="s">
        <v>4</v>
      </c>
      <c r="B9686" s="4" t="s">
        <v>5</v>
      </c>
      <c r="C9686" s="4" t="s">
        <v>14</v>
      </c>
      <c r="D9686" s="4" t="s">
        <v>10</v>
      </c>
      <c r="E9686" s="4" t="s">
        <v>9</v>
      </c>
      <c r="F9686" s="4" t="s">
        <v>10</v>
      </c>
      <c r="G9686" s="4" t="s">
        <v>9</v>
      </c>
      <c r="H9686" s="4" t="s">
        <v>14</v>
      </c>
    </row>
    <row r="9687" spans="1:9">
      <c r="A9687" t="n">
        <v>83886</v>
      </c>
      <c r="B9687" s="72" t="n">
        <v>49</v>
      </c>
      <c r="C9687" s="7" t="n">
        <v>0</v>
      </c>
      <c r="D9687" s="7" t="n">
        <v>10</v>
      </c>
      <c r="E9687" s="7" t="n">
        <v>1065353216</v>
      </c>
      <c r="F9687" s="7" t="n">
        <v>0</v>
      </c>
      <c r="G9687" s="7" t="n">
        <v>0</v>
      </c>
      <c r="H9687" s="7" t="n">
        <v>0</v>
      </c>
    </row>
    <row r="9688" spans="1:9">
      <c r="A9688" t="s">
        <v>4</v>
      </c>
      <c r="B9688" s="4" t="s">
        <v>5</v>
      </c>
      <c r="C9688" s="4" t="s">
        <v>14</v>
      </c>
      <c r="D9688" s="4" t="s">
        <v>10</v>
      </c>
      <c r="E9688" s="4" t="s">
        <v>10</v>
      </c>
    </row>
    <row r="9689" spans="1:9">
      <c r="A9689" t="n">
        <v>83901</v>
      </c>
      <c r="B9689" s="13" t="n">
        <v>50</v>
      </c>
      <c r="C9689" s="7" t="n">
        <v>1</v>
      </c>
      <c r="D9689" s="7" t="n">
        <v>8060</v>
      </c>
      <c r="E9689" s="7" t="n">
        <v>4000</v>
      </c>
    </row>
    <row r="9690" spans="1:9">
      <c r="A9690" t="s">
        <v>4</v>
      </c>
      <c r="B9690" s="4" t="s">
        <v>5</v>
      </c>
      <c r="C9690" s="4" t="s">
        <v>14</v>
      </c>
      <c r="D9690" s="4" t="s">
        <v>10</v>
      </c>
      <c r="E9690" s="4" t="s">
        <v>25</v>
      </c>
    </row>
    <row r="9691" spans="1:9">
      <c r="A9691" t="n">
        <v>83907</v>
      </c>
      <c r="B9691" s="33" t="n">
        <v>58</v>
      </c>
      <c r="C9691" s="7" t="n">
        <v>100</v>
      </c>
      <c r="D9691" s="7" t="n">
        <v>1000</v>
      </c>
      <c r="E9691" s="7" t="n">
        <v>1</v>
      </c>
    </row>
    <row r="9692" spans="1:9">
      <c r="A9692" t="s">
        <v>4</v>
      </c>
      <c r="B9692" s="4" t="s">
        <v>5</v>
      </c>
      <c r="C9692" s="4" t="s">
        <v>10</v>
      </c>
    </row>
    <row r="9693" spans="1:9">
      <c r="A9693" t="n">
        <v>83915</v>
      </c>
      <c r="B9693" s="27" t="n">
        <v>16</v>
      </c>
      <c r="C9693" s="7" t="n">
        <v>2500</v>
      </c>
    </row>
    <row r="9694" spans="1:9">
      <c r="A9694" t="s">
        <v>4</v>
      </c>
      <c r="B9694" s="4" t="s">
        <v>5</v>
      </c>
      <c r="C9694" s="4" t="s">
        <v>14</v>
      </c>
      <c r="D9694" s="4" t="s">
        <v>10</v>
      </c>
      <c r="E9694" s="4" t="s">
        <v>14</v>
      </c>
      <c r="F9694" s="4" t="s">
        <v>36</v>
      </c>
    </row>
    <row r="9695" spans="1:9">
      <c r="A9695" t="n">
        <v>83918</v>
      </c>
      <c r="B9695" s="16" t="n">
        <v>5</v>
      </c>
      <c r="C9695" s="7" t="n">
        <v>30</v>
      </c>
      <c r="D9695" s="7" t="n">
        <v>10954</v>
      </c>
      <c r="E9695" s="7" t="n">
        <v>1</v>
      </c>
      <c r="F9695" s="17" t="n">
        <f t="normal" ca="1">A9713</f>
        <v>0</v>
      </c>
    </row>
    <row r="9696" spans="1:9">
      <c r="A9696" t="s">
        <v>4</v>
      </c>
      <c r="B9696" s="4" t="s">
        <v>5</v>
      </c>
      <c r="C9696" s="4" t="s">
        <v>10</v>
      </c>
      <c r="D9696" s="4" t="s">
        <v>14</v>
      </c>
      <c r="E9696" s="4" t="s">
        <v>10</v>
      </c>
    </row>
    <row r="9697" spans="1:8">
      <c r="A9697" t="n">
        <v>83927</v>
      </c>
      <c r="B9697" s="77" t="n">
        <v>104</v>
      </c>
      <c r="C9697" s="7" t="n">
        <v>33</v>
      </c>
      <c r="D9697" s="7" t="n">
        <v>1</v>
      </c>
      <c r="E9697" s="7" t="n">
        <v>0</v>
      </c>
    </row>
    <row r="9698" spans="1:8">
      <c r="A9698" t="s">
        <v>4</v>
      </c>
      <c r="B9698" s="4" t="s">
        <v>5</v>
      </c>
    </row>
    <row r="9699" spans="1:8">
      <c r="A9699" t="n">
        <v>83933</v>
      </c>
      <c r="B9699" s="5" t="n">
        <v>1</v>
      </c>
    </row>
    <row r="9700" spans="1:8">
      <c r="A9700" t="s">
        <v>4</v>
      </c>
      <c r="B9700" s="4" t="s">
        <v>5</v>
      </c>
      <c r="C9700" s="4" t="s">
        <v>10</v>
      </c>
      <c r="D9700" s="4" t="s">
        <v>14</v>
      </c>
      <c r="E9700" s="4" t="s">
        <v>14</v>
      </c>
      <c r="F9700" s="4" t="s">
        <v>6</v>
      </c>
    </row>
    <row r="9701" spans="1:8">
      <c r="A9701" t="n">
        <v>83934</v>
      </c>
      <c r="B9701" s="58" t="n">
        <v>20</v>
      </c>
      <c r="C9701" s="7" t="n">
        <v>81</v>
      </c>
      <c r="D9701" s="7" t="n">
        <v>2</v>
      </c>
      <c r="E9701" s="7" t="n">
        <v>10</v>
      </c>
      <c r="F9701" s="7" t="s">
        <v>297</v>
      </c>
    </row>
    <row r="9702" spans="1:8">
      <c r="A9702" t="s">
        <v>4</v>
      </c>
      <c r="B9702" s="4" t="s">
        <v>5</v>
      </c>
      <c r="C9702" s="4" t="s">
        <v>14</v>
      </c>
      <c r="D9702" s="4" t="s">
        <v>10</v>
      </c>
      <c r="E9702" s="4" t="s">
        <v>6</v>
      </c>
    </row>
    <row r="9703" spans="1:8">
      <c r="A9703" t="n">
        <v>83955</v>
      </c>
      <c r="B9703" s="36" t="n">
        <v>51</v>
      </c>
      <c r="C9703" s="7" t="n">
        <v>4</v>
      </c>
      <c r="D9703" s="7" t="n">
        <v>81</v>
      </c>
      <c r="E9703" s="7" t="s">
        <v>139</v>
      </c>
    </row>
    <row r="9704" spans="1:8">
      <c r="A9704" t="s">
        <v>4</v>
      </c>
      <c r="B9704" s="4" t="s">
        <v>5</v>
      </c>
      <c r="C9704" s="4" t="s">
        <v>10</v>
      </c>
    </row>
    <row r="9705" spans="1:8">
      <c r="A9705" t="n">
        <v>83968</v>
      </c>
      <c r="B9705" s="27" t="n">
        <v>16</v>
      </c>
      <c r="C9705" s="7" t="n">
        <v>0</v>
      </c>
    </row>
    <row r="9706" spans="1:8">
      <c r="A9706" t="s">
        <v>4</v>
      </c>
      <c r="B9706" s="4" t="s">
        <v>5</v>
      </c>
      <c r="C9706" s="4" t="s">
        <v>10</v>
      </c>
      <c r="D9706" s="4" t="s">
        <v>50</v>
      </c>
      <c r="E9706" s="4" t="s">
        <v>14</v>
      </c>
      <c r="F9706" s="4" t="s">
        <v>14</v>
      </c>
      <c r="G9706" s="4" t="s">
        <v>50</v>
      </c>
      <c r="H9706" s="4" t="s">
        <v>14</v>
      </c>
      <c r="I9706" s="4" t="s">
        <v>14</v>
      </c>
      <c r="J9706" s="4" t="s">
        <v>50</v>
      </c>
      <c r="K9706" s="4" t="s">
        <v>14</v>
      </c>
      <c r="L9706" s="4" t="s">
        <v>14</v>
      </c>
      <c r="M9706" s="4" t="s">
        <v>50</v>
      </c>
      <c r="N9706" s="4" t="s">
        <v>14</v>
      </c>
      <c r="O9706" s="4" t="s">
        <v>14</v>
      </c>
    </row>
    <row r="9707" spans="1:8">
      <c r="A9707" t="n">
        <v>83971</v>
      </c>
      <c r="B9707" s="37" t="n">
        <v>26</v>
      </c>
      <c r="C9707" s="7" t="n">
        <v>81</v>
      </c>
      <c r="D9707" s="7" t="s">
        <v>735</v>
      </c>
      <c r="E9707" s="7" t="n">
        <v>2</v>
      </c>
      <c r="F9707" s="7" t="n">
        <v>3</v>
      </c>
      <c r="G9707" s="7" t="s">
        <v>736</v>
      </c>
      <c r="H9707" s="7" t="n">
        <v>2</v>
      </c>
      <c r="I9707" s="7" t="n">
        <v>3</v>
      </c>
      <c r="J9707" s="7" t="s">
        <v>737</v>
      </c>
      <c r="K9707" s="7" t="n">
        <v>2</v>
      </c>
      <c r="L9707" s="7" t="n">
        <v>3</v>
      </c>
      <c r="M9707" s="7" t="s">
        <v>738</v>
      </c>
      <c r="N9707" s="7" t="n">
        <v>2</v>
      </c>
      <c r="O9707" s="7" t="n">
        <v>0</v>
      </c>
    </row>
    <row r="9708" spans="1:8">
      <c r="A9708" t="s">
        <v>4</v>
      </c>
      <c r="B9708" s="4" t="s">
        <v>5</v>
      </c>
    </row>
    <row r="9709" spans="1:8">
      <c r="A9709" t="n">
        <v>84396</v>
      </c>
      <c r="B9709" s="25" t="n">
        <v>28</v>
      </c>
    </row>
    <row r="9710" spans="1:8">
      <c r="A9710" t="s">
        <v>4</v>
      </c>
      <c r="B9710" s="4" t="s">
        <v>5</v>
      </c>
      <c r="C9710" s="4" t="s">
        <v>36</v>
      </c>
    </row>
    <row r="9711" spans="1:8">
      <c r="A9711" t="n">
        <v>84397</v>
      </c>
      <c r="B9711" s="21" t="n">
        <v>3</v>
      </c>
      <c r="C9711" s="17" t="n">
        <f t="normal" ca="1">A9727</f>
        <v>0</v>
      </c>
    </row>
    <row r="9712" spans="1:8">
      <c r="A9712" t="s">
        <v>4</v>
      </c>
      <c r="B9712" s="4" t="s">
        <v>5</v>
      </c>
      <c r="C9712" s="4" t="s">
        <v>10</v>
      </c>
      <c r="D9712" s="4" t="s">
        <v>14</v>
      </c>
      <c r="E9712" s="4" t="s">
        <v>10</v>
      </c>
    </row>
    <row r="9713" spans="1:15">
      <c r="A9713" t="n">
        <v>84402</v>
      </c>
      <c r="B9713" s="77" t="n">
        <v>104</v>
      </c>
      <c r="C9713" s="7" t="n">
        <v>33</v>
      </c>
      <c r="D9713" s="7" t="n">
        <v>1</v>
      </c>
      <c r="E9713" s="7" t="n">
        <v>1</v>
      </c>
    </row>
    <row r="9714" spans="1:15">
      <c r="A9714" t="s">
        <v>4</v>
      </c>
      <c r="B9714" s="4" t="s">
        <v>5</v>
      </c>
    </row>
    <row r="9715" spans="1:15">
      <c r="A9715" t="n">
        <v>84408</v>
      </c>
      <c r="B9715" s="5" t="n">
        <v>1</v>
      </c>
    </row>
    <row r="9716" spans="1:15">
      <c r="A9716" t="s">
        <v>4</v>
      </c>
      <c r="B9716" s="4" t="s">
        <v>5</v>
      </c>
      <c r="C9716" s="4" t="s">
        <v>10</v>
      </c>
      <c r="D9716" s="4" t="s">
        <v>14</v>
      </c>
      <c r="E9716" s="4" t="s">
        <v>14</v>
      </c>
      <c r="F9716" s="4" t="s">
        <v>6</v>
      </c>
    </row>
    <row r="9717" spans="1:15">
      <c r="A9717" t="n">
        <v>84409</v>
      </c>
      <c r="B9717" s="58" t="n">
        <v>20</v>
      </c>
      <c r="C9717" s="7" t="n">
        <v>81</v>
      </c>
      <c r="D9717" s="7" t="n">
        <v>2</v>
      </c>
      <c r="E9717" s="7" t="n">
        <v>10</v>
      </c>
      <c r="F9717" s="7" t="s">
        <v>297</v>
      </c>
    </row>
    <row r="9718" spans="1:15">
      <c r="A9718" t="s">
        <v>4</v>
      </c>
      <c r="B9718" s="4" t="s">
        <v>5</v>
      </c>
      <c r="C9718" s="4" t="s">
        <v>14</v>
      </c>
      <c r="D9718" s="4" t="s">
        <v>10</v>
      </c>
      <c r="E9718" s="4" t="s">
        <v>6</v>
      </c>
    </row>
    <row r="9719" spans="1:15">
      <c r="A9719" t="n">
        <v>84430</v>
      </c>
      <c r="B9719" s="36" t="n">
        <v>51</v>
      </c>
      <c r="C9719" s="7" t="n">
        <v>4</v>
      </c>
      <c r="D9719" s="7" t="n">
        <v>81</v>
      </c>
      <c r="E9719" s="7" t="s">
        <v>139</v>
      </c>
    </row>
    <row r="9720" spans="1:15">
      <c r="A9720" t="s">
        <v>4</v>
      </c>
      <c r="B9720" s="4" t="s">
        <v>5</v>
      </c>
      <c r="C9720" s="4" t="s">
        <v>10</v>
      </c>
    </row>
    <row r="9721" spans="1:15">
      <c r="A9721" t="n">
        <v>84443</v>
      </c>
      <c r="B9721" s="27" t="n">
        <v>16</v>
      </c>
      <c r="C9721" s="7" t="n">
        <v>0</v>
      </c>
    </row>
    <row r="9722" spans="1:15">
      <c r="A9722" t="s">
        <v>4</v>
      </c>
      <c r="B9722" s="4" t="s">
        <v>5</v>
      </c>
      <c r="C9722" s="4" t="s">
        <v>10</v>
      </c>
      <c r="D9722" s="4" t="s">
        <v>50</v>
      </c>
      <c r="E9722" s="4" t="s">
        <v>14</v>
      </c>
      <c r="F9722" s="4" t="s">
        <v>14</v>
      </c>
      <c r="G9722" s="4" t="s">
        <v>50</v>
      </c>
      <c r="H9722" s="4" t="s">
        <v>14</v>
      </c>
      <c r="I9722" s="4" t="s">
        <v>14</v>
      </c>
      <c r="J9722" s="4" t="s">
        <v>50</v>
      </c>
      <c r="K9722" s="4" t="s">
        <v>14</v>
      </c>
      <c r="L9722" s="4" t="s">
        <v>14</v>
      </c>
      <c r="M9722" s="4" t="s">
        <v>50</v>
      </c>
      <c r="N9722" s="4" t="s">
        <v>14</v>
      </c>
      <c r="O9722" s="4" t="s">
        <v>14</v>
      </c>
    </row>
    <row r="9723" spans="1:15">
      <c r="A9723" t="n">
        <v>84446</v>
      </c>
      <c r="B9723" s="37" t="n">
        <v>26</v>
      </c>
      <c r="C9723" s="7" t="n">
        <v>81</v>
      </c>
      <c r="D9723" s="7" t="s">
        <v>735</v>
      </c>
      <c r="E9723" s="7" t="n">
        <v>2</v>
      </c>
      <c r="F9723" s="7" t="n">
        <v>3</v>
      </c>
      <c r="G9723" s="7" t="s">
        <v>736</v>
      </c>
      <c r="H9723" s="7" t="n">
        <v>2</v>
      </c>
      <c r="I9723" s="7" t="n">
        <v>3</v>
      </c>
      <c r="J9723" s="7" t="s">
        <v>737</v>
      </c>
      <c r="K9723" s="7" t="n">
        <v>2</v>
      </c>
      <c r="L9723" s="7" t="n">
        <v>3</v>
      </c>
      <c r="M9723" s="7" t="s">
        <v>739</v>
      </c>
      <c r="N9723" s="7" t="n">
        <v>2</v>
      </c>
      <c r="O9723" s="7" t="n">
        <v>0</v>
      </c>
    </row>
    <row r="9724" spans="1:15">
      <c r="A9724" t="s">
        <v>4</v>
      </c>
      <c r="B9724" s="4" t="s">
        <v>5</v>
      </c>
    </row>
    <row r="9725" spans="1:15">
      <c r="A9725" t="n">
        <v>84827</v>
      </c>
      <c r="B9725" s="25" t="n">
        <v>28</v>
      </c>
    </row>
    <row r="9726" spans="1:15">
      <c r="A9726" t="s">
        <v>4</v>
      </c>
      <c r="B9726" s="4" t="s">
        <v>5</v>
      </c>
      <c r="C9726" s="4" t="s">
        <v>14</v>
      </c>
      <c r="D9726" s="4" t="s">
        <v>10</v>
      </c>
      <c r="E9726" s="4" t="s">
        <v>6</v>
      </c>
    </row>
    <row r="9727" spans="1:15">
      <c r="A9727" t="n">
        <v>84828</v>
      </c>
      <c r="B9727" s="36" t="n">
        <v>51</v>
      </c>
      <c r="C9727" s="7" t="n">
        <v>4</v>
      </c>
      <c r="D9727" s="7" t="n">
        <v>0</v>
      </c>
      <c r="E9727" s="7" t="s">
        <v>403</v>
      </c>
    </row>
    <row r="9728" spans="1:15">
      <c r="A9728" t="s">
        <v>4</v>
      </c>
      <c r="B9728" s="4" t="s">
        <v>5</v>
      </c>
      <c r="C9728" s="4" t="s">
        <v>10</v>
      </c>
    </row>
    <row r="9729" spans="1:15">
      <c r="A9729" t="n">
        <v>84841</v>
      </c>
      <c r="B9729" s="27" t="n">
        <v>16</v>
      </c>
      <c r="C9729" s="7" t="n">
        <v>0</v>
      </c>
    </row>
    <row r="9730" spans="1:15">
      <c r="A9730" t="s">
        <v>4</v>
      </c>
      <c r="B9730" s="4" t="s">
        <v>5</v>
      </c>
      <c r="C9730" s="4" t="s">
        <v>10</v>
      </c>
      <c r="D9730" s="4" t="s">
        <v>50</v>
      </c>
      <c r="E9730" s="4" t="s">
        <v>14</v>
      </c>
      <c r="F9730" s="4" t="s">
        <v>14</v>
      </c>
    </row>
    <row r="9731" spans="1:15">
      <c r="A9731" t="n">
        <v>84844</v>
      </c>
      <c r="B9731" s="37" t="n">
        <v>26</v>
      </c>
      <c r="C9731" s="7" t="n">
        <v>0</v>
      </c>
      <c r="D9731" s="7" t="s">
        <v>740</v>
      </c>
      <c r="E9731" s="7" t="n">
        <v>2</v>
      </c>
      <c r="F9731" s="7" t="n">
        <v>0</v>
      </c>
    </row>
    <row r="9732" spans="1:15">
      <c r="A9732" t="s">
        <v>4</v>
      </c>
      <c r="B9732" s="4" t="s">
        <v>5</v>
      </c>
    </row>
    <row r="9733" spans="1:15">
      <c r="A9733" t="n">
        <v>84861</v>
      </c>
      <c r="B9733" s="25" t="n">
        <v>28</v>
      </c>
    </row>
    <row r="9734" spans="1:15">
      <c r="A9734" t="s">
        <v>4</v>
      </c>
      <c r="B9734" s="4" t="s">
        <v>5</v>
      </c>
      <c r="C9734" s="4" t="s">
        <v>14</v>
      </c>
      <c r="D9734" s="41" t="s">
        <v>71</v>
      </c>
      <c r="E9734" s="4" t="s">
        <v>5</v>
      </c>
      <c r="F9734" s="4" t="s">
        <v>14</v>
      </c>
      <c r="G9734" s="4" t="s">
        <v>10</v>
      </c>
      <c r="H9734" s="41" t="s">
        <v>72</v>
      </c>
      <c r="I9734" s="4" t="s">
        <v>14</v>
      </c>
      <c r="J9734" s="4" t="s">
        <v>36</v>
      </c>
    </row>
    <row r="9735" spans="1:15">
      <c r="A9735" t="n">
        <v>84862</v>
      </c>
      <c r="B9735" s="16" t="n">
        <v>5</v>
      </c>
      <c r="C9735" s="7" t="n">
        <v>28</v>
      </c>
      <c r="D9735" s="41" t="s">
        <v>3</v>
      </c>
      <c r="E9735" s="63" t="n">
        <v>64</v>
      </c>
      <c r="F9735" s="7" t="n">
        <v>5</v>
      </c>
      <c r="G9735" s="7" t="n">
        <v>2</v>
      </c>
      <c r="H9735" s="41" t="s">
        <v>3</v>
      </c>
      <c r="I9735" s="7" t="n">
        <v>1</v>
      </c>
      <c r="J9735" s="17" t="n">
        <f t="normal" ca="1">A9747</f>
        <v>0</v>
      </c>
    </row>
    <row r="9736" spans="1:15">
      <c r="A9736" t="s">
        <v>4</v>
      </c>
      <c r="B9736" s="4" t="s">
        <v>5</v>
      </c>
      <c r="C9736" s="4" t="s">
        <v>14</v>
      </c>
      <c r="D9736" s="4" t="s">
        <v>10</v>
      </c>
      <c r="E9736" s="4" t="s">
        <v>6</v>
      </c>
    </row>
    <row r="9737" spans="1:15">
      <c r="A9737" t="n">
        <v>84873</v>
      </c>
      <c r="B9737" s="36" t="n">
        <v>51</v>
      </c>
      <c r="C9737" s="7" t="n">
        <v>4</v>
      </c>
      <c r="D9737" s="7" t="n">
        <v>2</v>
      </c>
      <c r="E9737" s="7" t="s">
        <v>529</v>
      </c>
    </row>
    <row r="9738" spans="1:15">
      <c r="A9738" t="s">
        <v>4</v>
      </c>
      <c r="B9738" s="4" t="s">
        <v>5</v>
      </c>
      <c r="C9738" s="4" t="s">
        <v>10</v>
      </c>
    </row>
    <row r="9739" spans="1:15">
      <c r="A9739" t="n">
        <v>84887</v>
      </c>
      <c r="B9739" s="27" t="n">
        <v>16</v>
      </c>
      <c r="C9739" s="7" t="n">
        <v>0</v>
      </c>
    </row>
    <row r="9740" spans="1:15">
      <c r="A9740" t="s">
        <v>4</v>
      </c>
      <c r="B9740" s="4" t="s">
        <v>5</v>
      </c>
      <c r="C9740" s="4" t="s">
        <v>10</v>
      </c>
      <c r="D9740" s="4" t="s">
        <v>50</v>
      </c>
      <c r="E9740" s="4" t="s">
        <v>14</v>
      </c>
      <c r="F9740" s="4" t="s">
        <v>14</v>
      </c>
    </row>
    <row r="9741" spans="1:15">
      <c r="A9741" t="n">
        <v>84890</v>
      </c>
      <c r="B9741" s="37" t="n">
        <v>26</v>
      </c>
      <c r="C9741" s="7" t="n">
        <v>2</v>
      </c>
      <c r="D9741" s="7" t="s">
        <v>741</v>
      </c>
      <c r="E9741" s="7" t="n">
        <v>2</v>
      </c>
      <c r="F9741" s="7" t="n">
        <v>0</v>
      </c>
    </row>
    <row r="9742" spans="1:15">
      <c r="A9742" t="s">
        <v>4</v>
      </c>
      <c r="B9742" s="4" t="s">
        <v>5</v>
      </c>
    </row>
    <row r="9743" spans="1:15">
      <c r="A9743" t="n">
        <v>84914</v>
      </c>
      <c r="B9743" s="25" t="n">
        <v>28</v>
      </c>
    </row>
    <row r="9744" spans="1:15">
      <c r="A9744" t="s">
        <v>4</v>
      </c>
      <c r="B9744" s="4" t="s">
        <v>5</v>
      </c>
      <c r="C9744" s="4" t="s">
        <v>36</v>
      </c>
    </row>
    <row r="9745" spans="1:10">
      <c r="A9745" t="n">
        <v>84915</v>
      </c>
      <c r="B9745" s="21" t="n">
        <v>3</v>
      </c>
      <c r="C9745" s="17" t="n">
        <f t="normal" ca="1">A9781</f>
        <v>0</v>
      </c>
    </row>
    <row r="9746" spans="1:10">
      <c r="A9746" t="s">
        <v>4</v>
      </c>
      <c r="B9746" s="4" t="s">
        <v>5</v>
      </c>
      <c r="C9746" s="4" t="s">
        <v>14</v>
      </c>
      <c r="D9746" s="41" t="s">
        <v>71</v>
      </c>
      <c r="E9746" s="4" t="s">
        <v>5</v>
      </c>
      <c r="F9746" s="4" t="s">
        <v>14</v>
      </c>
      <c r="G9746" s="4" t="s">
        <v>10</v>
      </c>
      <c r="H9746" s="41" t="s">
        <v>72</v>
      </c>
      <c r="I9746" s="4" t="s">
        <v>14</v>
      </c>
      <c r="J9746" s="4" t="s">
        <v>36</v>
      </c>
    </row>
    <row r="9747" spans="1:10">
      <c r="A9747" t="n">
        <v>84920</v>
      </c>
      <c r="B9747" s="16" t="n">
        <v>5</v>
      </c>
      <c r="C9747" s="7" t="n">
        <v>28</v>
      </c>
      <c r="D9747" s="41" t="s">
        <v>3</v>
      </c>
      <c r="E9747" s="63" t="n">
        <v>64</v>
      </c>
      <c r="F9747" s="7" t="n">
        <v>5</v>
      </c>
      <c r="G9747" s="7" t="n">
        <v>5</v>
      </c>
      <c r="H9747" s="41" t="s">
        <v>3</v>
      </c>
      <c r="I9747" s="7" t="n">
        <v>1</v>
      </c>
      <c r="J9747" s="17" t="n">
        <f t="normal" ca="1">A9759</f>
        <v>0</v>
      </c>
    </row>
    <row r="9748" spans="1:10">
      <c r="A9748" t="s">
        <v>4</v>
      </c>
      <c r="B9748" s="4" t="s">
        <v>5</v>
      </c>
      <c r="C9748" s="4" t="s">
        <v>14</v>
      </c>
      <c r="D9748" s="4" t="s">
        <v>10</v>
      </c>
      <c r="E9748" s="4" t="s">
        <v>6</v>
      </c>
    </row>
    <row r="9749" spans="1:10">
      <c r="A9749" t="n">
        <v>84931</v>
      </c>
      <c r="B9749" s="36" t="n">
        <v>51</v>
      </c>
      <c r="C9749" s="7" t="n">
        <v>4</v>
      </c>
      <c r="D9749" s="7" t="n">
        <v>5</v>
      </c>
      <c r="E9749" s="7" t="s">
        <v>529</v>
      </c>
    </row>
    <row r="9750" spans="1:10">
      <c r="A9750" t="s">
        <v>4</v>
      </c>
      <c r="B9750" s="4" t="s">
        <v>5</v>
      </c>
      <c r="C9750" s="4" t="s">
        <v>10</v>
      </c>
    </row>
    <row r="9751" spans="1:10">
      <c r="A9751" t="n">
        <v>84945</v>
      </c>
      <c r="B9751" s="27" t="n">
        <v>16</v>
      </c>
      <c r="C9751" s="7" t="n">
        <v>0</v>
      </c>
    </row>
    <row r="9752" spans="1:10">
      <c r="A9752" t="s">
        <v>4</v>
      </c>
      <c r="B9752" s="4" t="s">
        <v>5</v>
      </c>
      <c r="C9752" s="4" t="s">
        <v>10</v>
      </c>
      <c r="D9752" s="4" t="s">
        <v>50</v>
      </c>
      <c r="E9752" s="4" t="s">
        <v>14</v>
      </c>
      <c r="F9752" s="4" t="s">
        <v>14</v>
      </c>
    </row>
    <row r="9753" spans="1:10">
      <c r="A9753" t="n">
        <v>84948</v>
      </c>
      <c r="B9753" s="37" t="n">
        <v>26</v>
      </c>
      <c r="C9753" s="7" t="n">
        <v>5</v>
      </c>
      <c r="D9753" s="7" t="s">
        <v>741</v>
      </c>
      <c r="E9753" s="7" t="n">
        <v>2</v>
      </c>
      <c r="F9753" s="7" t="n">
        <v>0</v>
      </c>
    </row>
    <row r="9754" spans="1:10">
      <c r="A9754" t="s">
        <v>4</v>
      </c>
      <c r="B9754" s="4" t="s">
        <v>5</v>
      </c>
    </row>
    <row r="9755" spans="1:10">
      <c r="A9755" t="n">
        <v>84972</v>
      </c>
      <c r="B9755" s="25" t="n">
        <v>28</v>
      </c>
    </row>
    <row r="9756" spans="1:10">
      <c r="A9756" t="s">
        <v>4</v>
      </c>
      <c r="B9756" s="4" t="s">
        <v>5</v>
      </c>
      <c r="C9756" s="4" t="s">
        <v>36</v>
      </c>
    </row>
    <row r="9757" spans="1:10">
      <c r="A9757" t="n">
        <v>84973</v>
      </c>
      <c r="B9757" s="21" t="n">
        <v>3</v>
      </c>
      <c r="C9757" s="17" t="n">
        <f t="normal" ca="1">A9781</f>
        <v>0</v>
      </c>
    </row>
    <row r="9758" spans="1:10">
      <c r="A9758" t="s">
        <v>4</v>
      </c>
      <c r="B9758" s="4" t="s">
        <v>5</v>
      </c>
      <c r="C9758" s="4" t="s">
        <v>14</v>
      </c>
      <c r="D9758" s="41" t="s">
        <v>71</v>
      </c>
      <c r="E9758" s="4" t="s">
        <v>5</v>
      </c>
      <c r="F9758" s="4" t="s">
        <v>14</v>
      </c>
      <c r="G9758" s="4" t="s">
        <v>10</v>
      </c>
      <c r="H9758" s="41" t="s">
        <v>72</v>
      </c>
      <c r="I9758" s="4" t="s">
        <v>14</v>
      </c>
      <c r="J9758" s="4" t="s">
        <v>36</v>
      </c>
    </row>
    <row r="9759" spans="1:10">
      <c r="A9759" t="n">
        <v>84978</v>
      </c>
      <c r="B9759" s="16" t="n">
        <v>5</v>
      </c>
      <c r="C9759" s="7" t="n">
        <v>28</v>
      </c>
      <c r="D9759" s="41" t="s">
        <v>3</v>
      </c>
      <c r="E9759" s="63" t="n">
        <v>64</v>
      </c>
      <c r="F9759" s="7" t="n">
        <v>5</v>
      </c>
      <c r="G9759" s="7" t="n">
        <v>4</v>
      </c>
      <c r="H9759" s="41" t="s">
        <v>3</v>
      </c>
      <c r="I9759" s="7" t="n">
        <v>1</v>
      </c>
      <c r="J9759" s="17" t="n">
        <f t="normal" ca="1">A9771</f>
        <v>0</v>
      </c>
    </row>
    <row r="9760" spans="1:10">
      <c r="A9760" t="s">
        <v>4</v>
      </c>
      <c r="B9760" s="4" t="s">
        <v>5</v>
      </c>
      <c r="C9760" s="4" t="s">
        <v>14</v>
      </c>
      <c r="D9760" s="4" t="s">
        <v>10</v>
      </c>
      <c r="E9760" s="4" t="s">
        <v>6</v>
      </c>
    </row>
    <row r="9761" spans="1:10">
      <c r="A9761" t="n">
        <v>84989</v>
      </c>
      <c r="B9761" s="36" t="n">
        <v>51</v>
      </c>
      <c r="C9761" s="7" t="n">
        <v>4</v>
      </c>
      <c r="D9761" s="7" t="n">
        <v>4</v>
      </c>
      <c r="E9761" s="7" t="s">
        <v>292</v>
      </c>
    </row>
    <row r="9762" spans="1:10">
      <c r="A9762" t="s">
        <v>4</v>
      </c>
      <c r="B9762" s="4" t="s">
        <v>5</v>
      </c>
      <c r="C9762" s="4" t="s">
        <v>10</v>
      </c>
    </row>
    <row r="9763" spans="1:10">
      <c r="A9763" t="n">
        <v>85003</v>
      </c>
      <c r="B9763" s="27" t="n">
        <v>16</v>
      </c>
      <c r="C9763" s="7" t="n">
        <v>0</v>
      </c>
    </row>
    <row r="9764" spans="1:10">
      <c r="A9764" t="s">
        <v>4</v>
      </c>
      <c r="B9764" s="4" t="s">
        <v>5</v>
      </c>
      <c r="C9764" s="4" t="s">
        <v>10</v>
      </c>
      <c r="D9764" s="4" t="s">
        <v>50</v>
      </c>
      <c r="E9764" s="4" t="s">
        <v>14</v>
      </c>
      <c r="F9764" s="4" t="s">
        <v>14</v>
      </c>
    </row>
    <row r="9765" spans="1:10">
      <c r="A9765" t="n">
        <v>85006</v>
      </c>
      <c r="B9765" s="37" t="n">
        <v>26</v>
      </c>
      <c r="C9765" s="7" t="n">
        <v>4</v>
      </c>
      <c r="D9765" s="7" t="s">
        <v>741</v>
      </c>
      <c r="E9765" s="7" t="n">
        <v>2</v>
      </c>
      <c r="F9765" s="7" t="n">
        <v>0</v>
      </c>
    </row>
    <row r="9766" spans="1:10">
      <c r="A9766" t="s">
        <v>4</v>
      </c>
      <c r="B9766" s="4" t="s">
        <v>5</v>
      </c>
    </row>
    <row r="9767" spans="1:10">
      <c r="A9767" t="n">
        <v>85030</v>
      </c>
      <c r="B9767" s="25" t="n">
        <v>28</v>
      </c>
    </row>
    <row r="9768" spans="1:10">
      <c r="A9768" t="s">
        <v>4</v>
      </c>
      <c r="B9768" s="4" t="s">
        <v>5</v>
      </c>
      <c r="C9768" s="4" t="s">
        <v>36</v>
      </c>
    </row>
    <row r="9769" spans="1:10">
      <c r="A9769" t="n">
        <v>85031</v>
      </c>
      <c r="B9769" s="21" t="n">
        <v>3</v>
      </c>
      <c r="C9769" s="17" t="n">
        <f t="normal" ca="1">A9781</f>
        <v>0</v>
      </c>
    </row>
    <row r="9770" spans="1:10">
      <c r="A9770" t="s">
        <v>4</v>
      </c>
      <c r="B9770" s="4" t="s">
        <v>5</v>
      </c>
      <c r="C9770" s="4" t="s">
        <v>14</v>
      </c>
      <c r="D9770" s="41" t="s">
        <v>71</v>
      </c>
      <c r="E9770" s="4" t="s">
        <v>5</v>
      </c>
      <c r="F9770" s="4" t="s">
        <v>14</v>
      </c>
      <c r="G9770" s="4" t="s">
        <v>10</v>
      </c>
      <c r="H9770" s="41" t="s">
        <v>72</v>
      </c>
      <c r="I9770" s="4" t="s">
        <v>14</v>
      </c>
      <c r="J9770" s="4" t="s">
        <v>36</v>
      </c>
    </row>
    <row r="9771" spans="1:10">
      <c r="A9771" t="n">
        <v>85036</v>
      </c>
      <c r="B9771" s="16" t="n">
        <v>5</v>
      </c>
      <c r="C9771" s="7" t="n">
        <v>28</v>
      </c>
      <c r="D9771" s="41" t="s">
        <v>3</v>
      </c>
      <c r="E9771" s="63" t="n">
        <v>64</v>
      </c>
      <c r="F9771" s="7" t="n">
        <v>5</v>
      </c>
      <c r="G9771" s="7" t="n">
        <v>8</v>
      </c>
      <c r="H9771" s="41" t="s">
        <v>3</v>
      </c>
      <c r="I9771" s="7" t="n">
        <v>1</v>
      </c>
      <c r="J9771" s="17" t="n">
        <f t="normal" ca="1">A9781</f>
        <v>0</v>
      </c>
    </row>
    <row r="9772" spans="1:10">
      <c r="A9772" t="s">
        <v>4</v>
      </c>
      <c r="B9772" s="4" t="s">
        <v>5</v>
      </c>
      <c r="C9772" s="4" t="s">
        <v>14</v>
      </c>
      <c r="D9772" s="4" t="s">
        <v>10</v>
      </c>
      <c r="E9772" s="4" t="s">
        <v>6</v>
      </c>
    </row>
    <row r="9773" spans="1:10">
      <c r="A9773" t="n">
        <v>85047</v>
      </c>
      <c r="B9773" s="36" t="n">
        <v>51</v>
      </c>
      <c r="C9773" s="7" t="n">
        <v>4</v>
      </c>
      <c r="D9773" s="7" t="n">
        <v>8</v>
      </c>
      <c r="E9773" s="7" t="s">
        <v>292</v>
      </c>
    </row>
    <row r="9774" spans="1:10">
      <c r="A9774" t="s">
        <v>4</v>
      </c>
      <c r="B9774" s="4" t="s">
        <v>5</v>
      </c>
      <c r="C9774" s="4" t="s">
        <v>10</v>
      </c>
    </row>
    <row r="9775" spans="1:10">
      <c r="A9775" t="n">
        <v>85061</v>
      </c>
      <c r="B9775" s="27" t="n">
        <v>16</v>
      </c>
      <c r="C9775" s="7" t="n">
        <v>0</v>
      </c>
    </row>
    <row r="9776" spans="1:10">
      <c r="A9776" t="s">
        <v>4</v>
      </c>
      <c r="B9776" s="4" t="s">
        <v>5</v>
      </c>
      <c r="C9776" s="4" t="s">
        <v>10</v>
      </c>
      <c r="D9776" s="4" t="s">
        <v>50</v>
      </c>
      <c r="E9776" s="4" t="s">
        <v>14</v>
      </c>
      <c r="F9776" s="4" t="s">
        <v>14</v>
      </c>
    </row>
    <row r="9777" spans="1:10">
      <c r="A9777" t="n">
        <v>85064</v>
      </c>
      <c r="B9777" s="37" t="n">
        <v>26</v>
      </c>
      <c r="C9777" s="7" t="n">
        <v>8</v>
      </c>
      <c r="D9777" s="7" t="s">
        <v>741</v>
      </c>
      <c r="E9777" s="7" t="n">
        <v>2</v>
      </c>
      <c r="F9777" s="7" t="n">
        <v>0</v>
      </c>
    </row>
    <row r="9778" spans="1:10">
      <c r="A9778" t="s">
        <v>4</v>
      </c>
      <c r="B9778" s="4" t="s">
        <v>5</v>
      </c>
    </row>
    <row r="9779" spans="1:10">
      <c r="A9779" t="n">
        <v>85088</v>
      </c>
      <c r="B9779" s="25" t="n">
        <v>28</v>
      </c>
    </row>
    <row r="9780" spans="1:10">
      <c r="A9780" t="s">
        <v>4</v>
      </c>
      <c r="B9780" s="4" t="s">
        <v>5</v>
      </c>
      <c r="C9780" s="4" t="s">
        <v>14</v>
      </c>
      <c r="D9780" s="41" t="s">
        <v>71</v>
      </c>
      <c r="E9780" s="4" t="s">
        <v>5</v>
      </c>
      <c r="F9780" s="4" t="s">
        <v>14</v>
      </c>
      <c r="G9780" s="4" t="s">
        <v>10</v>
      </c>
      <c r="H9780" s="41" t="s">
        <v>72</v>
      </c>
      <c r="I9780" s="4" t="s">
        <v>14</v>
      </c>
      <c r="J9780" s="4" t="s">
        <v>36</v>
      </c>
    </row>
    <row r="9781" spans="1:10">
      <c r="A9781" t="n">
        <v>85089</v>
      </c>
      <c r="B9781" s="16" t="n">
        <v>5</v>
      </c>
      <c r="C9781" s="7" t="n">
        <v>28</v>
      </c>
      <c r="D9781" s="41" t="s">
        <v>3</v>
      </c>
      <c r="E9781" s="63" t="n">
        <v>64</v>
      </c>
      <c r="F9781" s="7" t="n">
        <v>5</v>
      </c>
      <c r="G9781" s="7" t="n">
        <v>3</v>
      </c>
      <c r="H9781" s="41" t="s">
        <v>3</v>
      </c>
      <c r="I9781" s="7" t="n">
        <v>1</v>
      </c>
      <c r="J9781" s="17" t="n">
        <f t="normal" ca="1">A9793</f>
        <v>0</v>
      </c>
    </row>
    <row r="9782" spans="1:10">
      <c r="A9782" t="s">
        <v>4</v>
      </c>
      <c r="B9782" s="4" t="s">
        <v>5</v>
      </c>
      <c r="C9782" s="4" t="s">
        <v>14</v>
      </c>
      <c r="D9782" s="4" t="s">
        <v>10</v>
      </c>
      <c r="E9782" s="4" t="s">
        <v>6</v>
      </c>
    </row>
    <row r="9783" spans="1:10">
      <c r="A9783" t="n">
        <v>85100</v>
      </c>
      <c r="B9783" s="36" t="n">
        <v>51</v>
      </c>
      <c r="C9783" s="7" t="n">
        <v>4</v>
      </c>
      <c r="D9783" s="7" t="n">
        <v>3</v>
      </c>
      <c r="E9783" s="7" t="s">
        <v>157</v>
      </c>
    </row>
    <row r="9784" spans="1:10">
      <c r="A9784" t="s">
        <v>4</v>
      </c>
      <c r="B9784" s="4" t="s">
        <v>5</v>
      </c>
      <c r="C9784" s="4" t="s">
        <v>10</v>
      </c>
    </row>
    <row r="9785" spans="1:10">
      <c r="A9785" t="n">
        <v>85113</v>
      </c>
      <c r="B9785" s="27" t="n">
        <v>16</v>
      </c>
      <c r="C9785" s="7" t="n">
        <v>0</v>
      </c>
    </row>
    <row r="9786" spans="1:10">
      <c r="A9786" t="s">
        <v>4</v>
      </c>
      <c r="B9786" s="4" t="s">
        <v>5</v>
      </c>
      <c r="C9786" s="4" t="s">
        <v>10</v>
      </c>
      <c r="D9786" s="4" t="s">
        <v>50</v>
      </c>
      <c r="E9786" s="4" t="s">
        <v>14</v>
      </c>
      <c r="F9786" s="4" t="s">
        <v>14</v>
      </c>
    </row>
    <row r="9787" spans="1:10">
      <c r="A9787" t="n">
        <v>85116</v>
      </c>
      <c r="B9787" s="37" t="n">
        <v>26</v>
      </c>
      <c r="C9787" s="7" t="n">
        <v>3</v>
      </c>
      <c r="D9787" s="7" t="s">
        <v>742</v>
      </c>
      <c r="E9787" s="7" t="n">
        <v>2</v>
      </c>
      <c r="F9787" s="7" t="n">
        <v>0</v>
      </c>
    </row>
    <row r="9788" spans="1:10">
      <c r="A9788" t="s">
        <v>4</v>
      </c>
      <c r="B9788" s="4" t="s">
        <v>5</v>
      </c>
    </row>
    <row r="9789" spans="1:10">
      <c r="A9789" t="n">
        <v>85231</v>
      </c>
      <c r="B9789" s="25" t="n">
        <v>28</v>
      </c>
    </row>
    <row r="9790" spans="1:10">
      <c r="A9790" t="s">
        <v>4</v>
      </c>
      <c r="B9790" s="4" t="s">
        <v>5</v>
      </c>
      <c r="C9790" s="4" t="s">
        <v>36</v>
      </c>
    </row>
    <row r="9791" spans="1:10">
      <c r="A9791" t="n">
        <v>85232</v>
      </c>
      <c r="B9791" s="21" t="n">
        <v>3</v>
      </c>
      <c r="C9791" s="17" t="n">
        <f t="normal" ca="1">A9815</f>
        <v>0</v>
      </c>
    </row>
    <row r="9792" spans="1:10">
      <c r="A9792" t="s">
        <v>4</v>
      </c>
      <c r="B9792" s="4" t="s">
        <v>5</v>
      </c>
      <c r="C9792" s="4" t="s">
        <v>14</v>
      </c>
      <c r="D9792" s="41" t="s">
        <v>71</v>
      </c>
      <c r="E9792" s="4" t="s">
        <v>5</v>
      </c>
      <c r="F9792" s="4" t="s">
        <v>14</v>
      </c>
      <c r="G9792" s="4" t="s">
        <v>10</v>
      </c>
      <c r="H9792" s="41" t="s">
        <v>72</v>
      </c>
      <c r="I9792" s="4" t="s">
        <v>14</v>
      </c>
      <c r="J9792" s="4" t="s">
        <v>36</v>
      </c>
    </row>
    <row r="9793" spans="1:10">
      <c r="A9793" t="n">
        <v>85237</v>
      </c>
      <c r="B9793" s="16" t="n">
        <v>5</v>
      </c>
      <c r="C9793" s="7" t="n">
        <v>28</v>
      </c>
      <c r="D9793" s="41" t="s">
        <v>3</v>
      </c>
      <c r="E9793" s="63" t="n">
        <v>64</v>
      </c>
      <c r="F9793" s="7" t="n">
        <v>5</v>
      </c>
      <c r="G9793" s="7" t="n">
        <v>6</v>
      </c>
      <c r="H9793" s="41" t="s">
        <v>3</v>
      </c>
      <c r="I9793" s="7" t="n">
        <v>1</v>
      </c>
      <c r="J9793" s="17" t="n">
        <f t="normal" ca="1">A9805</f>
        <v>0</v>
      </c>
    </row>
    <row r="9794" spans="1:10">
      <c r="A9794" t="s">
        <v>4</v>
      </c>
      <c r="B9794" s="4" t="s">
        <v>5</v>
      </c>
      <c r="C9794" s="4" t="s">
        <v>14</v>
      </c>
      <c r="D9794" s="4" t="s">
        <v>10</v>
      </c>
      <c r="E9794" s="4" t="s">
        <v>6</v>
      </c>
    </row>
    <row r="9795" spans="1:10">
      <c r="A9795" t="n">
        <v>85248</v>
      </c>
      <c r="B9795" s="36" t="n">
        <v>51</v>
      </c>
      <c r="C9795" s="7" t="n">
        <v>4</v>
      </c>
      <c r="D9795" s="7" t="n">
        <v>6</v>
      </c>
      <c r="E9795" s="7" t="s">
        <v>304</v>
      </c>
    </row>
    <row r="9796" spans="1:10">
      <c r="A9796" t="s">
        <v>4</v>
      </c>
      <c r="B9796" s="4" t="s">
        <v>5</v>
      </c>
      <c r="C9796" s="4" t="s">
        <v>10</v>
      </c>
    </row>
    <row r="9797" spans="1:10">
      <c r="A9797" t="n">
        <v>85262</v>
      </c>
      <c r="B9797" s="27" t="n">
        <v>16</v>
      </c>
      <c r="C9797" s="7" t="n">
        <v>0</v>
      </c>
    </row>
    <row r="9798" spans="1:10">
      <c r="A9798" t="s">
        <v>4</v>
      </c>
      <c r="B9798" s="4" t="s">
        <v>5</v>
      </c>
      <c r="C9798" s="4" t="s">
        <v>10</v>
      </c>
      <c r="D9798" s="4" t="s">
        <v>50</v>
      </c>
      <c r="E9798" s="4" t="s">
        <v>14</v>
      </c>
      <c r="F9798" s="4" t="s">
        <v>14</v>
      </c>
    </row>
    <row r="9799" spans="1:10">
      <c r="A9799" t="n">
        <v>85265</v>
      </c>
      <c r="B9799" s="37" t="n">
        <v>26</v>
      </c>
      <c r="C9799" s="7" t="n">
        <v>6</v>
      </c>
      <c r="D9799" s="7" t="s">
        <v>743</v>
      </c>
      <c r="E9799" s="7" t="n">
        <v>2</v>
      </c>
      <c r="F9799" s="7" t="n">
        <v>0</v>
      </c>
    </row>
    <row r="9800" spans="1:10">
      <c r="A9800" t="s">
        <v>4</v>
      </c>
      <c r="B9800" s="4" t="s">
        <v>5</v>
      </c>
    </row>
    <row r="9801" spans="1:10">
      <c r="A9801" t="n">
        <v>85359</v>
      </c>
      <c r="B9801" s="25" t="n">
        <v>28</v>
      </c>
    </row>
    <row r="9802" spans="1:10">
      <c r="A9802" t="s">
        <v>4</v>
      </c>
      <c r="B9802" s="4" t="s">
        <v>5</v>
      </c>
      <c r="C9802" s="4" t="s">
        <v>36</v>
      </c>
    </row>
    <row r="9803" spans="1:10">
      <c r="A9803" t="n">
        <v>85360</v>
      </c>
      <c r="B9803" s="21" t="n">
        <v>3</v>
      </c>
      <c r="C9803" s="17" t="n">
        <f t="normal" ca="1">A9815</f>
        <v>0</v>
      </c>
    </row>
    <row r="9804" spans="1:10">
      <c r="A9804" t="s">
        <v>4</v>
      </c>
      <c r="B9804" s="4" t="s">
        <v>5</v>
      </c>
      <c r="C9804" s="4" t="s">
        <v>14</v>
      </c>
      <c r="D9804" s="41" t="s">
        <v>71</v>
      </c>
      <c r="E9804" s="4" t="s">
        <v>5</v>
      </c>
      <c r="F9804" s="4" t="s">
        <v>14</v>
      </c>
      <c r="G9804" s="4" t="s">
        <v>10</v>
      </c>
      <c r="H9804" s="41" t="s">
        <v>72</v>
      </c>
      <c r="I9804" s="4" t="s">
        <v>14</v>
      </c>
      <c r="J9804" s="4" t="s">
        <v>36</v>
      </c>
    </row>
    <row r="9805" spans="1:10">
      <c r="A9805" t="n">
        <v>85365</v>
      </c>
      <c r="B9805" s="16" t="n">
        <v>5</v>
      </c>
      <c r="C9805" s="7" t="n">
        <v>28</v>
      </c>
      <c r="D9805" s="41" t="s">
        <v>3</v>
      </c>
      <c r="E9805" s="63" t="n">
        <v>64</v>
      </c>
      <c r="F9805" s="7" t="n">
        <v>5</v>
      </c>
      <c r="G9805" s="7" t="n">
        <v>1</v>
      </c>
      <c r="H9805" s="41" t="s">
        <v>3</v>
      </c>
      <c r="I9805" s="7" t="n">
        <v>1</v>
      </c>
      <c r="J9805" s="17" t="n">
        <f t="normal" ca="1">A9815</f>
        <v>0</v>
      </c>
    </row>
    <row r="9806" spans="1:10">
      <c r="A9806" t="s">
        <v>4</v>
      </c>
      <c r="B9806" s="4" t="s">
        <v>5</v>
      </c>
      <c r="C9806" s="4" t="s">
        <v>14</v>
      </c>
      <c r="D9806" s="4" t="s">
        <v>10</v>
      </c>
      <c r="E9806" s="4" t="s">
        <v>6</v>
      </c>
    </row>
    <row r="9807" spans="1:10">
      <c r="A9807" t="n">
        <v>85376</v>
      </c>
      <c r="B9807" s="36" t="n">
        <v>51</v>
      </c>
      <c r="C9807" s="7" t="n">
        <v>4</v>
      </c>
      <c r="D9807" s="7" t="n">
        <v>1</v>
      </c>
      <c r="E9807" s="7" t="s">
        <v>292</v>
      </c>
    </row>
    <row r="9808" spans="1:10">
      <c r="A9808" t="s">
        <v>4</v>
      </c>
      <c r="B9808" s="4" t="s">
        <v>5</v>
      </c>
      <c r="C9808" s="4" t="s">
        <v>10</v>
      </c>
    </row>
    <row r="9809" spans="1:10">
      <c r="A9809" t="n">
        <v>85390</v>
      </c>
      <c r="B9809" s="27" t="n">
        <v>16</v>
      </c>
      <c r="C9809" s="7" t="n">
        <v>0</v>
      </c>
    </row>
    <row r="9810" spans="1:10">
      <c r="A9810" t="s">
        <v>4</v>
      </c>
      <c r="B9810" s="4" t="s">
        <v>5</v>
      </c>
      <c r="C9810" s="4" t="s">
        <v>10</v>
      </c>
      <c r="D9810" s="4" t="s">
        <v>50</v>
      </c>
      <c r="E9810" s="4" t="s">
        <v>14</v>
      </c>
      <c r="F9810" s="4" t="s">
        <v>14</v>
      </c>
    </row>
    <row r="9811" spans="1:10">
      <c r="A9811" t="n">
        <v>85393</v>
      </c>
      <c r="B9811" s="37" t="n">
        <v>26</v>
      </c>
      <c r="C9811" s="7" t="n">
        <v>1</v>
      </c>
      <c r="D9811" s="7" t="s">
        <v>744</v>
      </c>
      <c r="E9811" s="7" t="n">
        <v>2</v>
      </c>
      <c r="F9811" s="7" t="n">
        <v>0</v>
      </c>
    </row>
    <row r="9812" spans="1:10">
      <c r="A9812" t="s">
        <v>4</v>
      </c>
      <c r="B9812" s="4" t="s">
        <v>5</v>
      </c>
    </row>
    <row r="9813" spans="1:10">
      <c r="A9813" t="n">
        <v>85484</v>
      </c>
      <c r="B9813" s="25" t="n">
        <v>28</v>
      </c>
    </row>
    <row r="9814" spans="1:10">
      <c r="A9814" t="s">
        <v>4</v>
      </c>
      <c r="B9814" s="4" t="s">
        <v>5</v>
      </c>
      <c r="C9814" s="4" t="s">
        <v>14</v>
      </c>
      <c r="D9814" s="4" t="s">
        <v>10</v>
      </c>
      <c r="E9814" s="4" t="s">
        <v>6</v>
      </c>
    </row>
    <row r="9815" spans="1:10">
      <c r="A9815" t="n">
        <v>85485</v>
      </c>
      <c r="B9815" s="36" t="n">
        <v>51</v>
      </c>
      <c r="C9815" s="7" t="n">
        <v>4</v>
      </c>
      <c r="D9815" s="7" t="n">
        <v>84</v>
      </c>
      <c r="E9815" s="7" t="s">
        <v>313</v>
      </c>
    </row>
    <row r="9816" spans="1:10">
      <c r="A9816" t="s">
        <v>4</v>
      </c>
      <c r="B9816" s="4" t="s">
        <v>5</v>
      </c>
      <c r="C9816" s="4" t="s">
        <v>10</v>
      </c>
    </row>
    <row r="9817" spans="1:10">
      <c r="A9817" t="n">
        <v>85499</v>
      </c>
      <c r="B9817" s="27" t="n">
        <v>16</v>
      </c>
      <c r="C9817" s="7" t="n">
        <v>0</v>
      </c>
    </row>
    <row r="9818" spans="1:10">
      <c r="A9818" t="s">
        <v>4</v>
      </c>
      <c r="B9818" s="4" t="s">
        <v>5</v>
      </c>
      <c r="C9818" s="4" t="s">
        <v>10</v>
      </c>
      <c r="D9818" s="4" t="s">
        <v>50</v>
      </c>
      <c r="E9818" s="4" t="s">
        <v>14</v>
      </c>
      <c r="F9818" s="4" t="s">
        <v>14</v>
      </c>
      <c r="G9818" s="4" t="s">
        <v>50</v>
      </c>
      <c r="H9818" s="4" t="s">
        <v>14</v>
      </c>
      <c r="I9818" s="4" t="s">
        <v>14</v>
      </c>
    </row>
    <row r="9819" spans="1:10">
      <c r="A9819" t="n">
        <v>85502</v>
      </c>
      <c r="B9819" s="37" t="n">
        <v>26</v>
      </c>
      <c r="C9819" s="7" t="n">
        <v>84</v>
      </c>
      <c r="D9819" s="7" t="s">
        <v>745</v>
      </c>
      <c r="E9819" s="7" t="n">
        <v>2</v>
      </c>
      <c r="F9819" s="7" t="n">
        <v>3</v>
      </c>
      <c r="G9819" s="7" t="s">
        <v>746</v>
      </c>
      <c r="H9819" s="7" t="n">
        <v>2</v>
      </c>
      <c r="I9819" s="7" t="n">
        <v>0</v>
      </c>
    </row>
    <row r="9820" spans="1:10">
      <c r="A9820" t="s">
        <v>4</v>
      </c>
      <c r="B9820" s="4" t="s">
        <v>5</v>
      </c>
    </row>
    <row r="9821" spans="1:10">
      <c r="A9821" t="n">
        <v>85666</v>
      </c>
      <c r="B9821" s="25" t="n">
        <v>28</v>
      </c>
    </row>
    <row r="9822" spans="1:10">
      <c r="A9822" t="s">
        <v>4</v>
      </c>
      <c r="B9822" s="4" t="s">
        <v>5</v>
      </c>
      <c r="C9822" s="4" t="s">
        <v>10</v>
      </c>
      <c r="D9822" s="4" t="s">
        <v>14</v>
      </c>
    </row>
    <row r="9823" spans="1:10">
      <c r="A9823" t="n">
        <v>85667</v>
      </c>
      <c r="B9823" s="38" t="n">
        <v>89</v>
      </c>
      <c r="C9823" s="7" t="n">
        <v>65533</v>
      </c>
      <c r="D9823" s="7" t="n">
        <v>1</v>
      </c>
    </row>
    <row r="9824" spans="1:10">
      <c r="A9824" t="s">
        <v>4</v>
      </c>
      <c r="B9824" s="4" t="s">
        <v>5</v>
      </c>
      <c r="C9824" s="4" t="s">
        <v>14</v>
      </c>
      <c r="D9824" s="4" t="s">
        <v>10</v>
      </c>
      <c r="E9824" s="4" t="s">
        <v>25</v>
      </c>
    </row>
    <row r="9825" spans="1:9">
      <c r="A9825" t="n">
        <v>85671</v>
      </c>
      <c r="B9825" s="33" t="n">
        <v>58</v>
      </c>
      <c r="C9825" s="7" t="n">
        <v>101</v>
      </c>
      <c r="D9825" s="7" t="n">
        <v>800</v>
      </c>
      <c r="E9825" s="7" t="n">
        <v>1</v>
      </c>
    </row>
    <row r="9826" spans="1:9">
      <c r="A9826" t="s">
        <v>4</v>
      </c>
      <c r="B9826" s="4" t="s">
        <v>5</v>
      </c>
      <c r="C9826" s="4" t="s">
        <v>14</v>
      </c>
      <c r="D9826" s="4" t="s">
        <v>10</v>
      </c>
    </row>
    <row r="9827" spans="1:9">
      <c r="A9827" t="n">
        <v>85679</v>
      </c>
      <c r="B9827" s="33" t="n">
        <v>58</v>
      </c>
      <c r="C9827" s="7" t="n">
        <v>254</v>
      </c>
      <c r="D9827" s="7" t="n">
        <v>0</v>
      </c>
    </row>
    <row r="9828" spans="1:9">
      <c r="A9828" t="s">
        <v>4</v>
      </c>
      <c r="B9828" s="4" t="s">
        <v>5</v>
      </c>
      <c r="C9828" s="4" t="s">
        <v>14</v>
      </c>
      <c r="D9828" s="4" t="s">
        <v>14</v>
      </c>
      <c r="E9828" s="4" t="s">
        <v>25</v>
      </c>
      <c r="F9828" s="4" t="s">
        <v>25</v>
      </c>
      <c r="G9828" s="4" t="s">
        <v>25</v>
      </c>
      <c r="H9828" s="4" t="s">
        <v>10</v>
      </c>
    </row>
    <row r="9829" spans="1:9">
      <c r="A9829" t="n">
        <v>85683</v>
      </c>
      <c r="B9829" s="34" t="n">
        <v>45</v>
      </c>
      <c r="C9829" s="7" t="n">
        <v>2</v>
      </c>
      <c r="D9829" s="7" t="n">
        <v>3</v>
      </c>
      <c r="E9829" s="7" t="n">
        <v>-94.1800003051758</v>
      </c>
      <c r="F9829" s="7" t="n">
        <v>-1.6599999666214</v>
      </c>
      <c r="G9829" s="7" t="n">
        <v>-55.0900001525879</v>
      </c>
      <c r="H9829" s="7" t="n">
        <v>0</v>
      </c>
    </row>
    <row r="9830" spans="1:9">
      <c r="A9830" t="s">
        <v>4</v>
      </c>
      <c r="B9830" s="4" t="s">
        <v>5</v>
      </c>
      <c r="C9830" s="4" t="s">
        <v>14</v>
      </c>
      <c r="D9830" s="4" t="s">
        <v>14</v>
      </c>
      <c r="E9830" s="4" t="s">
        <v>25</v>
      </c>
      <c r="F9830" s="4" t="s">
        <v>25</v>
      </c>
      <c r="G9830" s="4" t="s">
        <v>25</v>
      </c>
      <c r="H9830" s="4" t="s">
        <v>10</v>
      </c>
      <c r="I9830" s="4" t="s">
        <v>14</v>
      </c>
    </row>
    <row r="9831" spans="1:9">
      <c r="A9831" t="n">
        <v>85700</v>
      </c>
      <c r="B9831" s="34" t="n">
        <v>45</v>
      </c>
      <c r="C9831" s="7" t="n">
        <v>4</v>
      </c>
      <c r="D9831" s="7" t="n">
        <v>3</v>
      </c>
      <c r="E9831" s="7" t="n">
        <v>13.2299995422363</v>
      </c>
      <c r="F9831" s="7" t="n">
        <v>252.199996948242</v>
      </c>
      <c r="G9831" s="7" t="n">
        <v>4</v>
      </c>
      <c r="H9831" s="7" t="n">
        <v>0</v>
      </c>
      <c r="I9831" s="7" t="n">
        <v>0</v>
      </c>
    </row>
    <row r="9832" spans="1:9">
      <c r="A9832" t="s">
        <v>4</v>
      </c>
      <c r="B9832" s="4" t="s">
        <v>5</v>
      </c>
      <c r="C9832" s="4" t="s">
        <v>14</v>
      </c>
      <c r="D9832" s="4" t="s">
        <v>14</v>
      </c>
      <c r="E9832" s="4" t="s">
        <v>25</v>
      </c>
      <c r="F9832" s="4" t="s">
        <v>10</v>
      </c>
    </row>
    <row r="9833" spans="1:9">
      <c r="A9833" t="n">
        <v>85718</v>
      </c>
      <c r="B9833" s="34" t="n">
        <v>45</v>
      </c>
      <c r="C9833" s="7" t="n">
        <v>5</v>
      </c>
      <c r="D9833" s="7" t="n">
        <v>3</v>
      </c>
      <c r="E9833" s="7" t="n">
        <v>1.07000005245209</v>
      </c>
      <c r="F9833" s="7" t="n">
        <v>0</v>
      </c>
    </row>
    <row r="9834" spans="1:9">
      <c r="A9834" t="s">
        <v>4</v>
      </c>
      <c r="B9834" s="4" t="s">
        <v>5</v>
      </c>
      <c r="C9834" s="4" t="s">
        <v>14</v>
      </c>
      <c r="D9834" s="4" t="s">
        <v>14</v>
      </c>
      <c r="E9834" s="4" t="s">
        <v>25</v>
      </c>
      <c r="F9834" s="4" t="s">
        <v>10</v>
      </c>
    </row>
    <row r="9835" spans="1:9">
      <c r="A9835" t="n">
        <v>85727</v>
      </c>
      <c r="B9835" s="34" t="n">
        <v>45</v>
      </c>
      <c r="C9835" s="7" t="n">
        <v>11</v>
      </c>
      <c r="D9835" s="7" t="n">
        <v>3</v>
      </c>
      <c r="E9835" s="7" t="n">
        <v>39.7000007629395</v>
      </c>
      <c r="F9835" s="7" t="n">
        <v>0</v>
      </c>
    </row>
    <row r="9836" spans="1:9">
      <c r="A9836" t="s">
        <v>4</v>
      </c>
      <c r="B9836" s="4" t="s">
        <v>5</v>
      </c>
      <c r="C9836" s="4" t="s">
        <v>14</v>
      </c>
      <c r="D9836" s="4" t="s">
        <v>14</v>
      </c>
      <c r="E9836" s="4" t="s">
        <v>25</v>
      </c>
      <c r="F9836" s="4" t="s">
        <v>10</v>
      </c>
    </row>
    <row r="9837" spans="1:9">
      <c r="A9837" t="n">
        <v>85736</v>
      </c>
      <c r="B9837" s="34" t="n">
        <v>45</v>
      </c>
      <c r="C9837" s="7" t="n">
        <v>5</v>
      </c>
      <c r="D9837" s="7" t="n">
        <v>3</v>
      </c>
      <c r="E9837" s="7" t="n">
        <v>0.970000028610229</v>
      </c>
      <c r="F9837" s="7" t="n">
        <v>2300</v>
      </c>
    </row>
    <row r="9838" spans="1:9">
      <c r="A9838" t="s">
        <v>4</v>
      </c>
      <c r="B9838" s="4" t="s">
        <v>5</v>
      </c>
      <c r="C9838" s="4" t="s">
        <v>10</v>
      </c>
      <c r="D9838" s="4" t="s">
        <v>14</v>
      </c>
      <c r="E9838" s="4" t="s">
        <v>6</v>
      </c>
      <c r="F9838" s="4" t="s">
        <v>25</v>
      </c>
      <c r="G9838" s="4" t="s">
        <v>25</v>
      </c>
      <c r="H9838" s="4" t="s">
        <v>25</v>
      </c>
    </row>
    <row r="9839" spans="1:9">
      <c r="A9839" t="n">
        <v>85745</v>
      </c>
      <c r="B9839" s="52" t="n">
        <v>48</v>
      </c>
      <c r="C9839" s="7" t="n">
        <v>84</v>
      </c>
      <c r="D9839" s="7" t="n">
        <v>0</v>
      </c>
      <c r="E9839" s="7" t="s">
        <v>444</v>
      </c>
      <c r="F9839" s="7" t="n">
        <v>-1</v>
      </c>
      <c r="G9839" s="7" t="n">
        <v>1</v>
      </c>
      <c r="H9839" s="7" t="n">
        <v>0</v>
      </c>
    </row>
    <row r="9840" spans="1:9">
      <c r="A9840" t="s">
        <v>4</v>
      </c>
      <c r="B9840" s="4" t="s">
        <v>5</v>
      </c>
      <c r="C9840" s="4" t="s">
        <v>14</v>
      </c>
      <c r="D9840" s="4" t="s">
        <v>10</v>
      </c>
      <c r="E9840" s="4" t="s">
        <v>6</v>
      </c>
      <c r="F9840" s="4" t="s">
        <v>6</v>
      </c>
      <c r="G9840" s="4" t="s">
        <v>6</v>
      </c>
      <c r="H9840" s="4" t="s">
        <v>6</v>
      </c>
    </row>
    <row r="9841" spans="1:9">
      <c r="A9841" t="n">
        <v>85773</v>
      </c>
      <c r="B9841" s="36" t="n">
        <v>51</v>
      </c>
      <c r="C9841" s="7" t="n">
        <v>3</v>
      </c>
      <c r="D9841" s="7" t="n">
        <v>84</v>
      </c>
      <c r="E9841" s="7" t="s">
        <v>128</v>
      </c>
      <c r="F9841" s="7" t="s">
        <v>129</v>
      </c>
      <c r="G9841" s="7" t="s">
        <v>130</v>
      </c>
      <c r="H9841" s="7" t="s">
        <v>131</v>
      </c>
    </row>
    <row r="9842" spans="1:9">
      <c r="A9842" t="s">
        <v>4</v>
      </c>
      <c r="B9842" s="4" t="s">
        <v>5</v>
      </c>
      <c r="C9842" s="4" t="s">
        <v>14</v>
      </c>
      <c r="D9842" s="4" t="s">
        <v>10</v>
      </c>
    </row>
    <row r="9843" spans="1:9">
      <c r="A9843" t="n">
        <v>85794</v>
      </c>
      <c r="B9843" s="33" t="n">
        <v>58</v>
      </c>
      <c r="C9843" s="7" t="n">
        <v>255</v>
      </c>
      <c r="D9843" s="7" t="n">
        <v>0</v>
      </c>
    </row>
    <row r="9844" spans="1:9">
      <c r="A9844" t="s">
        <v>4</v>
      </c>
      <c r="B9844" s="4" t="s">
        <v>5</v>
      </c>
      <c r="C9844" s="4" t="s">
        <v>14</v>
      </c>
      <c r="D9844" s="4" t="s">
        <v>10</v>
      </c>
      <c r="E9844" s="4" t="s">
        <v>10</v>
      </c>
      <c r="F9844" s="4" t="s">
        <v>10</v>
      </c>
      <c r="G9844" s="4" t="s">
        <v>10</v>
      </c>
      <c r="H9844" s="4" t="s">
        <v>10</v>
      </c>
      <c r="I9844" s="4" t="s">
        <v>6</v>
      </c>
      <c r="J9844" s="4" t="s">
        <v>25</v>
      </c>
      <c r="K9844" s="4" t="s">
        <v>25</v>
      </c>
      <c r="L9844" s="4" t="s">
        <v>25</v>
      </c>
      <c r="M9844" s="4" t="s">
        <v>9</v>
      </c>
      <c r="N9844" s="4" t="s">
        <v>9</v>
      </c>
      <c r="O9844" s="4" t="s">
        <v>25</v>
      </c>
      <c r="P9844" s="4" t="s">
        <v>25</v>
      </c>
      <c r="Q9844" s="4" t="s">
        <v>25</v>
      </c>
      <c r="R9844" s="4" t="s">
        <v>25</v>
      </c>
      <c r="S9844" s="4" t="s">
        <v>14</v>
      </c>
    </row>
    <row r="9845" spans="1:9">
      <c r="A9845" t="n">
        <v>85798</v>
      </c>
      <c r="B9845" s="11" t="n">
        <v>39</v>
      </c>
      <c r="C9845" s="7" t="n">
        <v>12</v>
      </c>
      <c r="D9845" s="7" t="n">
        <v>65533</v>
      </c>
      <c r="E9845" s="7" t="n">
        <v>203</v>
      </c>
      <c r="F9845" s="7" t="n">
        <v>0</v>
      </c>
      <c r="G9845" s="7" t="n">
        <v>84</v>
      </c>
      <c r="H9845" s="7" t="n">
        <v>3</v>
      </c>
      <c r="I9845" s="7" t="s">
        <v>13</v>
      </c>
      <c r="J9845" s="7" t="n">
        <v>0</v>
      </c>
      <c r="K9845" s="7" t="n">
        <v>0</v>
      </c>
      <c r="L9845" s="7" t="n">
        <v>0</v>
      </c>
      <c r="M9845" s="7" t="n">
        <v>0</v>
      </c>
      <c r="N9845" s="7" t="n">
        <v>0</v>
      </c>
      <c r="O9845" s="7" t="n">
        <v>0</v>
      </c>
      <c r="P9845" s="7" t="n">
        <v>1</v>
      </c>
      <c r="Q9845" s="7" t="n">
        <v>1</v>
      </c>
      <c r="R9845" s="7" t="n">
        <v>1</v>
      </c>
      <c r="S9845" s="7" t="n">
        <v>103</v>
      </c>
    </row>
    <row r="9846" spans="1:9">
      <c r="A9846" t="s">
        <v>4</v>
      </c>
      <c r="B9846" s="4" t="s">
        <v>5</v>
      </c>
      <c r="C9846" s="4" t="s">
        <v>14</v>
      </c>
      <c r="D9846" s="4" t="s">
        <v>10</v>
      </c>
      <c r="E9846" s="4" t="s">
        <v>25</v>
      </c>
      <c r="F9846" s="4" t="s">
        <v>10</v>
      </c>
      <c r="G9846" s="4" t="s">
        <v>9</v>
      </c>
      <c r="H9846" s="4" t="s">
        <v>9</v>
      </c>
      <c r="I9846" s="4" t="s">
        <v>10</v>
      </c>
      <c r="J9846" s="4" t="s">
        <v>10</v>
      </c>
      <c r="K9846" s="4" t="s">
        <v>9</v>
      </c>
      <c r="L9846" s="4" t="s">
        <v>9</v>
      </c>
      <c r="M9846" s="4" t="s">
        <v>9</v>
      </c>
      <c r="N9846" s="4" t="s">
        <v>9</v>
      </c>
      <c r="O9846" s="4" t="s">
        <v>6</v>
      </c>
    </row>
    <row r="9847" spans="1:9">
      <c r="A9847" t="n">
        <v>85848</v>
      </c>
      <c r="B9847" s="13" t="n">
        <v>50</v>
      </c>
      <c r="C9847" s="7" t="n">
        <v>0</v>
      </c>
      <c r="D9847" s="7" t="n">
        <v>14012</v>
      </c>
      <c r="E9847" s="7" t="n">
        <v>1</v>
      </c>
      <c r="F9847" s="7" t="n">
        <v>0</v>
      </c>
      <c r="G9847" s="7" t="n">
        <v>0</v>
      </c>
      <c r="H9847" s="7" t="n">
        <v>0</v>
      </c>
      <c r="I9847" s="7" t="n">
        <v>0</v>
      </c>
      <c r="J9847" s="7" t="n">
        <v>65533</v>
      </c>
      <c r="K9847" s="7" t="n">
        <v>0</v>
      </c>
      <c r="L9847" s="7" t="n">
        <v>0</v>
      </c>
      <c r="M9847" s="7" t="n">
        <v>0</v>
      </c>
      <c r="N9847" s="7" t="n">
        <v>0</v>
      </c>
      <c r="O9847" s="7" t="s">
        <v>13</v>
      </c>
    </row>
    <row r="9848" spans="1:9">
      <c r="A9848" t="s">
        <v>4</v>
      </c>
      <c r="B9848" s="4" t="s">
        <v>5</v>
      </c>
      <c r="C9848" s="4" t="s">
        <v>10</v>
      </c>
    </row>
    <row r="9849" spans="1:9">
      <c r="A9849" t="n">
        <v>85887</v>
      </c>
      <c r="B9849" s="27" t="n">
        <v>16</v>
      </c>
      <c r="C9849" s="7" t="n">
        <v>1500</v>
      </c>
    </row>
    <row r="9850" spans="1:9">
      <c r="A9850" t="s">
        <v>4</v>
      </c>
      <c r="B9850" s="4" t="s">
        <v>5</v>
      </c>
      <c r="C9850" s="4" t="s">
        <v>14</v>
      </c>
      <c r="D9850" s="4" t="s">
        <v>10</v>
      </c>
      <c r="E9850" s="4" t="s">
        <v>25</v>
      </c>
      <c r="F9850" s="4" t="s">
        <v>10</v>
      </c>
      <c r="G9850" s="4" t="s">
        <v>9</v>
      </c>
      <c r="H9850" s="4" t="s">
        <v>9</v>
      </c>
      <c r="I9850" s="4" t="s">
        <v>10</v>
      </c>
      <c r="J9850" s="4" t="s">
        <v>10</v>
      </c>
      <c r="K9850" s="4" t="s">
        <v>9</v>
      </c>
      <c r="L9850" s="4" t="s">
        <v>9</v>
      </c>
      <c r="M9850" s="4" t="s">
        <v>9</v>
      </c>
      <c r="N9850" s="4" t="s">
        <v>9</v>
      </c>
      <c r="O9850" s="4" t="s">
        <v>6</v>
      </c>
    </row>
    <row r="9851" spans="1:9">
      <c r="A9851" t="n">
        <v>85890</v>
      </c>
      <c r="B9851" s="13" t="n">
        <v>50</v>
      </c>
      <c r="C9851" s="7" t="n">
        <v>0</v>
      </c>
      <c r="D9851" s="7" t="n">
        <v>15440</v>
      </c>
      <c r="E9851" s="7" t="n">
        <v>1</v>
      </c>
      <c r="F9851" s="7" t="n">
        <v>0</v>
      </c>
      <c r="G9851" s="7" t="n">
        <v>0</v>
      </c>
      <c r="H9851" s="7" t="n">
        <v>0</v>
      </c>
      <c r="I9851" s="7" t="n">
        <v>0</v>
      </c>
      <c r="J9851" s="7" t="n">
        <v>65533</v>
      </c>
      <c r="K9851" s="7" t="n">
        <v>0</v>
      </c>
      <c r="L9851" s="7" t="n">
        <v>0</v>
      </c>
      <c r="M9851" s="7" t="n">
        <v>0</v>
      </c>
      <c r="N9851" s="7" t="n">
        <v>0</v>
      </c>
      <c r="O9851" s="7" t="s">
        <v>13</v>
      </c>
    </row>
    <row r="9852" spans="1:9">
      <c r="A9852" t="s">
        <v>4</v>
      </c>
      <c r="B9852" s="4" t="s">
        <v>5</v>
      </c>
      <c r="C9852" s="4" t="s">
        <v>14</v>
      </c>
      <c r="D9852" s="4" t="s">
        <v>10</v>
      </c>
      <c r="E9852" s="4" t="s">
        <v>14</v>
      </c>
    </row>
    <row r="9853" spans="1:9">
      <c r="A9853" t="n">
        <v>85929</v>
      </c>
      <c r="B9853" s="11" t="n">
        <v>39</v>
      </c>
      <c r="C9853" s="7" t="n">
        <v>14</v>
      </c>
      <c r="D9853" s="7" t="n">
        <v>65533</v>
      </c>
      <c r="E9853" s="7" t="n">
        <v>103</v>
      </c>
    </row>
    <row r="9854" spans="1:9">
      <c r="A9854" t="s">
        <v>4</v>
      </c>
      <c r="B9854" s="4" t="s">
        <v>5</v>
      </c>
      <c r="C9854" s="4" t="s">
        <v>14</v>
      </c>
      <c r="D9854" s="4" t="s">
        <v>10</v>
      </c>
      <c r="E9854" s="4" t="s">
        <v>6</v>
      </c>
      <c r="F9854" s="4" t="s">
        <v>6</v>
      </c>
      <c r="G9854" s="4" t="s">
        <v>6</v>
      </c>
      <c r="H9854" s="4" t="s">
        <v>6</v>
      </c>
    </row>
    <row r="9855" spans="1:9">
      <c r="A9855" t="n">
        <v>85934</v>
      </c>
      <c r="B9855" s="36" t="n">
        <v>51</v>
      </c>
      <c r="C9855" s="7" t="n">
        <v>3</v>
      </c>
      <c r="D9855" s="7" t="n">
        <v>84</v>
      </c>
      <c r="E9855" s="7" t="s">
        <v>131</v>
      </c>
      <c r="F9855" s="7" t="s">
        <v>129</v>
      </c>
      <c r="G9855" s="7" t="s">
        <v>130</v>
      </c>
      <c r="H9855" s="7" t="s">
        <v>131</v>
      </c>
    </row>
    <row r="9856" spans="1:9">
      <c r="A9856" t="s">
        <v>4</v>
      </c>
      <c r="B9856" s="4" t="s">
        <v>5</v>
      </c>
      <c r="C9856" s="4" t="s">
        <v>14</v>
      </c>
      <c r="D9856" s="4" t="s">
        <v>10</v>
      </c>
      <c r="E9856" s="4" t="s">
        <v>10</v>
      </c>
      <c r="F9856" s="4" t="s">
        <v>10</v>
      </c>
      <c r="G9856" s="4" t="s">
        <v>10</v>
      </c>
      <c r="H9856" s="4" t="s">
        <v>10</v>
      </c>
      <c r="I9856" s="4" t="s">
        <v>6</v>
      </c>
      <c r="J9856" s="4" t="s">
        <v>25</v>
      </c>
      <c r="K9856" s="4" t="s">
        <v>25</v>
      </c>
      <c r="L9856" s="4" t="s">
        <v>25</v>
      </c>
      <c r="M9856" s="4" t="s">
        <v>9</v>
      </c>
      <c r="N9856" s="4" t="s">
        <v>9</v>
      </c>
      <c r="O9856" s="4" t="s">
        <v>25</v>
      </c>
      <c r="P9856" s="4" t="s">
        <v>25</v>
      </c>
      <c r="Q9856" s="4" t="s">
        <v>25</v>
      </c>
      <c r="R9856" s="4" t="s">
        <v>25</v>
      </c>
      <c r="S9856" s="4" t="s">
        <v>14</v>
      </c>
    </row>
    <row r="9857" spans="1:19">
      <c r="A9857" t="n">
        <v>85955</v>
      </c>
      <c r="B9857" s="11" t="n">
        <v>39</v>
      </c>
      <c r="C9857" s="7" t="n">
        <v>12</v>
      </c>
      <c r="D9857" s="7" t="n">
        <v>65533</v>
      </c>
      <c r="E9857" s="7" t="n">
        <v>202</v>
      </c>
      <c r="F9857" s="7" t="n">
        <v>0</v>
      </c>
      <c r="G9857" s="7" t="n">
        <v>84</v>
      </c>
      <c r="H9857" s="7" t="n">
        <v>3</v>
      </c>
      <c r="I9857" s="7" t="s">
        <v>747</v>
      </c>
      <c r="J9857" s="7" t="n">
        <v>0</v>
      </c>
      <c r="K9857" s="7" t="n">
        <v>0</v>
      </c>
      <c r="L9857" s="7" t="n">
        <v>0</v>
      </c>
      <c r="M9857" s="7" t="n">
        <v>0</v>
      </c>
      <c r="N9857" s="7" t="n">
        <v>0</v>
      </c>
      <c r="O9857" s="7" t="n">
        <v>0</v>
      </c>
      <c r="P9857" s="7" t="n">
        <v>2</v>
      </c>
      <c r="Q9857" s="7" t="n">
        <v>2</v>
      </c>
      <c r="R9857" s="7" t="n">
        <v>2</v>
      </c>
      <c r="S9857" s="7" t="n">
        <v>102</v>
      </c>
    </row>
    <row r="9858" spans="1:19">
      <c r="A9858" t="s">
        <v>4</v>
      </c>
      <c r="B9858" s="4" t="s">
        <v>5</v>
      </c>
      <c r="C9858" s="4" t="s">
        <v>14</v>
      </c>
      <c r="D9858" s="4" t="s">
        <v>10</v>
      </c>
      <c r="E9858" s="4" t="s">
        <v>14</v>
      </c>
      <c r="F9858" s="4" t="s">
        <v>9</v>
      </c>
      <c r="G9858" s="4" t="s">
        <v>9</v>
      </c>
      <c r="H9858" s="4" t="s">
        <v>9</v>
      </c>
      <c r="I9858" s="4" t="s">
        <v>9</v>
      </c>
    </row>
    <row r="9859" spans="1:19">
      <c r="A9859" t="n">
        <v>86015</v>
      </c>
      <c r="B9859" s="11" t="n">
        <v>39</v>
      </c>
      <c r="C9859" s="7" t="n">
        <v>19</v>
      </c>
      <c r="D9859" s="7" t="n">
        <v>65533</v>
      </c>
      <c r="E9859" s="7" t="n">
        <v>102</v>
      </c>
      <c r="F9859" s="7" t="n">
        <v>1056964608</v>
      </c>
      <c r="G9859" s="7" t="n">
        <v>1065353216</v>
      </c>
      <c r="H9859" s="7" t="n">
        <v>1065353216</v>
      </c>
      <c r="I9859" s="7" t="n">
        <v>1065353216</v>
      </c>
    </row>
    <row r="9860" spans="1:19">
      <c r="A9860" t="s">
        <v>4</v>
      </c>
      <c r="B9860" s="4" t="s">
        <v>5</v>
      </c>
      <c r="C9860" s="4" t="s">
        <v>14</v>
      </c>
      <c r="D9860" s="4" t="s">
        <v>14</v>
      </c>
      <c r="E9860" s="4" t="s">
        <v>25</v>
      </c>
      <c r="F9860" s="4" t="s">
        <v>10</v>
      </c>
    </row>
    <row r="9861" spans="1:19">
      <c r="A9861" t="n">
        <v>86036</v>
      </c>
      <c r="B9861" s="34" t="n">
        <v>45</v>
      </c>
      <c r="C9861" s="7" t="n">
        <v>5</v>
      </c>
      <c r="D9861" s="7" t="n">
        <v>3</v>
      </c>
      <c r="E9861" s="7" t="n">
        <v>1.02999997138977</v>
      </c>
      <c r="F9861" s="7" t="n">
        <v>1500</v>
      </c>
    </row>
    <row r="9862" spans="1:19">
      <c r="A9862" t="s">
        <v>4</v>
      </c>
      <c r="B9862" s="4" t="s">
        <v>5</v>
      </c>
      <c r="C9862" s="4" t="s">
        <v>10</v>
      </c>
    </row>
    <row r="9863" spans="1:19">
      <c r="A9863" t="n">
        <v>86045</v>
      </c>
      <c r="B9863" s="27" t="n">
        <v>16</v>
      </c>
      <c r="C9863" s="7" t="n">
        <v>1500</v>
      </c>
    </row>
    <row r="9864" spans="1:19">
      <c r="A9864" t="s">
        <v>4</v>
      </c>
      <c r="B9864" s="4" t="s">
        <v>5</v>
      </c>
      <c r="C9864" s="4" t="s">
        <v>14</v>
      </c>
      <c r="D9864" s="4" t="s">
        <v>10</v>
      </c>
      <c r="E9864" s="4" t="s">
        <v>25</v>
      </c>
    </row>
    <row r="9865" spans="1:19">
      <c r="A9865" t="n">
        <v>86048</v>
      </c>
      <c r="B9865" s="33" t="n">
        <v>58</v>
      </c>
      <c r="C9865" s="7" t="n">
        <v>101</v>
      </c>
      <c r="D9865" s="7" t="n">
        <v>1000</v>
      </c>
      <c r="E9865" s="7" t="n">
        <v>1</v>
      </c>
    </row>
    <row r="9866" spans="1:19">
      <c r="A9866" t="s">
        <v>4</v>
      </c>
      <c r="B9866" s="4" t="s">
        <v>5</v>
      </c>
      <c r="C9866" s="4" t="s">
        <v>14</v>
      </c>
      <c r="D9866" s="4" t="s">
        <v>10</v>
      </c>
    </row>
    <row r="9867" spans="1:19">
      <c r="A9867" t="n">
        <v>86056</v>
      </c>
      <c r="B9867" s="33" t="n">
        <v>58</v>
      </c>
      <c r="C9867" s="7" t="n">
        <v>254</v>
      </c>
      <c r="D9867" s="7" t="n">
        <v>0</v>
      </c>
    </row>
    <row r="9868" spans="1:19">
      <c r="A9868" t="s">
        <v>4</v>
      </c>
      <c r="B9868" s="4" t="s">
        <v>5</v>
      </c>
      <c r="C9868" s="4" t="s">
        <v>14</v>
      </c>
      <c r="D9868" s="4" t="s">
        <v>14</v>
      </c>
      <c r="E9868" s="4" t="s">
        <v>25</v>
      </c>
      <c r="F9868" s="4" t="s">
        <v>25</v>
      </c>
      <c r="G9868" s="4" t="s">
        <v>25</v>
      </c>
      <c r="H9868" s="4" t="s">
        <v>10</v>
      </c>
    </row>
    <row r="9869" spans="1:19">
      <c r="A9869" t="n">
        <v>86060</v>
      </c>
      <c r="B9869" s="34" t="n">
        <v>45</v>
      </c>
      <c r="C9869" s="7" t="n">
        <v>2</v>
      </c>
      <c r="D9869" s="7" t="n">
        <v>3</v>
      </c>
      <c r="E9869" s="7" t="n">
        <v>-97.1100006103516</v>
      </c>
      <c r="F9869" s="7" t="n">
        <v>-2</v>
      </c>
      <c r="G9869" s="7" t="n">
        <v>-54.1399993896484</v>
      </c>
      <c r="H9869" s="7" t="n">
        <v>0</v>
      </c>
    </row>
    <row r="9870" spans="1:19">
      <c r="A9870" t="s">
        <v>4</v>
      </c>
      <c r="B9870" s="4" t="s">
        <v>5</v>
      </c>
      <c r="C9870" s="4" t="s">
        <v>14</v>
      </c>
      <c r="D9870" s="4" t="s">
        <v>14</v>
      </c>
      <c r="E9870" s="4" t="s">
        <v>25</v>
      </c>
      <c r="F9870" s="4" t="s">
        <v>25</v>
      </c>
      <c r="G9870" s="4" t="s">
        <v>25</v>
      </c>
      <c r="H9870" s="4" t="s">
        <v>10</v>
      </c>
      <c r="I9870" s="4" t="s">
        <v>14</v>
      </c>
    </row>
    <row r="9871" spans="1:19">
      <c r="A9871" t="n">
        <v>86077</v>
      </c>
      <c r="B9871" s="34" t="n">
        <v>45</v>
      </c>
      <c r="C9871" s="7" t="n">
        <v>4</v>
      </c>
      <c r="D9871" s="7" t="n">
        <v>3</v>
      </c>
      <c r="E9871" s="7" t="n">
        <v>15.3699998855591</v>
      </c>
      <c r="F9871" s="7" t="n">
        <v>88.4000015258789</v>
      </c>
      <c r="G9871" s="7" t="n">
        <v>358</v>
      </c>
      <c r="H9871" s="7" t="n">
        <v>0</v>
      </c>
      <c r="I9871" s="7" t="n">
        <v>0</v>
      </c>
    </row>
    <row r="9872" spans="1:19">
      <c r="A9872" t="s">
        <v>4</v>
      </c>
      <c r="B9872" s="4" t="s">
        <v>5</v>
      </c>
      <c r="C9872" s="4" t="s">
        <v>14</v>
      </c>
      <c r="D9872" s="4" t="s">
        <v>14</v>
      </c>
      <c r="E9872" s="4" t="s">
        <v>25</v>
      </c>
      <c r="F9872" s="4" t="s">
        <v>10</v>
      </c>
    </row>
    <row r="9873" spans="1:19">
      <c r="A9873" t="n">
        <v>86095</v>
      </c>
      <c r="B9873" s="34" t="n">
        <v>45</v>
      </c>
      <c r="C9873" s="7" t="n">
        <v>5</v>
      </c>
      <c r="D9873" s="7" t="n">
        <v>3</v>
      </c>
      <c r="E9873" s="7" t="n">
        <v>5.40000009536743</v>
      </c>
      <c r="F9873" s="7" t="n">
        <v>0</v>
      </c>
    </row>
    <row r="9874" spans="1:19">
      <c r="A9874" t="s">
        <v>4</v>
      </c>
      <c r="B9874" s="4" t="s">
        <v>5</v>
      </c>
      <c r="C9874" s="4" t="s">
        <v>14</v>
      </c>
      <c r="D9874" s="4" t="s">
        <v>14</v>
      </c>
      <c r="E9874" s="4" t="s">
        <v>25</v>
      </c>
      <c r="F9874" s="4" t="s">
        <v>10</v>
      </c>
    </row>
    <row r="9875" spans="1:19">
      <c r="A9875" t="n">
        <v>86104</v>
      </c>
      <c r="B9875" s="34" t="n">
        <v>45</v>
      </c>
      <c r="C9875" s="7" t="n">
        <v>11</v>
      </c>
      <c r="D9875" s="7" t="n">
        <v>3</v>
      </c>
      <c r="E9875" s="7" t="n">
        <v>38.5999984741211</v>
      </c>
      <c r="F9875" s="7" t="n">
        <v>0</v>
      </c>
    </row>
    <row r="9876" spans="1:19">
      <c r="A9876" t="s">
        <v>4</v>
      </c>
      <c r="B9876" s="4" t="s">
        <v>5</v>
      </c>
      <c r="C9876" s="4" t="s">
        <v>14</v>
      </c>
      <c r="D9876" s="4" t="s">
        <v>14</v>
      </c>
      <c r="E9876" s="4" t="s">
        <v>25</v>
      </c>
      <c r="F9876" s="4" t="s">
        <v>25</v>
      </c>
      <c r="G9876" s="4" t="s">
        <v>25</v>
      </c>
      <c r="H9876" s="4" t="s">
        <v>10</v>
      </c>
      <c r="I9876" s="4" t="s">
        <v>14</v>
      </c>
    </row>
    <row r="9877" spans="1:19">
      <c r="A9877" t="n">
        <v>86113</v>
      </c>
      <c r="B9877" s="34" t="n">
        <v>45</v>
      </c>
      <c r="C9877" s="7" t="n">
        <v>4</v>
      </c>
      <c r="D9877" s="7" t="n">
        <v>3</v>
      </c>
      <c r="E9877" s="7" t="n">
        <v>14.0699996948242</v>
      </c>
      <c r="F9877" s="7" t="n">
        <v>116.319999694824</v>
      </c>
      <c r="G9877" s="7" t="n">
        <v>358</v>
      </c>
      <c r="H9877" s="7" t="n">
        <v>4500</v>
      </c>
      <c r="I9877" s="7" t="n">
        <v>0</v>
      </c>
    </row>
    <row r="9878" spans="1:19">
      <c r="A9878" t="s">
        <v>4</v>
      </c>
      <c r="B9878" s="4" t="s">
        <v>5</v>
      </c>
      <c r="C9878" s="4" t="s">
        <v>14</v>
      </c>
      <c r="D9878" s="4" t="s">
        <v>10</v>
      </c>
      <c r="E9878" s="4" t="s">
        <v>10</v>
      </c>
      <c r="F9878" s="4" t="s">
        <v>10</v>
      </c>
      <c r="G9878" s="4" t="s">
        <v>10</v>
      </c>
      <c r="H9878" s="4" t="s">
        <v>10</v>
      </c>
      <c r="I9878" s="4" t="s">
        <v>6</v>
      </c>
      <c r="J9878" s="4" t="s">
        <v>25</v>
      </c>
      <c r="K9878" s="4" t="s">
        <v>25</v>
      </c>
      <c r="L9878" s="4" t="s">
        <v>25</v>
      </c>
      <c r="M9878" s="4" t="s">
        <v>9</v>
      </c>
      <c r="N9878" s="4" t="s">
        <v>9</v>
      </c>
      <c r="O9878" s="4" t="s">
        <v>25</v>
      </c>
      <c r="P9878" s="4" t="s">
        <v>25</v>
      </c>
      <c r="Q9878" s="4" t="s">
        <v>25</v>
      </c>
      <c r="R9878" s="4" t="s">
        <v>25</v>
      </c>
      <c r="S9878" s="4" t="s">
        <v>14</v>
      </c>
    </row>
    <row r="9879" spans="1:19">
      <c r="A9879" t="n">
        <v>86131</v>
      </c>
      <c r="B9879" s="11" t="n">
        <v>39</v>
      </c>
      <c r="C9879" s="7" t="n">
        <v>12</v>
      </c>
      <c r="D9879" s="7" t="n">
        <v>65533</v>
      </c>
      <c r="E9879" s="7" t="n">
        <v>201</v>
      </c>
      <c r="F9879" s="7" t="n">
        <v>0</v>
      </c>
      <c r="G9879" s="7" t="n">
        <v>65533</v>
      </c>
      <c r="H9879" s="7" t="n">
        <v>3</v>
      </c>
      <c r="I9879" s="7" t="s">
        <v>13</v>
      </c>
      <c r="J9879" s="7" t="n">
        <v>-97.9000015258789</v>
      </c>
      <c r="K9879" s="7" t="n">
        <v>-2.86999988555908</v>
      </c>
      <c r="L9879" s="7" t="n">
        <v>-54.2900009155273</v>
      </c>
      <c r="M9879" s="7" t="n">
        <v>0</v>
      </c>
      <c r="N9879" s="7" t="n">
        <v>0</v>
      </c>
      <c r="O9879" s="7" t="n">
        <v>0</v>
      </c>
      <c r="P9879" s="7" t="n">
        <v>1</v>
      </c>
      <c r="Q9879" s="7" t="n">
        <v>1</v>
      </c>
      <c r="R9879" s="7" t="n">
        <v>1</v>
      </c>
      <c r="S9879" s="7" t="n">
        <v>101</v>
      </c>
    </row>
    <row r="9880" spans="1:19">
      <c r="A9880" t="s">
        <v>4</v>
      </c>
      <c r="B9880" s="4" t="s">
        <v>5</v>
      </c>
      <c r="C9880" s="4" t="s">
        <v>10</v>
      </c>
    </row>
    <row r="9881" spans="1:19">
      <c r="A9881" t="n">
        <v>86181</v>
      </c>
      <c r="B9881" s="27" t="n">
        <v>16</v>
      </c>
      <c r="C9881" s="7" t="n">
        <v>800</v>
      </c>
    </row>
    <row r="9882" spans="1:19">
      <c r="A9882" t="s">
        <v>4</v>
      </c>
      <c r="B9882" s="4" t="s">
        <v>5</v>
      </c>
      <c r="C9882" s="4" t="s">
        <v>14</v>
      </c>
      <c r="D9882" s="4" t="s">
        <v>10</v>
      </c>
      <c r="E9882" s="4" t="s">
        <v>10</v>
      </c>
      <c r="F9882" s="4" t="s">
        <v>10</v>
      </c>
      <c r="G9882" s="4" t="s">
        <v>10</v>
      </c>
      <c r="H9882" s="4" t="s">
        <v>10</v>
      </c>
      <c r="I9882" s="4" t="s">
        <v>6</v>
      </c>
      <c r="J9882" s="4" t="s">
        <v>25</v>
      </c>
      <c r="K9882" s="4" t="s">
        <v>25</v>
      </c>
      <c r="L9882" s="4" t="s">
        <v>25</v>
      </c>
      <c r="M9882" s="4" t="s">
        <v>9</v>
      </c>
      <c r="N9882" s="4" t="s">
        <v>9</v>
      </c>
      <c r="O9882" s="4" t="s">
        <v>25</v>
      </c>
      <c r="P9882" s="4" t="s">
        <v>25</v>
      </c>
      <c r="Q9882" s="4" t="s">
        <v>25</v>
      </c>
      <c r="R9882" s="4" t="s">
        <v>25</v>
      </c>
      <c r="S9882" s="4" t="s">
        <v>14</v>
      </c>
    </row>
    <row r="9883" spans="1:19">
      <c r="A9883" t="n">
        <v>86184</v>
      </c>
      <c r="B9883" s="11" t="n">
        <v>39</v>
      </c>
      <c r="C9883" s="7" t="n">
        <v>12</v>
      </c>
      <c r="D9883" s="7" t="n">
        <v>65533</v>
      </c>
      <c r="E9883" s="7" t="n">
        <v>200</v>
      </c>
      <c r="F9883" s="7" t="n">
        <v>0</v>
      </c>
      <c r="G9883" s="7" t="n">
        <v>65533</v>
      </c>
      <c r="H9883" s="7" t="n">
        <v>3</v>
      </c>
      <c r="I9883" s="7" t="s">
        <v>13</v>
      </c>
      <c r="J9883" s="7" t="n">
        <v>-97.9000015258789</v>
      </c>
      <c r="K9883" s="7" t="n">
        <v>-2.86999988555908</v>
      </c>
      <c r="L9883" s="7" t="n">
        <v>-54.2900009155273</v>
      </c>
      <c r="M9883" s="7" t="n">
        <v>0</v>
      </c>
      <c r="N9883" s="7" t="n">
        <v>0</v>
      </c>
      <c r="O9883" s="7" t="n">
        <v>0</v>
      </c>
      <c r="P9883" s="7" t="n">
        <v>2.5</v>
      </c>
      <c r="Q9883" s="7" t="n">
        <v>2.5</v>
      </c>
      <c r="R9883" s="7" t="n">
        <v>2.5</v>
      </c>
      <c r="S9883" s="7" t="n">
        <v>100</v>
      </c>
    </row>
    <row r="9884" spans="1:19">
      <c r="A9884" t="s">
        <v>4</v>
      </c>
      <c r="B9884" s="4" t="s">
        <v>5</v>
      </c>
      <c r="C9884" s="4" t="s">
        <v>14</v>
      </c>
      <c r="D9884" s="4" t="s">
        <v>10</v>
      </c>
      <c r="E9884" s="4" t="s">
        <v>25</v>
      </c>
      <c r="F9884" s="4" t="s">
        <v>10</v>
      </c>
      <c r="G9884" s="4" t="s">
        <v>9</v>
      </c>
      <c r="H9884" s="4" t="s">
        <v>9</v>
      </c>
      <c r="I9884" s="4" t="s">
        <v>10</v>
      </c>
      <c r="J9884" s="4" t="s">
        <v>10</v>
      </c>
      <c r="K9884" s="4" t="s">
        <v>9</v>
      </c>
      <c r="L9884" s="4" t="s">
        <v>9</v>
      </c>
      <c r="M9884" s="4" t="s">
        <v>9</v>
      </c>
      <c r="N9884" s="4" t="s">
        <v>9</v>
      </c>
      <c r="O9884" s="4" t="s">
        <v>6</v>
      </c>
    </row>
    <row r="9885" spans="1:19">
      <c r="A9885" t="n">
        <v>86234</v>
      </c>
      <c r="B9885" s="13" t="n">
        <v>50</v>
      </c>
      <c r="C9885" s="7" t="n">
        <v>0</v>
      </c>
      <c r="D9885" s="7" t="n">
        <v>15460</v>
      </c>
      <c r="E9885" s="7" t="n">
        <v>1</v>
      </c>
      <c r="F9885" s="7" t="n">
        <v>0</v>
      </c>
      <c r="G9885" s="7" t="n">
        <v>0</v>
      </c>
      <c r="H9885" s="7" t="n">
        <v>0</v>
      </c>
      <c r="I9885" s="7" t="n">
        <v>0</v>
      </c>
      <c r="J9885" s="7" t="n">
        <v>65533</v>
      </c>
      <c r="K9885" s="7" t="n">
        <v>0</v>
      </c>
      <c r="L9885" s="7" t="n">
        <v>0</v>
      </c>
      <c r="M9885" s="7" t="n">
        <v>0</v>
      </c>
      <c r="N9885" s="7" t="n">
        <v>0</v>
      </c>
      <c r="O9885" s="7" t="s">
        <v>13</v>
      </c>
    </row>
    <row r="9886" spans="1:19">
      <c r="A9886" t="s">
        <v>4</v>
      </c>
      <c r="B9886" s="4" t="s">
        <v>5</v>
      </c>
      <c r="C9886" s="4" t="s">
        <v>10</v>
      </c>
      <c r="D9886" s="4" t="s">
        <v>14</v>
      </c>
      <c r="E9886" s="4" t="s">
        <v>6</v>
      </c>
      <c r="F9886" s="4" t="s">
        <v>25</v>
      </c>
      <c r="G9886" s="4" t="s">
        <v>25</v>
      </c>
      <c r="H9886" s="4" t="s">
        <v>25</v>
      </c>
    </row>
    <row r="9887" spans="1:19">
      <c r="A9887" t="n">
        <v>86273</v>
      </c>
      <c r="B9887" s="52" t="n">
        <v>48</v>
      </c>
      <c r="C9887" s="7" t="n">
        <v>84</v>
      </c>
      <c r="D9887" s="7" t="n">
        <v>0</v>
      </c>
      <c r="E9887" s="7" t="s">
        <v>444</v>
      </c>
      <c r="F9887" s="7" t="n">
        <v>-1</v>
      </c>
      <c r="G9887" s="7" t="n">
        <v>1</v>
      </c>
      <c r="H9887" s="7" t="n">
        <v>2.80259692864963e-45</v>
      </c>
    </row>
    <row r="9888" spans="1:19">
      <c r="A9888" t="s">
        <v>4</v>
      </c>
      <c r="B9888" s="4" t="s">
        <v>5</v>
      </c>
      <c r="C9888" s="4" t="s">
        <v>10</v>
      </c>
    </row>
    <row r="9889" spans="1:19">
      <c r="A9889" t="n">
        <v>86301</v>
      </c>
      <c r="B9889" s="27" t="n">
        <v>16</v>
      </c>
      <c r="C9889" s="7" t="n">
        <v>1300</v>
      </c>
    </row>
    <row r="9890" spans="1:19">
      <c r="A9890" t="s">
        <v>4</v>
      </c>
      <c r="B9890" s="4" t="s">
        <v>5</v>
      </c>
      <c r="C9890" s="4" t="s">
        <v>14</v>
      </c>
      <c r="D9890" s="4" t="s">
        <v>10</v>
      </c>
      <c r="E9890" s="4" t="s">
        <v>6</v>
      </c>
      <c r="F9890" s="4" t="s">
        <v>6</v>
      </c>
      <c r="G9890" s="4" t="s">
        <v>6</v>
      </c>
      <c r="H9890" s="4" t="s">
        <v>6</v>
      </c>
    </row>
    <row r="9891" spans="1:19">
      <c r="A9891" t="n">
        <v>86304</v>
      </c>
      <c r="B9891" s="36" t="n">
        <v>51</v>
      </c>
      <c r="C9891" s="7" t="n">
        <v>3</v>
      </c>
      <c r="D9891" s="7" t="n">
        <v>89</v>
      </c>
      <c r="E9891" s="7" t="s">
        <v>478</v>
      </c>
      <c r="F9891" s="7" t="s">
        <v>267</v>
      </c>
      <c r="G9891" s="7" t="s">
        <v>130</v>
      </c>
      <c r="H9891" s="7" t="s">
        <v>131</v>
      </c>
    </row>
    <row r="9892" spans="1:19">
      <c r="A9892" t="s">
        <v>4</v>
      </c>
      <c r="B9892" s="4" t="s">
        <v>5</v>
      </c>
      <c r="C9892" s="4" t="s">
        <v>14</v>
      </c>
      <c r="D9892" s="4" t="s">
        <v>10</v>
      </c>
      <c r="E9892" s="4" t="s">
        <v>6</v>
      </c>
      <c r="F9892" s="4" t="s">
        <v>6</v>
      </c>
      <c r="G9892" s="4" t="s">
        <v>6</v>
      </c>
      <c r="H9892" s="4" t="s">
        <v>6</v>
      </c>
    </row>
    <row r="9893" spans="1:19">
      <c r="A9893" t="n">
        <v>86317</v>
      </c>
      <c r="B9893" s="36" t="n">
        <v>51</v>
      </c>
      <c r="C9893" s="7" t="n">
        <v>3</v>
      </c>
      <c r="D9893" s="7" t="n">
        <v>116</v>
      </c>
      <c r="E9893" s="7" t="s">
        <v>478</v>
      </c>
      <c r="F9893" s="7" t="s">
        <v>267</v>
      </c>
      <c r="G9893" s="7" t="s">
        <v>130</v>
      </c>
      <c r="H9893" s="7" t="s">
        <v>131</v>
      </c>
    </row>
    <row r="9894" spans="1:19">
      <c r="A9894" t="s">
        <v>4</v>
      </c>
      <c r="B9894" s="4" t="s">
        <v>5</v>
      </c>
      <c r="C9894" s="4" t="s">
        <v>14</v>
      </c>
      <c r="D9894" s="4" t="s">
        <v>10</v>
      </c>
      <c r="E9894" s="4" t="s">
        <v>6</v>
      </c>
      <c r="F9894" s="4" t="s">
        <v>6</v>
      </c>
      <c r="G9894" s="4" t="s">
        <v>6</v>
      </c>
      <c r="H9894" s="4" t="s">
        <v>6</v>
      </c>
    </row>
    <row r="9895" spans="1:19">
      <c r="A9895" t="n">
        <v>86330</v>
      </c>
      <c r="B9895" s="36" t="n">
        <v>51</v>
      </c>
      <c r="C9895" s="7" t="n">
        <v>3</v>
      </c>
      <c r="D9895" s="7" t="n">
        <v>30</v>
      </c>
      <c r="E9895" s="7" t="s">
        <v>478</v>
      </c>
      <c r="F9895" s="7" t="s">
        <v>267</v>
      </c>
      <c r="G9895" s="7" t="s">
        <v>130</v>
      </c>
      <c r="H9895" s="7" t="s">
        <v>131</v>
      </c>
    </row>
    <row r="9896" spans="1:19">
      <c r="A9896" t="s">
        <v>4</v>
      </c>
      <c r="B9896" s="4" t="s">
        <v>5</v>
      </c>
      <c r="C9896" s="4" t="s">
        <v>14</v>
      </c>
      <c r="D9896" s="4" t="s">
        <v>10</v>
      </c>
      <c r="E9896" s="4" t="s">
        <v>6</v>
      </c>
      <c r="F9896" s="4" t="s">
        <v>6</v>
      </c>
      <c r="G9896" s="4" t="s">
        <v>6</v>
      </c>
      <c r="H9896" s="4" t="s">
        <v>6</v>
      </c>
    </row>
    <row r="9897" spans="1:19">
      <c r="A9897" t="n">
        <v>86343</v>
      </c>
      <c r="B9897" s="36" t="n">
        <v>51</v>
      </c>
      <c r="C9897" s="7" t="n">
        <v>3</v>
      </c>
      <c r="D9897" s="7" t="n">
        <v>0</v>
      </c>
      <c r="E9897" s="7" t="s">
        <v>262</v>
      </c>
      <c r="F9897" s="7" t="s">
        <v>267</v>
      </c>
      <c r="G9897" s="7" t="s">
        <v>130</v>
      </c>
      <c r="H9897" s="7" t="s">
        <v>131</v>
      </c>
    </row>
    <row r="9898" spans="1:19">
      <c r="A9898" t="s">
        <v>4</v>
      </c>
      <c r="B9898" s="4" t="s">
        <v>5</v>
      </c>
      <c r="C9898" s="4" t="s">
        <v>14</v>
      </c>
      <c r="D9898" s="4" t="s">
        <v>10</v>
      </c>
      <c r="E9898" s="4" t="s">
        <v>6</v>
      </c>
      <c r="F9898" s="4" t="s">
        <v>6</v>
      </c>
      <c r="G9898" s="4" t="s">
        <v>6</v>
      </c>
      <c r="H9898" s="4" t="s">
        <v>6</v>
      </c>
    </row>
    <row r="9899" spans="1:19">
      <c r="A9899" t="n">
        <v>86356</v>
      </c>
      <c r="B9899" s="36" t="n">
        <v>51</v>
      </c>
      <c r="C9899" s="7" t="n">
        <v>3</v>
      </c>
      <c r="D9899" s="7" t="n">
        <v>61491</v>
      </c>
      <c r="E9899" s="7" t="s">
        <v>262</v>
      </c>
      <c r="F9899" s="7" t="s">
        <v>267</v>
      </c>
      <c r="G9899" s="7" t="s">
        <v>130</v>
      </c>
      <c r="H9899" s="7" t="s">
        <v>131</v>
      </c>
    </row>
    <row r="9900" spans="1:19">
      <c r="A9900" t="s">
        <v>4</v>
      </c>
      <c r="B9900" s="4" t="s">
        <v>5</v>
      </c>
      <c r="C9900" s="4" t="s">
        <v>14</v>
      </c>
      <c r="D9900" s="4" t="s">
        <v>10</v>
      </c>
      <c r="E9900" s="4" t="s">
        <v>6</v>
      </c>
      <c r="F9900" s="4" t="s">
        <v>6</v>
      </c>
      <c r="G9900" s="4" t="s">
        <v>6</v>
      </c>
      <c r="H9900" s="4" t="s">
        <v>6</v>
      </c>
    </row>
    <row r="9901" spans="1:19">
      <c r="A9901" t="n">
        <v>86369</v>
      </c>
      <c r="B9901" s="36" t="n">
        <v>51</v>
      </c>
      <c r="C9901" s="7" t="n">
        <v>3</v>
      </c>
      <c r="D9901" s="7" t="n">
        <v>61492</v>
      </c>
      <c r="E9901" s="7" t="s">
        <v>262</v>
      </c>
      <c r="F9901" s="7" t="s">
        <v>267</v>
      </c>
      <c r="G9901" s="7" t="s">
        <v>130</v>
      </c>
      <c r="H9901" s="7" t="s">
        <v>131</v>
      </c>
    </row>
    <row r="9902" spans="1:19">
      <c r="A9902" t="s">
        <v>4</v>
      </c>
      <c r="B9902" s="4" t="s">
        <v>5</v>
      </c>
      <c r="C9902" s="4" t="s">
        <v>14</v>
      </c>
      <c r="D9902" s="4" t="s">
        <v>10</v>
      </c>
      <c r="E9902" s="4" t="s">
        <v>6</v>
      </c>
      <c r="F9902" s="4" t="s">
        <v>6</v>
      </c>
      <c r="G9902" s="4" t="s">
        <v>6</v>
      </c>
      <c r="H9902" s="4" t="s">
        <v>6</v>
      </c>
    </row>
    <row r="9903" spans="1:19">
      <c r="A9903" t="n">
        <v>86382</v>
      </c>
      <c r="B9903" s="36" t="n">
        <v>51</v>
      </c>
      <c r="C9903" s="7" t="n">
        <v>3</v>
      </c>
      <c r="D9903" s="7" t="n">
        <v>61493</v>
      </c>
      <c r="E9903" s="7" t="s">
        <v>262</v>
      </c>
      <c r="F9903" s="7" t="s">
        <v>267</v>
      </c>
      <c r="G9903" s="7" t="s">
        <v>130</v>
      </c>
      <c r="H9903" s="7" t="s">
        <v>131</v>
      </c>
    </row>
    <row r="9904" spans="1:19">
      <c r="A9904" t="s">
        <v>4</v>
      </c>
      <c r="B9904" s="4" t="s">
        <v>5</v>
      </c>
      <c r="C9904" s="4" t="s">
        <v>14</v>
      </c>
      <c r="D9904" s="4" t="s">
        <v>10</v>
      </c>
      <c r="E9904" s="4" t="s">
        <v>6</v>
      </c>
      <c r="F9904" s="4" t="s">
        <v>6</v>
      </c>
      <c r="G9904" s="4" t="s">
        <v>6</v>
      </c>
      <c r="H9904" s="4" t="s">
        <v>6</v>
      </c>
    </row>
    <row r="9905" spans="1:8">
      <c r="A9905" t="n">
        <v>86395</v>
      </c>
      <c r="B9905" s="36" t="n">
        <v>51</v>
      </c>
      <c r="C9905" s="7" t="n">
        <v>3</v>
      </c>
      <c r="D9905" s="7" t="n">
        <v>100</v>
      </c>
      <c r="E9905" s="7" t="s">
        <v>478</v>
      </c>
      <c r="F9905" s="7" t="s">
        <v>267</v>
      </c>
      <c r="G9905" s="7" t="s">
        <v>130</v>
      </c>
      <c r="H9905" s="7" t="s">
        <v>131</v>
      </c>
    </row>
    <row r="9906" spans="1:8">
      <c r="A9906" t="s">
        <v>4</v>
      </c>
      <c r="B9906" s="4" t="s">
        <v>5</v>
      </c>
      <c r="C9906" s="4" t="s">
        <v>14</v>
      </c>
      <c r="D9906" s="4" t="s">
        <v>10</v>
      </c>
      <c r="E9906" s="4" t="s">
        <v>6</v>
      </c>
      <c r="F9906" s="4" t="s">
        <v>6</v>
      </c>
      <c r="G9906" s="4" t="s">
        <v>6</v>
      </c>
      <c r="H9906" s="4" t="s">
        <v>6</v>
      </c>
    </row>
    <row r="9907" spans="1:8">
      <c r="A9907" t="n">
        <v>86408</v>
      </c>
      <c r="B9907" s="36" t="n">
        <v>51</v>
      </c>
      <c r="C9907" s="7" t="n">
        <v>3</v>
      </c>
      <c r="D9907" s="7" t="n">
        <v>88</v>
      </c>
      <c r="E9907" s="7" t="s">
        <v>478</v>
      </c>
      <c r="F9907" s="7" t="s">
        <v>267</v>
      </c>
      <c r="G9907" s="7" t="s">
        <v>130</v>
      </c>
      <c r="H9907" s="7" t="s">
        <v>131</v>
      </c>
    </row>
    <row r="9908" spans="1:8">
      <c r="A9908" t="s">
        <v>4</v>
      </c>
      <c r="B9908" s="4" t="s">
        <v>5</v>
      </c>
      <c r="C9908" s="4" t="s">
        <v>14</v>
      </c>
      <c r="D9908" s="4" t="s">
        <v>10</v>
      </c>
    </row>
    <row r="9909" spans="1:8">
      <c r="A9909" t="n">
        <v>86421</v>
      </c>
      <c r="B9909" s="34" t="n">
        <v>45</v>
      </c>
      <c r="C9909" s="7" t="n">
        <v>7</v>
      </c>
      <c r="D9909" s="7" t="n">
        <v>255</v>
      </c>
    </row>
    <row r="9910" spans="1:8">
      <c r="A9910" t="s">
        <v>4</v>
      </c>
      <c r="B9910" s="4" t="s">
        <v>5</v>
      </c>
      <c r="C9910" s="4" t="s">
        <v>14</v>
      </c>
      <c r="D9910" s="4" t="s">
        <v>10</v>
      </c>
      <c r="E9910" s="4" t="s">
        <v>25</v>
      </c>
    </row>
    <row r="9911" spans="1:8">
      <c r="A9911" t="n">
        <v>86425</v>
      </c>
      <c r="B9911" s="33" t="n">
        <v>58</v>
      </c>
      <c r="C9911" s="7" t="n">
        <v>101</v>
      </c>
      <c r="D9911" s="7" t="n">
        <v>1000</v>
      </c>
      <c r="E9911" s="7" t="n">
        <v>1</v>
      </c>
    </row>
    <row r="9912" spans="1:8">
      <c r="A9912" t="s">
        <v>4</v>
      </c>
      <c r="B9912" s="4" t="s">
        <v>5</v>
      </c>
      <c r="C9912" s="4" t="s">
        <v>14</v>
      </c>
      <c r="D9912" s="4" t="s">
        <v>10</v>
      </c>
    </row>
    <row r="9913" spans="1:8">
      <c r="A9913" t="n">
        <v>86433</v>
      </c>
      <c r="B9913" s="33" t="n">
        <v>58</v>
      </c>
      <c r="C9913" s="7" t="n">
        <v>254</v>
      </c>
      <c r="D9913" s="7" t="n">
        <v>0</v>
      </c>
    </row>
    <row r="9914" spans="1:8">
      <c r="A9914" t="s">
        <v>4</v>
      </c>
      <c r="B9914" s="4" t="s">
        <v>5</v>
      </c>
      <c r="C9914" s="4" t="s">
        <v>14</v>
      </c>
      <c r="D9914" s="4" t="s">
        <v>10</v>
      </c>
      <c r="E9914" s="4" t="s">
        <v>14</v>
      </c>
    </row>
    <row r="9915" spans="1:8">
      <c r="A9915" t="n">
        <v>86437</v>
      </c>
      <c r="B9915" s="11" t="n">
        <v>39</v>
      </c>
      <c r="C9915" s="7" t="n">
        <v>13</v>
      </c>
      <c r="D9915" s="7" t="n">
        <v>65533</v>
      </c>
      <c r="E9915" s="7" t="n">
        <v>100</v>
      </c>
    </row>
    <row r="9916" spans="1:8">
      <c r="A9916" t="s">
        <v>4</v>
      </c>
      <c r="B9916" s="4" t="s">
        <v>5</v>
      </c>
      <c r="C9916" s="4" t="s">
        <v>14</v>
      </c>
      <c r="D9916" s="4" t="s">
        <v>10</v>
      </c>
      <c r="E9916" s="4" t="s">
        <v>14</v>
      </c>
    </row>
    <row r="9917" spans="1:8">
      <c r="A9917" t="n">
        <v>86442</v>
      </c>
      <c r="B9917" s="11" t="n">
        <v>39</v>
      </c>
      <c r="C9917" s="7" t="n">
        <v>13</v>
      </c>
      <c r="D9917" s="7" t="n">
        <v>65533</v>
      </c>
      <c r="E9917" s="7" t="n">
        <v>101</v>
      </c>
    </row>
    <row r="9918" spans="1:8">
      <c r="A9918" t="s">
        <v>4</v>
      </c>
      <c r="B9918" s="4" t="s">
        <v>5</v>
      </c>
      <c r="C9918" s="4" t="s">
        <v>14</v>
      </c>
      <c r="D9918" s="4" t="s">
        <v>14</v>
      </c>
      <c r="E9918" s="4" t="s">
        <v>25</v>
      </c>
      <c r="F9918" s="4" t="s">
        <v>25</v>
      </c>
      <c r="G9918" s="4" t="s">
        <v>25</v>
      </c>
      <c r="H9918" s="4" t="s">
        <v>10</v>
      </c>
    </row>
    <row r="9919" spans="1:8">
      <c r="A9919" t="n">
        <v>86447</v>
      </c>
      <c r="B9919" s="34" t="n">
        <v>45</v>
      </c>
      <c r="C9919" s="7" t="n">
        <v>2</v>
      </c>
      <c r="D9919" s="7" t="n">
        <v>3</v>
      </c>
      <c r="E9919" s="7" t="n">
        <v>-95.9000015258789</v>
      </c>
      <c r="F9919" s="7" t="n">
        <v>-1.83000004291534</v>
      </c>
      <c r="G9919" s="7" t="n">
        <v>-54.3400001525879</v>
      </c>
      <c r="H9919" s="7" t="n">
        <v>0</v>
      </c>
    </row>
    <row r="9920" spans="1:8">
      <c r="A9920" t="s">
        <v>4</v>
      </c>
      <c r="B9920" s="4" t="s">
        <v>5</v>
      </c>
      <c r="C9920" s="4" t="s">
        <v>14</v>
      </c>
      <c r="D9920" s="4" t="s">
        <v>14</v>
      </c>
      <c r="E9920" s="4" t="s">
        <v>25</v>
      </c>
      <c r="F9920" s="4" t="s">
        <v>25</v>
      </c>
      <c r="G9920" s="4" t="s">
        <v>25</v>
      </c>
      <c r="H9920" s="4" t="s">
        <v>10</v>
      </c>
      <c r="I9920" s="4" t="s">
        <v>14</v>
      </c>
    </row>
    <row r="9921" spans="1:9">
      <c r="A9921" t="n">
        <v>86464</v>
      </c>
      <c r="B9921" s="34" t="n">
        <v>45</v>
      </c>
      <c r="C9921" s="7" t="n">
        <v>4</v>
      </c>
      <c r="D9921" s="7" t="n">
        <v>3</v>
      </c>
      <c r="E9921" s="7" t="n">
        <v>13.2799997329712</v>
      </c>
      <c r="F9921" s="7" t="n">
        <v>248.369995117188</v>
      </c>
      <c r="G9921" s="7" t="n">
        <v>358</v>
      </c>
      <c r="H9921" s="7" t="n">
        <v>0</v>
      </c>
      <c r="I9921" s="7" t="n">
        <v>0</v>
      </c>
    </row>
    <row r="9922" spans="1:9">
      <c r="A9922" t="s">
        <v>4</v>
      </c>
      <c r="B9922" s="4" t="s">
        <v>5</v>
      </c>
      <c r="C9922" s="4" t="s">
        <v>14</v>
      </c>
      <c r="D9922" s="4" t="s">
        <v>14</v>
      </c>
      <c r="E9922" s="4" t="s">
        <v>25</v>
      </c>
      <c r="F9922" s="4" t="s">
        <v>10</v>
      </c>
    </row>
    <row r="9923" spans="1:9">
      <c r="A9923" t="n">
        <v>86482</v>
      </c>
      <c r="B9923" s="34" t="n">
        <v>45</v>
      </c>
      <c r="C9923" s="7" t="n">
        <v>5</v>
      </c>
      <c r="D9923" s="7" t="n">
        <v>3</v>
      </c>
      <c r="E9923" s="7" t="n">
        <v>4.80000019073486</v>
      </c>
      <c r="F9923" s="7" t="n">
        <v>0</v>
      </c>
    </row>
    <row r="9924" spans="1:9">
      <c r="A9924" t="s">
        <v>4</v>
      </c>
      <c r="B9924" s="4" t="s">
        <v>5</v>
      </c>
      <c r="C9924" s="4" t="s">
        <v>14</v>
      </c>
      <c r="D9924" s="4" t="s">
        <v>14</v>
      </c>
      <c r="E9924" s="4" t="s">
        <v>25</v>
      </c>
      <c r="F9924" s="4" t="s">
        <v>10</v>
      </c>
    </row>
    <row r="9925" spans="1:9">
      <c r="A9925" t="n">
        <v>86491</v>
      </c>
      <c r="B9925" s="34" t="n">
        <v>45</v>
      </c>
      <c r="C9925" s="7" t="n">
        <v>5</v>
      </c>
      <c r="D9925" s="7" t="n">
        <v>3</v>
      </c>
      <c r="E9925" s="7" t="n">
        <v>4.90000009536743</v>
      </c>
      <c r="F9925" s="7" t="n">
        <v>2500</v>
      </c>
    </row>
    <row r="9926" spans="1:9">
      <c r="A9926" t="s">
        <v>4</v>
      </c>
      <c r="B9926" s="4" t="s">
        <v>5</v>
      </c>
      <c r="C9926" s="4" t="s">
        <v>14</v>
      </c>
      <c r="D9926" s="4" t="s">
        <v>14</v>
      </c>
      <c r="E9926" s="4" t="s">
        <v>25</v>
      </c>
      <c r="F9926" s="4" t="s">
        <v>10</v>
      </c>
    </row>
    <row r="9927" spans="1:9">
      <c r="A9927" t="n">
        <v>86500</v>
      </c>
      <c r="B9927" s="34" t="n">
        <v>45</v>
      </c>
      <c r="C9927" s="7" t="n">
        <v>11</v>
      </c>
      <c r="D9927" s="7" t="n">
        <v>3</v>
      </c>
      <c r="E9927" s="7" t="n">
        <v>39.7000007629395</v>
      </c>
      <c r="F9927" s="7" t="n">
        <v>0</v>
      </c>
    </row>
    <row r="9928" spans="1:9">
      <c r="A9928" t="s">
        <v>4</v>
      </c>
      <c r="B9928" s="4" t="s">
        <v>5</v>
      </c>
      <c r="C9928" s="4" t="s">
        <v>14</v>
      </c>
      <c r="D9928" s="4" t="s">
        <v>10</v>
      </c>
    </row>
    <row r="9929" spans="1:9">
      <c r="A9929" t="n">
        <v>86509</v>
      </c>
      <c r="B9929" s="33" t="n">
        <v>58</v>
      </c>
      <c r="C9929" s="7" t="n">
        <v>255</v>
      </c>
      <c r="D9929" s="7" t="n">
        <v>0</v>
      </c>
    </row>
    <row r="9930" spans="1:9">
      <c r="A9930" t="s">
        <v>4</v>
      </c>
      <c r="B9930" s="4" t="s">
        <v>5</v>
      </c>
      <c r="C9930" s="4" t="s">
        <v>10</v>
      </c>
    </row>
    <row r="9931" spans="1:9">
      <c r="A9931" t="n">
        <v>86513</v>
      </c>
      <c r="B9931" s="27" t="n">
        <v>16</v>
      </c>
      <c r="C9931" s="7" t="n">
        <v>1200</v>
      </c>
    </row>
    <row r="9932" spans="1:9">
      <c r="A9932" t="s">
        <v>4</v>
      </c>
      <c r="B9932" s="4" t="s">
        <v>5</v>
      </c>
      <c r="C9932" s="4" t="s">
        <v>14</v>
      </c>
      <c r="D9932" s="4" t="s">
        <v>10</v>
      </c>
      <c r="E9932" s="4" t="s">
        <v>25</v>
      </c>
    </row>
    <row r="9933" spans="1:9">
      <c r="A9933" t="n">
        <v>86516</v>
      </c>
      <c r="B9933" s="33" t="n">
        <v>58</v>
      </c>
      <c r="C9933" s="7" t="n">
        <v>0</v>
      </c>
      <c r="D9933" s="7" t="n">
        <v>300</v>
      </c>
      <c r="E9933" s="7" t="n">
        <v>0.300000011920929</v>
      </c>
    </row>
    <row r="9934" spans="1:9">
      <c r="A9934" t="s">
        <v>4</v>
      </c>
      <c r="B9934" s="4" t="s">
        <v>5</v>
      </c>
      <c r="C9934" s="4" t="s">
        <v>14</v>
      </c>
      <c r="D9934" s="4" t="s">
        <v>10</v>
      </c>
    </row>
    <row r="9935" spans="1:9">
      <c r="A9935" t="n">
        <v>86524</v>
      </c>
      <c r="B9935" s="33" t="n">
        <v>58</v>
      </c>
      <c r="C9935" s="7" t="n">
        <v>255</v>
      </c>
      <c r="D9935" s="7" t="n">
        <v>0</v>
      </c>
    </row>
    <row r="9936" spans="1:9">
      <c r="A9936" t="s">
        <v>4</v>
      </c>
      <c r="B9936" s="4" t="s">
        <v>5</v>
      </c>
      <c r="C9936" s="4" t="s">
        <v>14</v>
      </c>
      <c r="D9936" s="4" t="s">
        <v>10</v>
      </c>
      <c r="E9936" s="4" t="s">
        <v>10</v>
      </c>
      <c r="F9936" s="4" t="s">
        <v>10</v>
      </c>
      <c r="G9936" s="4" t="s">
        <v>10</v>
      </c>
      <c r="H9936" s="4" t="s">
        <v>14</v>
      </c>
    </row>
    <row r="9937" spans="1:9">
      <c r="A9937" t="n">
        <v>86528</v>
      </c>
      <c r="B9937" s="23" t="n">
        <v>25</v>
      </c>
      <c r="C9937" s="7" t="n">
        <v>5</v>
      </c>
      <c r="D9937" s="7" t="n">
        <v>65535</v>
      </c>
      <c r="E9937" s="7" t="n">
        <v>500</v>
      </c>
      <c r="F9937" s="7" t="n">
        <v>800</v>
      </c>
      <c r="G9937" s="7" t="n">
        <v>140</v>
      </c>
      <c r="H9937" s="7" t="n">
        <v>0</v>
      </c>
    </row>
    <row r="9938" spans="1:9">
      <c r="A9938" t="s">
        <v>4</v>
      </c>
      <c r="B9938" s="4" t="s">
        <v>5</v>
      </c>
      <c r="C9938" s="4" t="s">
        <v>10</v>
      </c>
      <c r="D9938" s="4" t="s">
        <v>14</v>
      </c>
      <c r="E9938" s="4" t="s">
        <v>50</v>
      </c>
      <c r="F9938" s="4" t="s">
        <v>14</v>
      </c>
      <c r="G9938" s="4" t="s">
        <v>14</v>
      </c>
    </row>
    <row r="9939" spans="1:9">
      <c r="A9939" t="n">
        <v>86539</v>
      </c>
      <c r="B9939" s="24" t="n">
        <v>24</v>
      </c>
      <c r="C9939" s="7" t="n">
        <v>65533</v>
      </c>
      <c r="D9939" s="7" t="n">
        <v>11</v>
      </c>
      <c r="E9939" s="7" t="s">
        <v>748</v>
      </c>
      <c r="F9939" s="7" t="n">
        <v>2</v>
      </c>
      <c r="G9939" s="7" t="n">
        <v>0</v>
      </c>
    </row>
    <row r="9940" spans="1:9">
      <c r="A9940" t="s">
        <v>4</v>
      </c>
      <c r="B9940" s="4" t="s">
        <v>5</v>
      </c>
    </row>
    <row r="9941" spans="1:9">
      <c r="A9941" t="n">
        <v>86622</v>
      </c>
      <c r="B9941" s="25" t="n">
        <v>28</v>
      </c>
    </row>
    <row r="9942" spans="1:9">
      <c r="A9942" t="s">
        <v>4</v>
      </c>
      <c r="B9942" s="4" t="s">
        <v>5</v>
      </c>
      <c r="C9942" s="4" t="s">
        <v>14</v>
      </c>
    </row>
    <row r="9943" spans="1:9">
      <c r="A9943" t="n">
        <v>86623</v>
      </c>
      <c r="B9943" s="26" t="n">
        <v>27</v>
      </c>
      <c r="C9943" s="7" t="n">
        <v>0</v>
      </c>
    </row>
    <row r="9944" spans="1:9">
      <c r="A9944" t="s">
        <v>4</v>
      </c>
      <c r="B9944" s="4" t="s">
        <v>5</v>
      </c>
      <c r="C9944" s="4" t="s">
        <v>14</v>
      </c>
    </row>
    <row r="9945" spans="1:9">
      <c r="A9945" t="n">
        <v>86625</v>
      </c>
      <c r="B9945" s="26" t="n">
        <v>27</v>
      </c>
      <c r="C9945" s="7" t="n">
        <v>1</v>
      </c>
    </row>
    <row r="9946" spans="1:9">
      <c r="A9946" t="s">
        <v>4</v>
      </c>
      <c r="B9946" s="4" t="s">
        <v>5</v>
      </c>
      <c r="C9946" s="4" t="s">
        <v>14</v>
      </c>
      <c r="D9946" s="4" t="s">
        <v>10</v>
      </c>
      <c r="E9946" s="4" t="s">
        <v>10</v>
      </c>
      <c r="F9946" s="4" t="s">
        <v>10</v>
      </c>
      <c r="G9946" s="4" t="s">
        <v>10</v>
      </c>
      <c r="H9946" s="4" t="s">
        <v>14</v>
      </c>
    </row>
    <row r="9947" spans="1:9">
      <c r="A9947" t="n">
        <v>86627</v>
      </c>
      <c r="B9947" s="23" t="n">
        <v>25</v>
      </c>
      <c r="C9947" s="7" t="n">
        <v>5</v>
      </c>
      <c r="D9947" s="7" t="n">
        <v>65535</v>
      </c>
      <c r="E9947" s="7" t="n">
        <v>65535</v>
      </c>
      <c r="F9947" s="7" t="n">
        <v>65535</v>
      </c>
      <c r="G9947" s="7" t="n">
        <v>65535</v>
      </c>
      <c r="H9947" s="7" t="n">
        <v>0</v>
      </c>
    </row>
    <row r="9948" spans="1:9">
      <c r="A9948" t="s">
        <v>4</v>
      </c>
      <c r="B9948" s="4" t="s">
        <v>5</v>
      </c>
      <c r="C9948" s="4" t="s">
        <v>14</v>
      </c>
      <c r="D9948" s="4" t="s">
        <v>10</v>
      </c>
      <c r="E9948" s="4" t="s">
        <v>10</v>
      </c>
      <c r="F9948" s="4" t="s">
        <v>10</v>
      </c>
    </row>
    <row r="9949" spans="1:9">
      <c r="A9949" t="n">
        <v>86638</v>
      </c>
      <c r="B9949" s="80" t="n">
        <v>63</v>
      </c>
      <c r="C9949" s="7" t="n">
        <v>0</v>
      </c>
      <c r="D9949" s="7" t="n">
        <v>65535</v>
      </c>
      <c r="E9949" s="7" t="n">
        <v>47</v>
      </c>
      <c r="F9949" s="7" t="n">
        <v>0</v>
      </c>
    </row>
    <row r="9950" spans="1:9">
      <c r="A9950" t="s">
        <v>4</v>
      </c>
      <c r="B9950" s="4" t="s">
        <v>5</v>
      </c>
      <c r="C9950" s="4" t="s">
        <v>14</v>
      </c>
      <c r="D9950" s="4" t="s">
        <v>10</v>
      </c>
      <c r="E9950" s="4" t="s">
        <v>25</v>
      </c>
    </row>
    <row r="9951" spans="1:9">
      <c r="A9951" t="n">
        <v>86646</v>
      </c>
      <c r="B9951" s="33" t="n">
        <v>58</v>
      </c>
      <c r="C9951" s="7" t="n">
        <v>100</v>
      </c>
      <c r="D9951" s="7" t="n">
        <v>300</v>
      </c>
      <c r="E9951" s="7" t="n">
        <v>0.300000011920929</v>
      </c>
    </row>
    <row r="9952" spans="1:9">
      <c r="A9952" t="s">
        <v>4</v>
      </c>
      <c r="B9952" s="4" t="s">
        <v>5</v>
      </c>
      <c r="C9952" s="4" t="s">
        <v>14</v>
      </c>
      <c r="D9952" s="4" t="s">
        <v>10</v>
      </c>
    </row>
    <row r="9953" spans="1:8">
      <c r="A9953" t="n">
        <v>86654</v>
      </c>
      <c r="B9953" s="33" t="n">
        <v>58</v>
      </c>
      <c r="C9953" s="7" t="n">
        <v>255</v>
      </c>
      <c r="D9953" s="7" t="n">
        <v>0</v>
      </c>
    </row>
    <row r="9954" spans="1:8">
      <c r="A9954" t="s">
        <v>4</v>
      </c>
      <c r="B9954" s="4" t="s">
        <v>5</v>
      </c>
      <c r="C9954" s="4" t="s">
        <v>14</v>
      </c>
      <c r="D9954" s="4" t="s">
        <v>10</v>
      </c>
      <c r="E9954" s="4" t="s">
        <v>10</v>
      </c>
      <c r="F9954" s="4" t="s">
        <v>14</v>
      </c>
    </row>
    <row r="9955" spans="1:8">
      <c r="A9955" t="n">
        <v>86658</v>
      </c>
      <c r="B9955" s="23" t="n">
        <v>25</v>
      </c>
      <c r="C9955" s="7" t="n">
        <v>1</v>
      </c>
      <c r="D9955" s="7" t="n">
        <v>65535</v>
      </c>
      <c r="E9955" s="7" t="n">
        <v>450</v>
      </c>
      <c r="F9955" s="7" t="n">
        <v>0</v>
      </c>
    </row>
    <row r="9956" spans="1:8">
      <c r="A9956" t="s">
        <v>4</v>
      </c>
      <c r="B9956" s="4" t="s">
        <v>5</v>
      </c>
      <c r="C9956" s="4" t="s">
        <v>14</v>
      </c>
      <c r="D9956" s="4" t="s">
        <v>10</v>
      </c>
      <c r="E9956" s="4" t="s">
        <v>6</v>
      </c>
    </row>
    <row r="9957" spans="1:8">
      <c r="A9957" t="n">
        <v>86665</v>
      </c>
      <c r="B9957" s="36" t="n">
        <v>51</v>
      </c>
      <c r="C9957" s="7" t="n">
        <v>4</v>
      </c>
      <c r="D9957" s="7" t="n">
        <v>0</v>
      </c>
      <c r="E9957" s="7" t="s">
        <v>324</v>
      </c>
    </row>
    <row r="9958" spans="1:8">
      <c r="A9958" t="s">
        <v>4</v>
      </c>
      <c r="B9958" s="4" t="s">
        <v>5</v>
      </c>
      <c r="C9958" s="4" t="s">
        <v>10</v>
      </c>
    </row>
    <row r="9959" spans="1:8">
      <c r="A9959" t="n">
        <v>86679</v>
      </c>
      <c r="B9959" s="27" t="n">
        <v>16</v>
      </c>
      <c r="C9959" s="7" t="n">
        <v>0</v>
      </c>
    </row>
    <row r="9960" spans="1:8">
      <c r="A9960" t="s">
        <v>4</v>
      </c>
      <c r="B9960" s="4" t="s">
        <v>5</v>
      </c>
      <c r="C9960" s="4" t="s">
        <v>10</v>
      </c>
      <c r="D9960" s="4" t="s">
        <v>50</v>
      </c>
      <c r="E9960" s="4" t="s">
        <v>14</v>
      </c>
      <c r="F9960" s="4" t="s">
        <v>14</v>
      </c>
    </row>
    <row r="9961" spans="1:8">
      <c r="A9961" t="n">
        <v>86682</v>
      </c>
      <c r="B9961" s="37" t="n">
        <v>26</v>
      </c>
      <c r="C9961" s="7" t="n">
        <v>0</v>
      </c>
      <c r="D9961" s="7" t="s">
        <v>749</v>
      </c>
      <c r="E9961" s="7" t="n">
        <v>2</v>
      </c>
      <c r="F9961" s="7" t="n">
        <v>0</v>
      </c>
    </row>
    <row r="9962" spans="1:8">
      <c r="A9962" t="s">
        <v>4</v>
      </c>
      <c r="B9962" s="4" t="s">
        <v>5</v>
      </c>
    </row>
    <row r="9963" spans="1:8">
      <c r="A9963" t="n">
        <v>86698</v>
      </c>
      <c r="B9963" s="25" t="n">
        <v>28</v>
      </c>
    </row>
    <row r="9964" spans="1:8">
      <c r="A9964" t="s">
        <v>4</v>
      </c>
      <c r="B9964" s="4" t="s">
        <v>5</v>
      </c>
      <c r="C9964" s="4" t="s">
        <v>14</v>
      </c>
      <c r="D9964" s="41" t="s">
        <v>71</v>
      </c>
      <c r="E9964" s="4" t="s">
        <v>5</v>
      </c>
      <c r="F9964" s="4" t="s">
        <v>14</v>
      </c>
      <c r="G9964" s="4" t="s">
        <v>10</v>
      </c>
      <c r="H9964" s="41" t="s">
        <v>72</v>
      </c>
      <c r="I9964" s="4" t="s">
        <v>14</v>
      </c>
      <c r="J9964" s="4" t="s">
        <v>36</v>
      </c>
    </row>
    <row r="9965" spans="1:8">
      <c r="A9965" t="n">
        <v>86699</v>
      </c>
      <c r="B9965" s="16" t="n">
        <v>5</v>
      </c>
      <c r="C9965" s="7" t="n">
        <v>28</v>
      </c>
      <c r="D9965" s="41" t="s">
        <v>3</v>
      </c>
      <c r="E9965" s="63" t="n">
        <v>64</v>
      </c>
      <c r="F9965" s="7" t="n">
        <v>5</v>
      </c>
      <c r="G9965" s="7" t="n">
        <v>7</v>
      </c>
      <c r="H9965" s="41" t="s">
        <v>3</v>
      </c>
      <c r="I9965" s="7" t="n">
        <v>1</v>
      </c>
      <c r="J9965" s="17" t="n">
        <f t="normal" ca="1">A9975</f>
        <v>0</v>
      </c>
    </row>
    <row r="9966" spans="1:8">
      <c r="A9966" t="s">
        <v>4</v>
      </c>
      <c r="B9966" s="4" t="s">
        <v>5</v>
      </c>
      <c r="C9966" s="4" t="s">
        <v>14</v>
      </c>
      <c r="D9966" s="4" t="s">
        <v>10</v>
      </c>
      <c r="E9966" s="4" t="s">
        <v>6</v>
      </c>
    </row>
    <row r="9967" spans="1:8">
      <c r="A9967" t="n">
        <v>86710</v>
      </c>
      <c r="B9967" s="36" t="n">
        <v>51</v>
      </c>
      <c r="C9967" s="7" t="n">
        <v>4</v>
      </c>
      <c r="D9967" s="7" t="n">
        <v>7</v>
      </c>
      <c r="E9967" s="7" t="s">
        <v>139</v>
      </c>
    </row>
    <row r="9968" spans="1:8">
      <c r="A9968" t="s">
        <v>4</v>
      </c>
      <c r="B9968" s="4" t="s">
        <v>5</v>
      </c>
      <c r="C9968" s="4" t="s">
        <v>10</v>
      </c>
    </row>
    <row r="9969" spans="1:10">
      <c r="A9969" t="n">
        <v>86723</v>
      </c>
      <c r="B9969" s="27" t="n">
        <v>16</v>
      </c>
      <c r="C9969" s="7" t="n">
        <v>0</v>
      </c>
    </row>
    <row r="9970" spans="1:10">
      <c r="A9970" t="s">
        <v>4</v>
      </c>
      <c r="B9970" s="4" t="s">
        <v>5</v>
      </c>
      <c r="C9970" s="4" t="s">
        <v>10</v>
      </c>
      <c r="D9970" s="4" t="s">
        <v>50</v>
      </c>
      <c r="E9970" s="4" t="s">
        <v>14</v>
      </c>
      <c r="F9970" s="4" t="s">
        <v>14</v>
      </c>
    </row>
    <row r="9971" spans="1:10">
      <c r="A9971" t="n">
        <v>86726</v>
      </c>
      <c r="B9971" s="37" t="n">
        <v>26</v>
      </c>
      <c r="C9971" s="7" t="n">
        <v>7</v>
      </c>
      <c r="D9971" s="7" t="s">
        <v>750</v>
      </c>
      <c r="E9971" s="7" t="n">
        <v>2</v>
      </c>
      <c r="F9971" s="7" t="n">
        <v>0</v>
      </c>
    </row>
    <row r="9972" spans="1:10">
      <c r="A9972" t="s">
        <v>4</v>
      </c>
      <c r="B9972" s="4" t="s">
        <v>5</v>
      </c>
    </row>
    <row r="9973" spans="1:10">
      <c r="A9973" t="n">
        <v>86771</v>
      </c>
      <c r="B9973" s="25" t="n">
        <v>28</v>
      </c>
    </row>
    <row r="9974" spans="1:10">
      <c r="A9974" t="s">
        <v>4</v>
      </c>
      <c r="B9974" s="4" t="s">
        <v>5</v>
      </c>
      <c r="C9974" s="4" t="s">
        <v>14</v>
      </c>
      <c r="D9974" s="41" t="s">
        <v>71</v>
      </c>
      <c r="E9974" s="4" t="s">
        <v>5</v>
      </c>
      <c r="F9974" s="4" t="s">
        <v>14</v>
      </c>
      <c r="G9974" s="4" t="s">
        <v>10</v>
      </c>
      <c r="H9974" s="41" t="s">
        <v>72</v>
      </c>
      <c r="I9974" s="4" t="s">
        <v>14</v>
      </c>
      <c r="J9974" s="4" t="s">
        <v>36</v>
      </c>
    </row>
    <row r="9975" spans="1:10">
      <c r="A9975" t="n">
        <v>86772</v>
      </c>
      <c r="B9975" s="16" t="n">
        <v>5</v>
      </c>
      <c r="C9975" s="7" t="n">
        <v>28</v>
      </c>
      <c r="D9975" s="41" t="s">
        <v>3</v>
      </c>
      <c r="E9975" s="63" t="n">
        <v>64</v>
      </c>
      <c r="F9975" s="7" t="n">
        <v>5</v>
      </c>
      <c r="G9975" s="7" t="n">
        <v>9</v>
      </c>
      <c r="H9975" s="41" t="s">
        <v>3</v>
      </c>
      <c r="I9975" s="7" t="n">
        <v>1</v>
      </c>
      <c r="J9975" s="17" t="n">
        <f t="normal" ca="1">A9985</f>
        <v>0</v>
      </c>
    </row>
    <row r="9976" spans="1:10">
      <c r="A9976" t="s">
        <v>4</v>
      </c>
      <c r="B9976" s="4" t="s">
        <v>5</v>
      </c>
      <c r="C9976" s="4" t="s">
        <v>14</v>
      </c>
      <c r="D9976" s="4" t="s">
        <v>10</v>
      </c>
      <c r="E9976" s="4" t="s">
        <v>6</v>
      </c>
    </row>
    <row r="9977" spans="1:10">
      <c r="A9977" t="n">
        <v>86783</v>
      </c>
      <c r="B9977" s="36" t="n">
        <v>51</v>
      </c>
      <c r="C9977" s="7" t="n">
        <v>4</v>
      </c>
      <c r="D9977" s="7" t="n">
        <v>9</v>
      </c>
      <c r="E9977" s="7" t="s">
        <v>324</v>
      </c>
    </row>
    <row r="9978" spans="1:10">
      <c r="A9978" t="s">
        <v>4</v>
      </c>
      <c r="B9978" s="4" t="s">
        <v>5</v>
      </c>
      <c r="C9978" s="4" t="s">
        <v>10</v>
      </c>
    </row>
    <row r="9979" spans="1:10">
      <c r="A9979" t="n">
        <v>86797</v>
      </c>
      <c r="B9979" s="27" t="n">
        <v>16</v>
      </c>
      <c r="C9979" s="7" t="n">
        <v>0</v>
      </c>
    </row>
    <row r="9980" spans="1:10">
      <c r="A9980" t="s">
        <v>4</v>
      </c>
      <c r="B9980" s="4" t="s">
        <v>5</v>
      </c>
      <c r="C9980" s="4" t="s">
        <v>10</v>
      </c>
      <c r="D9980" s="4" t="s">
        <v>50</v>
      </c>
      <c r="E9980" s="4" t="s">
        <v>14</v>
      </c>
      <c r="F9980" s="4" t="s">
        <v>14</v>
      </c>
    </row>
    <row r="9981" spans="1:10">
      <c r="A9981" t="n">
        <v>86800</v>
      </c>
      <c r="B9981" s="37" t="n">
        <v>26</v>
      </c>
      <c r="C9981" s="7" t="n">
        <v>9</v>
      </c>
      <c r="D9981" s="7" t="s">
        <v>751</v>
      </c>
      <c r="E9981" s="7" t="n">
        <v>2</v>
      </c>
      <c r="F9981" s="7" t="n">
        <v>0</v>
      </c>
    </row>
    <row r="9982" spans="1:10">
      <c r="A9982" t="s">
        <v>4</v>
      </c>
      <c r="B9982" s="4" t="s">
        <v>5</v>
      </c>
    </row>
    <row r="9983" spans="1:10">
      <c r="A9983" t="n">
        <v>86844</v>
      </c>
      <c r="B9983" s="25" t="n">
        <v>28</v>
      </c>
    </row>
    <row r="9984" spans="1:10">
      <c r="A9984" t="s">
        <v>4</v>
      </c>
      <c r="B9984" s="4" t="s">
        <v>5</v>
      </c>
      <c r="C9984" s="4" t="s">
        <v>14</v>
      </c>
      <c r="D9984" s="41" t="s">
        <v>71</v>
      </c>
      <c r="E9984" s="4" t="s">
        <v>5</v>
      </c>
      <c r="F9984" s="4" t="s">
        <v>14</v>
      </c>
      <c r="G9984" s="4" t="s">
        <v>10</v>
      </c>
      <c r="H9984" s="41" t="s">
        <v>72</v>
      </c>
      <c r="I9984" s="4" t="s">
        <v>14</v>
      </c>
      <c r="J9984" s="4" t="s">
        <v>36</v>
      </c>
    </row>
    <row r="9985" spans="1:10">
      <c r="A9985" t="n">
        <v>86845</v>
      </c>
      <c r="B9985" s="16" t="n">
        <v>5</v>
      </c>
      <c r="C9985" s="7" t="n">
        <v>28</v>
      </c>
      <c r="D9985" s="41" t="s">
        <v>3</v>
      </c>
      <c r="E9985" s="63" t="n">
        <v>64</v>
      </c>
      <c r="F9985" s="7" t="n">
        <v>5</v>
      </c>
      <c r="G9985" s="7" t="n">
        <v>5</v>
      </c>
      <c r="H9985" s="41" t="s">
        <v>3</v>
      </c>
      <c r="I9985" s="7" t="n">
        <v>1</v>
      </c>
      <c r="J9985" s="17" t="n">
        <f t="normal" ca="1">A9995</f>
        <v>0</v>
      </c>
    </row>
    <row r="9986" spans="1:10">
      <c r="A9986" t="s">
        <v>4</v>
      </c>
      <c r="B9986" s="4" t="s">
        <v>5</v>
      </c>
      <c r="C9986" s="4" t="s">
        <v>14</v>
      </c>
      <c r="D9986" s="4" t="s">
        <v>10</v>
      </c>
      <c r="E9986" s="4" t="s">
        <v>6</v>
      </c>
    </row>
    <row r="9987" spans="1:10">
      <c r="A9987" t="n">
        <v>86856</v>
      </c>
      <c r="B9987" s="36" t="n">
        <v>51</v>
      </c>
      <c r="C9987" s="7" t="n">
        <v>4</v>
      </c>
      <c r="D9987" s="7" t="n">
        <v>5</v>
      </c>
      <c r="E9987" s="7" t="s">
        <v>292</v>
      </c>
    </row>
    <row r="9988" spans="1:10">
      <c r="A9988" t="s">
        <v>4</v>
      </c>
      <c r="B9988" s="4" t="s">
        <v>5</v>
      </c>
      <c r="C9988" s="4" t="s">
        <v>10</v>
      </c>
    </row>
    <row r="9989" spans="1:10">
      <c r="A9989" t="n">
        <v>86870</v>
      </c>
      <c r="B9989" s="27" t="n">
        <v>16</v>
      </c>
      <c r="C9989" s="7" t="n">
        <v>0</v>
      </c>
    </row>
    <row r="9990" spans="1:10">
      <c r="A9990" t="s">
        <v>4</v>
      </c>
      <c r="B9990" s="4" t="s">
        <v>5</v>
      </c>
      <c r="C9990" s="4" t="s">
        <v>10</v>
      </c>
      <c r="D9990" s="4" t="s">
        <v>50</v>
      </c>
      <c r="E9990" s="4" t="s">
        <v>14</v>
      </c>
      <c r="F9990" s="4" t="s">
        <v>14</v>
      </c>
    </row>
    <row r="9991" spans="1:10">
      <c r="A9991" t="n">
        <v>86873</v>
      </c>
      <c r="B9991" s="37" t="n">
        <v>26</v>
      </c>
      <c r="C9991" s="7" t="n">
        <v>5</v>
      </c>
      <c r="D9991" s="7" t="s">
        <v>752</v>
      </c>
      <c r="E9991" s="7" t="n">
        <v>2</v>
      </c>
      <c r="F9991" s="7" t="n">
        <v>0</v>
      </c>
    </row>
    <row r="9992" spans="1:10">
      <c r="A9992" t="s">
        <v>4</v>
      </c>
      <c r="B9992" s="4" t="s">
        <v>5</v>
      </c>
    </row>
    <row r="9993" spans="1:10">
      <c r="A9993" t="n">
        <v>86933</v>
      </c>
      <c r="B9993" s="25" t="n">
        <v>28</v>
      </c>
    </row>
    <row r="9994" spans="1:10">
      <c r="A9994" t="s">
        <v>4</v>
      </c>
      <c r="B9994" s="4" t="s">
        <v>5</v>
      </c>
      <c r="C9994" s="4" t="s">
        <v>14</v>
      </c>
      <c r="D9994" s="4" t="s">
        <v>10</v>
      </c>
      <c r="E9994" s="4" t="s">
        <v>6</v>
      </c>
    </row>
    <row r="9995" spans="1:10">
      <c r="A9995" t="n">
        <v>86934</v>
      </c>
      <c r="B9995" s="36" t="n">
        <v>51</v>
      </c>
      <c r="C9995" s="7" t="n">
        <v>4</v>
      </c>
      <c r="D9995" s="7" t="n">
        <v>30</v>
      </c>
      <c r="E9995" s="7" t="s">
        <v>618</v>
      </c>
    </row>
    <row r="9996" spans="1:10">
      <c r="A9996" t="s">
        <v>4</v>
      </c>
      <c r="B9996" s="4" t="s">
        <v>5</v>
      </c>
      <c r="C9996" s="4" t="s">
        <v>10</v>
      </c>
    </row>
    <row r="9997" spans="1:10">
      <c r="A9997" t="n">
        <v>86948</v>
      </c>
      <c r="B9997" s="27" t="n">
        <v>16</v>
      </c>
      <c r="C9997" s="7" t="n">
        <v>0</v>
      </c>
    </row>
    <row r="9998" spans="1:10">
      <c r="A9998" t="s">
        <v>4</v>
      </c>
      <c r="B9998" s="4" t="s">
        <v>5</v>
      </c>
      <c r="C9998" s="4" t="s">
        <v>10</v>
      </c>
      <c r="D9998" s="4" t="s">
        <v>50</v>
      </c>
      <c r="E9998" s="4" t="s">
        <v>14</v>
      </c>
      <c r="F9998" s="4" t="s">
        <v>14</v>
      </c>
    </row>
    <row r="9999" spans="1:10">
      <c r="A9999" t="n">
        <v>86951</v>
      </c>
      <c r="B9999" s="37" t="n">
        <v>26</v>
      </c>
      <c r="C9999" s="7" t="n">
        <v>30</v>
      </c>
      <c r="D9999" s="7" t="s">
        <v>753</v>
      </c>
      <c r="E9999" s="7" t="n">
        <v>2</v>
      </c>
      <c r="F9999" s="7" t="n">
        <v>0</v>
      </c>
    </row>
    <row r="10000" spans="1:10">
      <c r="A10000" t="s">
        <v>4</v>
      </c>
      <c r="B10000" s="4" t="s">
        <v>5</v>
      </c>
    </row>
    <row r="10001" spans="1:10">
      <c r="A10001" t="n">
        <v>86998</v>
      </c>
      <c r="B10001" s="25" t="n">
        <v>28</v>
      </c>
    </row>
    <row r="10002" spans="1:10">
      <c r="A10002" t="s">
        <v>4</v>
      </c>
      <c r="B10002" s="4" t="s">
        <v>5</v>
      </c>
      <c r="C10002" s="4" t="s">
        <v>14</v>
      </c>
      <c r="D10002" s="4" t="s">
        <v>10</v>
      </c>
      <c r="E10002" s="4" t="s">
        <v>6</v>
      </c>
    </row>
    <row r="10003" spans="1:10">
      <c r="A10003" t="n">
        <v>86999</v>
      </c>
      <c r="B10003" s="36" t="n">
        <v>51</v>
      </c>
      <c r="C10003" s="7" t="n">
        <v>4</v>
      </c>
      <c r="D10003" s="7" t="n">
        <v>100</v>
      </c>
      <c r="E10003" s="7" t="s">
        <v>292</v>
      </c>
    </row>
    <row r="10004" spans="1:10">
      <c r="A10004" t="s">
        <v>4</v>
      </c>
      <c r="B10004" s="4" t="s">
        <v>5</v>
      </c>
      <c r="C10004" s="4" t="s">
        <v>10</v>
      </c>
    </row>
    <row r="10005" spans="1:10">
      <c r="A10005" t="n">
        <v>87013</v>
      </c>
      <c r="B10005" s="27" t="n">
        <v>16</v>
      </c>
      <c r="C10005" s="7" t="n">
        <v>0</v>
      </c>
    </row>
    <row r="10006" spans="1:10">
      <c r="A10006" t="s">
        <v>4</v>
      </c>
      <c r="B10006" s="4" t="s">
        <v>5</v>
      </c>
      <c r="C10006" s="4" t="s">
        <v>10</v>
      </c>
      <c r="D10006" s="4" t="s">
        <v>50</v>
      </c>
      <c r="E10006" s="4" t="s">
        <v>14</v>
      </c>
      <c r="F10006" s="4" t="s">
        <v>14</v>
      </c>
    </row>
    <row r="10007" spans="1:10">
      <c r="A10007" t="n">
        <v>87016</v>
      </c>
      <c r="B10007" s="37" t="n">
        <v>26</v>
      </c>
      <c r="C10007" s="7" t="n">
        <v>100</v>
      </c>
      <c r="D10007" s="7" t="s">
        <v>754</v>
      </c>
      <c r="E10007" s="7" t="n">
        <v>2</v>
      </c>
      <c r="F10007" s="7" t="n">
        <v>0</v>
      </c>
    </row>
    <row r="10008" spans="1:10">
      <c r="A10008" t="s">
        <v>4</v>
      </c>
      <c r="B10008" s="4" t="s">
        <v>5</v>
      </c>
    </row>
    <row r="10009" spans="1:10">
      <c r="A10009" t="n">
        <v>87068</v>
      </c>
      <c r="B10009" s="25" t="n">
        <v>28</v>
      </c>
    </row>
    <row r="10010" spans="1:10">
      <c r="A10010" t="s">
        <v>4</v>
      </c>
      <c r="B10010" s="4" t="s">
        <v>5</v>
      </c>
      <c r="C10010" s="4" t="s">
        <v>10</v>
      </c>
      <c r="D10010" s="4" t="s">
        <v>14</v>
      </c>
    </row>
    <row r="10011" spans="1:10">
      <c r="A10011" t="n">
        <v>87069</v>
      </c>
      <c r="B10011" s="38" t="n">
        <v>89</v>
      </c>
      <c r="C10011" s="7" t="n">
        <v>65533</v>
      </c>
      <c r="D10011" s="7" t="n">
        <v>1</v>
      </c>
    </row>
    <row r="10012" spans="1:10">
      <c r="A10012" t="s">
        <v>4</v>
      </c>
      <c r="B10012" s="4" t="s">
        <v>5</v>
      </c>
      <c r="C10012" s="4" t="s">
        <v>14</v>
      </c>
      <c r="D10012" s="4" t="s">
        <v>10</v>
      </c>
      <c r="E10012" s="4" t="s">
        <v>10</v>
      </c>
      <c r="F10012" s="4" t="s">
        <v>14</v>
      </c>
    </row>
    <row r="10013" spans="1:10">
      <c r="A10013" t="n">
        <v>87073</v>
      </c>
      <c r="B10013" s="23" t="n">
        <v>25</v>
      </c>
      <c r="C10013" s="7" t="n">
        <v>1</v>
      </c>
      <c r="D10013" s="7" t="n">
        <v>65535</v>
      </c>
      <c r="E10013" s="7" t="n">
        <v>65535</v>
      </c>
      <c r="F10013" s="7" t="n">
        <v>0</v>
      </c>
    </row>
    <row r="10014" spans="1:10">
      <c r="A10014" t="s">
        <v>4</v>
      </c>
      <c r="B10014" s="4" t="s">
        <v>5</v>
      </c>
      <c r="C10014" s="4" t="s">
        <v>10</v>
      </c>
      <c r="D10014" s="4" t="s">
        <v>14</v>
      </c>
      <c r="E10014" s="4" t="s">
        <v>14</v>
      </c>
      <c r="F10014" s="4" t="s">
        <v>6</v>
      </c>
    </row>
    <row r="10015" spans="1:10">
      <c r="A10015" t="n">
        <v>87080</v>
      </c>
      <c r="B10015" s="51" t="n">
        <v>47</v>
      </c>
      <c r="C10015" s="7" t="n">
        <v>84</v>
      </c>
      <c r="D10015" s="7" t="n">
        <v>0</v>
      </c>
      <c r="E10015" s="7" t="n">
        <v>0</v>
      </c>
      <c r="F10015" s="7" t="s">
        <v>245</v>
      </c>
    </row>
    <row r="10016" spans="1:10">
      <c r="A10016" t="s">
        <v>4</v>
      </c>
      <c r="B10016" s="4" t="s">
        <v>5</v>
      </c>
      <c r="C10016" s="4" t="s">
        <v>14</v>
      </c>
      <c r="D10016" s="4" t="s">
        <v>10</v>
      </c>
      <c r="E10016" s="4" t="s">
        <v>6</v>
      </c>
    </row>
    <row r="10017" spans="1:6">
      <c r="A10017" t="n">
        <v>87097</v>
      </c>
      <c r="B10017" s="36" t="n">
        <v>51</v>
      </c>
      <c r="C10017" s="7" t="n">
        <v>4</v>
      </c>
      <c r="D10017" s="7" t="n">
        <v>84</v>
      </c>
      <c r="E10017" s="7" t="s">
        <v>313</v>
      </c>
    </row>
    <row r="10018" spans="1:6">
      <c r="A10018" t="s">
        <v>4</v>
      </c>
      <c r="B10018" s="4" t="s">
        <v>5</v>
      </c>
      <c r="C10018" s="4" t="s">
        <v>10</v>
      </c>
    </row>
    <row r="10019" spans="1:6">
      <c r="A10019" t="n">
        <v>87111</v>
      </c>
      <c r="B10019" s="27" t="n">
        <v>16</v>
      </c>
      <c r="C10019" s="7" t="n">
        <v>0</v>
      </c>
    </row>
    <row r="10020" spans="1:6">
      <c r="A10020" t="s">
        <v>4</v>
      </c>
      <c r="B10020" s="4" t="s">
        <v>5</v>
      </c>
      <c r="C10020" s="4" t="s">
        <v>10</v>
      </c>
      <c r="D10020" s="4" t="s">
        <v>50</v>
      </c>
      <c r="E10020" s="4" t="s">
        <v>14</v>
      </c>
      <c r="F10020" s="4" t="s">
        <v>14</v>
      </c>
    </row>
    <row r="10021" spans="1:6">
      <c r="A10021" t="n">
        <v>87114</v>
      </c>
      <c r="B10021" s="37" t="n">
        <v>26</v>
      </c>
      <c r="C10021" s="7" t="n">
        <v>84</v>
      </c>
      <c r="D10021" s="7" t="s">
        <v>755</v>
      </c>
      <c r="E10021" s="7" t="n">
        <v>2</v>
      </c>
      <c r="F10021" s="7" t="n">
        <v>0</v>
      </c>
    </row>
    <row r="10022" spans="1:6">
      <c r="A10022" t="s">
        <v>4</v>
      </c>
      <c r="B10022" s="4" t="s">
        <v>5</v>
      </c>
    </row>
    <row r="10023" spans="1:6">
      <c r="A10023" t="n">
        <v>87222</v>
      </c>
      <c r="B10023" s="25" t="n">
        <v>28</v>
      </c>
    </row>
    <row r="10024" spans="1:6">
      <c r="A10024" t="s">
        <v>4</v>
      </c>
      <c r="B10024" s="4" t="s">
        <v>5</v>
      </c>
      <c r="C10024" s="4" t="s">
        <v>10</v>
      </c>
      <c r="D10024" s="4" t="s">
        <v>14</v>
      </c>
    </row>
    <row r="10025" spans="1:6">
      <c r="A10025" t="n">
        <v>87223</v>
      </c>
      <c r="B10025" s="38" t="n">
        <v>89</v>
      </c>
      <c r="C10025" s="7" t="n">
        <v>65533</v>
      </c>
      <c r="D10025" s="7" t="n">
        <v>1</v>
      </c>
    </row>
    <row r="10026" spans="1:6">
      <c r="A10026" t="s">
        <v>4</v>
      </c>
      <c r="B10026" s="4" t="s">
        <v>5</v>
      </c>
      <c r="C10026" s="4" t="s">
        <v>10</v>
      </c>
      <c r="D10026" s="4" t="s">
        <v>10</v>
      </c>
      <c r="E10026" s="4" t="s">
        <v>10</v>
      </c>
    </row>
    <row r="10027" spans="1:6">
      <c r="A10027" t="n">
        <v>87227</v>
      </c>
      <c r="B10027" s="30" t="n">
        <v>61</v>
      </c>
      <c r="C10027" s="7" t="n">
        <v>84</v>
      </c>
      <c r="D10027" s="7" t="n">
        <v>81</v>
      </c>
      <c r="E10027" s="7" t="n">
        <v>1000</v>
      </c>
    </row>
    <row r="10028" spans="1:6">
      <c r="A10028" t="s">
        <v>4</v>
      </c>
      <c r="B10028" s="4" t="s">
        <v>5</v>
      </c>
      <c r="C10028" s="4" t="s">
        <v>14</v>
      </c>
      <c r="D10028" s="4" t="s">
        <v>10</v>
      </c>
      <c r="E10028" s="4" t="s">
        <v>6</v>
      </c>
    </row>
    <row r="10029" spans="1:6">
      <c r="A10029" t="n">
        <v>87234</v>
      </c>
      <c r="B10029" s="36" t="n">
        <v>51</v>
      </c>
      <c r="C10029" s="7" t="n">
        <v>4</v>
      </c>
      <c r="D10029" s="7" t="n">
        <v>84</v>
      </c>
      <c r="E10029" s="7" t="s">
        <v>376</v>
      </c>
    </row>
    <row r="10030" spans="1:6">
      <c r="A10030" t="s">
        <v>4</v>
      </c>
      <c r="B10030" s="4" t="s">
        <v>5</v>
      </c>
      <c r="C10030" s="4" t="s">
        <v>10</v>
      </c>
    </row>
    <row r="10031" spans="1:6">
      <c r="A10031" t="n">
        <v>87247</v>
      </c>
      <c r="B10031" s="27" t="n">
        <v>16</v>
      </c>
      <c r="C10031" s="7" t="n">
        <v>0</v>
      </c>
    </row>
    <row r="10032" spans="1:6">
      <c r="A10032" t="s">
        <v>4</v>
      </c>
      <c r="B10032" s="4" t="s">
        <v>5</v>
      </c>
      <c r="C10032" s="4" t="s">
        <v>10</v>
      </c>
      <c r="D10032" s="4" t="s">
        <v>50</v>
      </c>
      <c r="E10032" s="4" t="s">
        <v>14</v>
      </c>
      <c r="F10032" s="4" t="s">
        <v>14</v>
      </c>
    </row>
    <row r="10033" spans="1:6">
      <c r="A10033" t="n">
        <v>87250</v>
      </c>
      <c r="B10033" s="37" t="n">
        <v>26</v>
      </c>
      <c r="C10033" s="7" t="n">
        <v>84</v>
      </c>
      <c r="D10033" s="7" t="s">
        <v>756</v>
      </c>
      <c r="E10033" s="7" t="n">
        <v>2</v>
      </c>
      <c r="F10033" s="7" t="n">
        <v>0</v>
      </c>
    </row>
    <row r="10034" spans="1:6">
      <c r="A10034" t="s">
        <v>4</v>
      </c>
      <c r="B10034" s="4" t="s">
        <v>5</v>
      </c>
    </row>
    <row r="10035" spans="1:6">
      <c r="A10035" t="n">
        <v>87317</v>
      </c>
      <c r="B10035" s="25" t="n">
        <v>28</v>
      </c>
    </row>
    <row r="10036" spans="1:6">
      <c r="A10036" t="s">
        <v>4</v>
      </c>
      <c r="B10036" s="4" t="s">
        <v>5</v>
      </c>
      <c r="C10036" s="4" t="s">
        <v>10</v>
      </c>
      <c r="D10036" s="4" t="s">
        <v>14</v>
      </c>
      <c r="E10036" s="4" t="s">
        <v>14</v>
      </c>
      <c r="F10036" s="4" t="s">
        <v>6</v>
      </c>
    </row>
    <row r="10037" spans="1:6">
      <c r="A10037" t="n">
        <v>87318</v>
      </c>
      <c r="B10037" s="58" t="n">
        <v>20</v>
      </c>
      <c r="C10037" s="7" t="n">
        <v>81</v>
      </c>
      <c r="D10037" s="7" t="n">
        <v>2</v>
      </c>
      <c r="E10037" s="7" t="n">
        <v>10</v>
      </c>
      <c r="F10037" s="7" t="s">
        <v>297</v>
      </c>
    </row>
    <row r="10038" spans="1:6">
      <c r="A10038" t="s">
        <v>4</v>
      </c>
      <c r="B10038" s="4" t="s">
        <v>5</v>
      </c>
      <c r="C10038" s="4" t="s">
        <v>14</v>
      </c>
      <c r="D10038" s="4" t="s">
        <v>10</v>
      </c>
      <c r="E10038" s="4" t="s">
        <v>6</v>
      </c>
    </row>
    <row r="10039" spans="1:6">
      <c r="A10039" t="n">
        <v>87339</v>
      </c>
      <c r="B10039" s="36" t="n">
        <v>51</v>
      </c>
      <c r="C10039" s="7" t="n">
        <v>4</v>
      </c>
      <c r="D10039" s="7" t="n">
        <v>81</v>
      </c>
      <c r="E10039" s="7" t="s">
        <v>376</v>
      </c>
    </row>
    <row r="10040" spans="1:6">
      <c r="A10040" t="s">
        <v>4</v>
      </c>
      <c r="B10040" s="4" t="s">
        <v>5</v>
      </c>
      <c r="C10040" s="4" t="s">
        <v>10</v>
      </c>
    </row>
    <row r="10041" spans="1:6">
      <c r="A10041" t="n">
        <v>87352</v>
      </c>
      <c r="B10041" s="27" t="n">
        <v>16</v>
      </c>
      <c r="C10041" s="7" t="n">
        <v>0</v>
      </c>
    </row>
    <row r="10042" spans="1:6">
      <c r="A10042" t="s">
        <v>4</v>
      </c>
      <c r="B10042" s="4" t="s">
        <v>5</v>
      </c>
      <c r="C10042" s="4" t="s">
        <v>10</v>
      </c>
      <c r="D10042" s="4" t="s">
        <v>50</v>
      </c>
      <c r="E10042" s="4" t="s">
        <v>14</v>
      </c>
      <c r="F10042" s="4" t="s">
        <v>14</v>
      </c>
    </row>
    <row r="10043" spans="1:6">
      <c r="A10043" t="n">
        <v>87355</v>
      </c>
      <c r="B10043" s="37" t="n">
        <v>26</v>
      </c>
      <c r="C10043" s="7" t="n">
        <v>81</v>
      </c>
      <c r="D10043" s="7" t="s">
        <v>757</v>
      </c>
      <c r="E10043" s="7" t="n">
        <v>2</v>
      </c>
      <c r="F10043" s="7" t="n">
        <v>0</v>
      </c>
    </row>
    <row r="10044" spans="1:6">
      <c r="A10044" t="s">
        <v>4</v>
      </c>
      <c r="B10044" s="4" t="s">
        <v>5</v>
      </c>
    </row>
    <row r="10045" spans="1:6">
      <c r="A10045" t="n">
        <v>87372</v>
      </c>
      <c r="B10045" s="25" t="n">
        <v>28</v>
      </c>
    </row>
    <row r="10046" spans="1:6">
      <c r="A10046" t="s">
        <v>4</v>
      </c>
      <c r="B10046" s="4" t="s">
        <v>5</v>
      </c>
      <c r="C10046" s="4" t="s">
        <v>10</v>
      </c>
      <c r="D10046" s="4" t="s">
        <v>14</v>
      </c>
    </row>
    <row r="10047" spans="1:6">
      <c r="A10047" t="n">
        <v>87373</v>
      </c>
      <c r="B10047" s="38" t="n">
        <v>89</v>
      </c>
      <c r="C10047" s="7" t="n">
        <v>65533</v>
      </c>
      <c r="D10047" s="7" t="n">
        <v>1</v>
      </c>
    </row>
    <row r="10048" spans="1:6">
      <c r="A10048" t="s">
        <v>4</v>
      </c>
      <c r="B10048" s="4" t="s">
        <v>5</v>
      </c>
      <c r="C10048" s="4" t="s">
        <v>10</v>
      </c>
      <c r="D10048" s="4" t="s">
        <v>14</v>
      </c>
      <c r="E10048" s="4" t="s">
        <v>25</v>
      </c>
      <c r="F10048" s="4" t="s">
        <v>10</v>
      </c>
    </row>
    <row r="10049" spans="1:6">
      <c r="A10049" t="n">
        <v>87377</v>
      </c>
      <c r="B10049" s="61" t="n">
        <v>59</v>
      </c>
      <c r="C10049" s="7" t="n">
        <v>81</v>
      </c>
      <c r="D10049" s="7" t="n">
        <v>12</v>
      </c>
      <c r="E10049" s="7" t="n">
        <v>0.150000005960464</v>
      </c>
      <c r="F10049" s="7" t="n">
        <v>0</v>
      </c>
    </row>
    <row r="10050" spans="1:6">
      <c r="A10050" t="s">
        <v>4</v>
      </c>
      <c r="B10050" s="4" t="s">
        <v>5</v>
      </c>
      <c r="C10050" s="4" t="s">
        <v>14</v>
      </c>
      <c r="D10050" s="4" t="s">
        <v>10</v>
      </c>
      <c r="E10050" s="4" t="s">
        <v>6</v>
      </c>
    </row>
    <row r="10051" spans="1:6">
      <c r="A10051" t="n">
        <v>87387</v>
      </c>
      <c r="B10051" s="36" t="n">
        <v>51</v>
      </c>
      <c r="C10051" s="7" t="n">
        <v>4</v>
      </c>
      <c r="D10051" s="7" t="n">
        <v>81</v>
      </c>
      <c r="E10051" s="7" t="s">
        <v>529</v>
      </c>
    </row>
    <row r="10052" spans="1:6">
      <c r="A10052" t="s">
        <v>4</v>
      </c>
      <c r="B10052" s="4" t="s">
        <v>5</v>
      </c>
      <c r="C10052" s="4" t="s">
        <v>10</v>
      </c>
    </row>
    <row r="10053" spans="1:6">
      <c r="A10053" t="n">
        <v>87401</v>
      </c>
      <c r="B10053" s="27" t="n">
        <v>16</v>
      </c>
      <c r="C10053" s="7" t="n">
        <v>0</v>
      </c>
    </row>
    <row r="10054" spans="1:6">
      <c r="A10054" t="s">
        <v>4</v>
      </c>
      <c r="B10054" s="4" t="s">
        <v>5</v>
      </c>
      <c r="C10054" s="4" t="s">
        <v>10</v>
      </c>
      <c r="D10054" s="4" t="s">
        <v>50</v>
      </c>
      <c r="E10054" s="4" t="s">
        <v>14</v>
      </c>
      <c r="F10054" s="4" t="s">
        <v>14</v>
      </c>
    </row>
    <row r="10055" spans="1:6">
      <c r="A10055" t="n">
        <v>87404</v>
      </c>
      <c r="B10055" s="37" t="n">
        <v>26</v>
      </c>
      <c r="C10055" s="7" t="n">
        <v>81</v>
      </c>
      <c r="D10055" s="7" t="s">
        <v>758</v>
      </c>
      <c r="E10055" s="7" t="n">
        <v>2</v>
      </c>
      <c r="F10055" s="7" t="n">
        <v>0</v>
      </c>
    </row>
    <row r="10056" spans="1:6">
      <c r="A10056" t="s">
        <v>4</v>
      </c>
      <c r="B10056" s="4" t="s">
        <v>5</v>
      </c>
    </row>
    <row r="10057" spans="1:6">
      <c r="A10057" t="n">
        <v>87498</v>
      </c>
      <c r="B10057" s="25" t="n">
        <v>28</v>
      </c>
    </row>
    <row r="10058" spans="1:6">
      <c r="A10058" t="s">
        <v>4</v>
      </c>
      <c r="B10058" s="4" t="s">
        <v>5</v>
      </c>
      <c r="C10058" s="4" t="s">
        <v>10</v>
      </c>
      <c r="D10058" s="4" t="s">
        <v>25</v>
      </c>
      <c r="E10058" s="4" t="s">
        <v>25</v>
      </c>
      <c r="F10058" s="4" t="s">
        <v>14</v>
      </c>
    </row>
    <row r="10059" spans="1:6">
      <c r="A10059" t="n">
        <v>87499</v>
      </c>
      <c r="B10059" s="69" t="n">
        <v>52</v>
      </c>
      <c r="C10059" s="7" t="n">
        <v>81</v>
      </c>
      <c r="D10059" s="7" t="n">
        <v>99.8000030517578</v>
      </c>
      <c r="E10059" s="7" t="n">
        <v>10</v>
      </c>
      <c r="F10059" s="7" t="n">
        <v>0</v>
      </c>
    </row>
    <row r="10060" spans="1:6">
      <c r="A10060" t="s">
        <v>4</v>
      </c>
      <c r="B10060" s="4" t="s">
        <v>5</v>
      </c>
      <c r="C10060" s="4" t="s">
        <v>10</v>
      </c>
    </row>
    <row r="10061" spans="1:6">
      <c r="A10061" t="n">
        <v>87511</v>
      </c>
      <c r="B10061" s="27" t="n">
        <v>16</v>
      </c>
      <c r="C10061" s="7" t="n">
        <v>200</v>
      </c>
    </row>
    <row r="10062" spans="1:6">
      <c r="A10062" t="s">
        <v>4</v>
      </c>
      <c r="B10062" s="4" t="s">
        <v>5</v>
      </c>
      <c r="C10062" s="4" t="s">
        <v>10</v>
      </c>
      <c r="D10062" s="4" t="s">
        <v>10</v>
      </c>
      <c r="E10062" s="4" t="s">
        <v>10</v>
      </c>
    </row>
    <row r="10063" spans="1:6">
      <c r="A10063" t="n">
        <v>87514</v>
      </c>
      <c r="B10063" s="30" t="n">
        <v>61</v>
      </c>
      <c r="C10063" s="7" t="n">
        <v>84</v>
      </c>
      <c r="D10063" s="7" t="n">
        <v>65533</v>
      </c>
      <c r="E10063" s="7" t="n">
        <v>1000</v>
      </c>
    </row>
    <row r="10064" spans="1:6">
      <c r="A10064" t="s">
        <v>4</v>
      </c>
      <c r="B10064" s="4" t="s">
        <v>5</v>
      </c>
      <c r="C10064" s="4" t="s">
        <v>10</v>
      </c>
      <c r="D10064" s="4" t="s">
        <v>25</v>
      </c>
      <c r="E10064" s="4" t="s">
        <v>25</v>
      </c>
      <c r="F10064" s="4" t="s">
        <v>14</v>
      </c>
    </row>
    <row r="10065" spans="1:6">
      <c r="A10065" t="n">
        <v>87521</v>
      </c>
      <c r="B10065" s="69" t="n">
        <v>52</v>
      </c>
      <c r="C10065" s="7" t="n">
        <v>84</v>
      </c>
      <c r="D10065" s="7" t="n">
        <v>100.199996948242</v>
      </c>
      <c r="E10065" s="7" t="n">
        <v>10</v>
      </c>
      <c r="F10065" s="7" t="n">
        <v>0</v>
      </c>
    </row>
    <row r="10066" spans="1:6">
      <c r="A10066" t="s">
        <v>4</v>
      </c>
      <c r="B10066" s="4" t="s">
        <v>5</v>
      </c>
      <c r="C10066" s="4" t="s">
        <v>10</v>
      </c>
    </row>
    <row r="10067" spans="1:6">
      <c r="A10067" t="n">
        <v>87533</v>
      </c>
      <c r="B10067" s="32" t="n">
        <v>54</v>
      </c>
      <c r="C10067" s="7" t="n">
        <v>81</v>
      </c>
    </row>
    <row r="10068" spans="1:6">
      <c r="A10068" t="s">
        <v>4</v>
      </c>
      <c r="B10068" s="4" t="s">
        <v>5</v>
      </c>
      <c r="C10068" s="4" t="s">
        <v>10</v>
      </c>
    </row>
    <row r="10069" spans="1:6">
      <c r="A10069" t="n">
        <v>87536</v>
      </c>
      <c r="B10069" s="27" t="n">
        <v>16</v>
      </c>
      <c r="C10069" s="7" t="n">
        <v>300</v>
      </c>
    </row>
    <row r="10070" spans="1:6">
      <c r="A10070" t="s">
        <v>4</v>
      </c>
      <c r="B10070" s="4" t="s">
        <v>5</v>
      </c>
      <c r="C10070" s="4" t="s">
        <v>10</v>
      </c>
      <c r="D10070" s="4" t="s">
        <v>10</v>
      </c>
      <c r="E10070" s="4" t="s">
        <v>25</v>
      </c>
      <c r="F10070" s="4" t="s">
        <v>25</v>
      </c>
      <c r="G10070" s="4" t="s">
        <v>25</v>
      </c>
      <c r="H10070" s="4" t="s">
        <v>25</v>
      </c>
      <c r="I10070" s="4" t="s">
        <v>14</v>
      </c>
      <c r="J10070" s="4" t="s">
        <v>10</v>
      </c>
    </row>
    <row r="10071" spans="1:6">
      <c r="A10071" t="n">
        <v>87539</v>
      </c>
      <c r="B10071" s="68" t="n">
        <v>55</v>
      </c>
      <c r="C10071" s="7" t="n">
        <v>81</v>
      </c>
      <c r="D10071" s="7" t="n">
        <v>65533</v>
      </c>
      <c r="E10071" s="7" t="n">
        <v>-91.2799987792969</v>
      </c>
      <c r="F10071" s="7" t="n">
        <v>-3</v>
      </c>
      <c r="G10071" s="7" t="n">
        <v>-54.7700004577637</v>
      </c>
      <c r="H10071" s="7" t="n">
        <v>0.899999976158142</v>
      </c>
      <c r="I10071" s="7" t="n">
        <v>1</v>
      </c>
      <c r="J10071" s="7" t="n">
        <v>0</v>
      </c>
    </row>
    <row r="10072" spans="1:6">
      <c r="A10072" t="s">
        <v>4</v>
      </c>
      <c r="B10072" s="4" t="s">
        <v>5</v>
      </c>
      <c r="C10072" s="4" t="s">
        <v>10</v>
      </c>
    </row>
    <row r="10073" spans="1:6">
      <c r="A10073" t="n">
        <v>87563</v>
      </c>
      <c r="B10073" s="32" t="n">
        <v>54</v>
      </c>
      <c r="C10073" s="7" t="n">
        <v>84</v>
      </c>
    </row>
    <row r="10074" spans="1:6">
      <c r="A10074" t="s">
        <v>4</v>
      </c>
      <c r="B10074" s="4" t="s">
        <v>5</v>
      </c>
      <c r="C10074" s="4" t="s">
        <v>10</v>
      </c>
    </row>
    <row r="10075" spans="1:6">
      <c r="A10075" t="n">
        <v>87566</v>
      </c>
      <c r="B10075" s="27" t="n">
        <v>16</v>
      </c>
      <c r="C10075" s="7" t="n">
        <v>200</v>
      </c>
    </row>
    <row r="10076" spans="1:6">
      <c r="A10076" t="s">
        <v>4</v>
      </c>
      <c r="B10076" s="4" t="s">
        <v>5</v>
      </c>
      <c r="C10076" s="4" t="s">
        <v>10</v>
      </c>
      <c r="D10076" s="4" t="s">
        <v>10</v>
      </c>
      <c r="E10076" s="4" t="s">
        <v>25</v>
      </c>
      <c r="F10076" s="4" t="s">
        <v>25</v>
      </c>
      <c r="G10076" s="4" t="s">
        <v>25</v>
      </c>
      <c r="H10076" s="4" t="s">
        <v>25</v>
      </c>
      <c r="I10076" s="4" t="s">
        <v>14</v>
      </c>
      <c r="J10076" s="4" t="s">
        <v>10</v>
      </c>
    </row>
    <row r="10077" spans="1:6">
      <c r="A10077" t="n">
        <v>87569</v>
      </c>
      <c r="B10077" s="68" t="n">
        <v>55</v>
      </c>
      <c r="C10077" s="7" t="n">
        <v>84</v>
      </c>
      <c r="D10077" s="7" t="n">
        <v>65533</v>
      </c>
      <c r="E10077" s="7" t="n">
        <v>-91.3099975585938</v>
      </c>
      <c r="F10077" s="7" t="n">
        <v>-3</v>
      </c>
      <c r="G10077" s="7" t="n">
        <v>-55.6199989318848</v>
      </c>
      <c r="H10077" s="7" t="n">
        <v>0.899999976158142</v>
      </c>
      <c r="I10077" s="7" t="n">
        <v>1</v>
      </c>
      <c r="J10077" s="7" t="n">
        <v>0</v>
      </c>
    </row>
    <row r="10078" spans="1:6">
      <c r="A10078" t="s">
        <v>4</v>
      </c>
      <c r="B10078" s="4" t="s">
        <v>5</v>
      </c>
      <c r="C10078" s="4" t="s">
        <v>10</v>
      </c>
    </row>
    <row r="10079" spans="1:6">
      <c r="A10079" t="n">
        <v>87593</v>
      </c>
      <c r="B10079" s="27" t="n">
        <v>16</v>
      </c>
      <c r="C10079" s="7" t="n">
        <v>2000</v>
      </c>
    </row>
    <row r="10080" spans="1:6">
      <c r="A10080" t="s">
        <v>4</v>
      </c>
      <c r="B10080" s="4" t="s">
        <v>5</v>
      </c>
      <c r="C10080" s="4" t="s">
        <v>14</v>
      </c>
      <c r="D10080" s="4" t="s">
        <v>10</v>
      </c>
      <c r="E10080" s="4" t="s">
        <v>25</v>
      </c>
    </row>
    <row r="10081" spans="1:10">
      <c r="A10081" t="n">
        <v>87596</v>
      </c>
      <c r="B10081" s="33" t="n">
        <v>58</v>
      </c>
      <c r="C10081" s="7" t="n">
        <v>101</v>
      </c>
      <c r="D10081" s="7" t="n">
        <v>800</v>
      </c>
      <c r="E10081" s="7" t="n">
        <v>1</v>
      </c>
    </row>
    <row r="10082" spans="1:10">
      <c r="A10082" t="s">
        <v>4</v>
      </c>
      <c r="B10082" s="4" t="s">
        <v>5</v>
      </c>
      <c r="C10082" s="4" t="s">
        <v>14</v>
      </c>
      <c r="D10082" s="4" t="s">
        <v>10</v>
      </c>
    </row>
    <row r="10083" spans="1:10">
      <c r="A10083" t="n">
        <v>87604</v>
      </c>
      <c r="B10083" s="33" t="n">
        <v>58</v>
      </c>
      <c r="C10083" s="7" t="n">
        <v>254</v>
      </c>
      <c r="D10083" s="7" t="n">
        <v>0</v>
      </c>
    </row>
    <row r="10084" spans="1:10">
      <c r="A10084" t="s">
        <v>4</v>
      </c>
      <c r="B10084" s="4" t="s">
        <v>5</v>
      </c>
      <c r="C10084" s="4" t="s">
        <v>10</v>
      </c>
      <c r="D10084" s="4" t="s">
        <v>14</v>
      </c>
    </row>
    <row r="10085" spans="1:10">
      <c r="A10085" t="n">
        <v>87608</v>
      </c>
      <c r="B10085" s="56" t="n">
        <v>56</v>
      </c>
      <c r="C10085" s="7" t="n">
        <v>0</v>
      </c>
      <c r="D10085" s="7" t="n">
        <v>1</v>
      </c>
    </row>
    <row r="10086" spans="1:10">
      <c r="A10086" t="s">
        <v>4</v>
      </c>
      <c r="B10086" s="4" t="s">
        <v>5</v>
      </c>
      <c r="C10086" s="4" t="s">
        <v>10</v>
      </c>
      <c r="D10086" s="4" t="s">
        <v>14</v>
      </c>
    </row>
    <row r="10087" spans="1:10">
      <c r="A10087" t="n">
        <v>87612</v>
      </c>
      <c r="B10087" s="56" t="n">
        <v>56</v>
      </c>
      <c r="C10087" s="7" t="n">
        <v>84</v>
      </c>
      <c r="D10087" s="7" t="n">
        <v>1</v>
      </c>
    </row>
    <row r="10088" spans="1:10">
      <c r="A10088" t="s">
        <v>4</v>
      </c>
      <c r="B10088" s="4" t="s">
        <v>5</v>
      </c>
      <c r="C10088" s="4" t="s">
        <v>14</v>
      </c>
      <c r="D10088" s="4" t="s">
        <v>10</v>
      </c>
      <c r="E10088" s="4" t="s">
        <v>6</v>
      </c>
      <c r="F10088" s="4" t="s">
        <v>6</v>
      </c>
      <c r="G10088" s="4" t="s">
        <v>6</v>
      </c>
      <c r="H10088" s="4" t="s">
        <v>6</v>
      </c>
    </row>
    <row r="10089" spans="1:10">
      <c r="A10089" t="n">
        <v>87616</v>
      </c>
      <c r="B10089" s="36" t="n">
        <v>51</v>
      </c>
      <c r="C10089" s="7" t="n">
        <v>3</v>
      </c>
      <c r="D10089" s="7" t="n">
        <v>89</v>
      </c>
      <c r="E10089" s="7" t="s">
        <v>345</v>
      </c>
      <c r="F10089" s="7" t="s">
        <v>129</v>
      </c>
      <c r="G10089" s="7" t="s">
        <v>130</v>
      </c>
      <c r="H10089" s="7" t="s">
        <v>131</v>
      </c>
    </row>
    <row r="10090" spans="1:10">
      <c r="A10090" t="s">
        <v>4</v>
      </c>
      <c r="B10090" s="4" t="s">
        <v>5</v>
      </c>
      <c r="C10090" s="4" t="s">
        <v>14</v>
      </c>
      <c r="D10090" s="4" t="s">
        <v>10</v>
      </c>
      <c r="E10090" s="4" t="s">
        <v>6</v>
      </c>
      <c r="F10090" s="4" t="s">
        <v>6</v>
      </c>
      <c r="G10090" s="4" t="s">
        <v>6</v>
      </c>
      <c r="H10090" s="4" t="s">
        <v>6</v>
      </c>
    </row>
    <row r="10091" spans="1:10">
      <c r="A10091" t="n">
        <v>87645</v>
      </c>
      <c r="B10091" s="36" t="n">
        <v>51</v>
      </c>
      <c r="C10091" s="7" t="n">
        <v>3</v>
      </c>
      <c r="D10091" s="7" t="n">
        <v>116</v>
      </c>
      <c r="E10091" s="7" t="s">
        <v>345</v>
      </c>
      <c r="F10091" s="7" t="s">
        <v>129</v>
      </c>
      <c r="G10091" s="7" t="s">
        <v>130</v>
      </c>
      <c r="H10091" s="7" t="s">
        <v>131</v>
      </c>
    </row>
    <row r="10092" spans="1:10">
      <c r="A10092" t="s">
        <v>4</v>
      </c>
      <c r="B10092" s="4" t="s">
        <v>5</v>
      </c>
      <c r="C10092" s="4" t="s">
        <v>14</v>
      </c>
      <c r="D10092" s="4" t="s">
        <v>10</v>
      </c>
      <c r="E10092" s="4" t="s">
        <v>6</v>
      </c>
      <c r="F10092" s="4" t="s">
        <v>6</v>
      </c>
      <c r="G10092" s="4" t="s">
        <v>6</v>
      </c>
      <c r="H10092" s="4" t="s">
        <v>6</v>
      </c>
    </row>
    <row r="10093" spans="1:10">
      <c r="A10093" t="n">
        <v>87674</v>
      </c>
      <c r="B10093" s="36" t="n">
        <v>51</v>
      </c>
      <c r="C10093" s="7" t="n">
        <v>3</v>
      </c>
      <c r="D10093" s="7" t="n">
        <v>30</v>
      </c>
      <c r="E10093" s="7" t="s">
        <v>345</v>
      </c>
      <c r="F10093" s="7" t="s">
        <v>129</v>
      </c>
      <c r="G10093" s="7" t="s">
        <v>130</v>
      </c>
      <c r="H10093" s="7" t="s">
        <v>131</v>
      </c>
    </row>
    <row r="10094" spans="1:10">
      <c r="A10094" t="s">
        <v>4</v>
      </c>
      <c r="B10094" s="4" t="s">
        <v>5</v>
      </c>
      <c r="C10094" s="4" t="s">
        <v>14</v>
      </c>
      <c r="D10094" s="4" t="s">
        <v>10</v>
      </c>
      <c r="E10094" s="4" t="s">
        <v>6</v>
      </c>
      <c r="F10094" s="4" t="s">
        <v>6</v>
      </c>
      <c r="G10094" s="4" t="s">
        <v>6</v>
      </c>
      <c r="H10094" s="4" t="s">
        <v>6</v>
      </c>
    </row>
    <row r="10095" spans="1:10">
      <c r="A10095" t="n">
        <v>87703</v>
      </c>
      <c r="B10095" s="36" t="n">
        <v>51</v>
      </c>
      <c r="C10095" s="7" t="n">
        <v>3</v>
      </c>
      <c r="D10095" s="7" t="n">
        <v>0</v>
      </c>
      <c r="E10095" s="7" t="s">
        <v>345</v>
      </c>
      <c r="F10095" s="7" t="s">
        <v>129</v>
      </c>
      <c r="G10095" s="7" t="s">
        <v>130</v>
      </c>
      <c r="H10095" s="7" t="s">
        <v>131</v>
      </c>
    </row>
    <row r="10096" spans="1:10">
      <c r="A10096" t="s">
        <v>4</v>
      </c>
      <c r="B10096" s="4" t="s">
        <v>5</v>
      </c>
      <c r="C10096" s="4" t="s">
        <v>14</v>
      </c>
      <c r="D10096" s="4" t="s">
        <v>10</v>
      </c>
      <c r="E10096" s="4" t="s">
        <v>6</v>
      </c>
      <c r="F10096" s="4" t="s">
        <v>6</v>
      </c>
      <c r="G10096" s="4" t="s">
        <v>6</v>
      </c>
      <c r="H10096" s="4" t="s">
        <v>6</v>
      </c>
    </row>
    <row r="10097" spans="1:8">
      <c r="A10097" t="n">
        <v>87732</v>
      </c>
      <c r="B10097" s="36" t="n">
        <v>51</v>
      </c>
      <c r="C10097" s="7" t="n">
        <v>3</v>
      </c>
      <c r="D10097" s="7" t="n">
        <v>61491</v>
      </c>
      <c r="E10097" s="7" t="s">
        <v>345</v>
      </c>
      <c r="F10097" s="7" t="s">
        <v>129</v>
      </c>
      <c r="G10097" s="7" t="s">
        <v>130</v>
      </c>
      <c r="H10097" s="7" t="s">
        <v>131</v>
      </c>
    </row>
    <row r="10098" spans="1:8">
      <c r="A10098" t="s">
        <v>4</v>
      </c>
      <c r="B10098" s="4" t="s">
        <v>5</v>
      </c>
      <c r="C10098" s="4" t="s">
        <v>14</v>
      </c>
      <c r="D10098" s="4" t="s">
        <v>10</v>
      </c>
      <c r="E10098" s="4" t="s">
        <v>6</v>
      </c>
      <c r="F10098" s="4" t="s">
        <v>6</v>
      </c>
      <c r="G10098" s="4" t="s">
        <v>6</v>
      </c>
      <c r="H10098" s="4" t="s">
        <v>6</v>
      </c>
    </row>
    <row r="10099" spans="1:8">
      <c r="A10099" t="n">
        <v>87761</v>
      </c>
      <c r="B10099" s="36" t="n">
        <v>51</v>
      </c>
      <c r="C10099" s="7" t="n">
        <v>3</v>
      </c>
      <c r="D10099" s="7" t="n">
        <v>61492</v>
      </c>
      <c r="E10099" s="7" t="s">
        <v>345</v>
      </c>
      <c r="F10099" s="7" t="s">
        <v>129</v>
      </c>
      <c r="G10099" s="7" t="s">
        <v>130</v>
      </c>
      <c r="H10099" s="7" t="s">
        <v>131</v>
      </c>
    </row>
    <row r="10100" spans="1:8">
      <c r="A10100" t="s">
        <v>4</v>
      </c>
      <c r="B10100" s="4" t="s">
        <v>5</v>
      </c>
      <c r="C10100" s="4" t="s">
        <v>14</v>
      </c>
      <c r="D10100" s="4" t="s">
        <v>10</v>
      </c>
      <c r="E10100" s="4" t="s">
        <v>6</v>
      </c>
      <c r="F10100" s="4" t="s">
        <v>6</v>
      </c>
      <c r="G10100" s="4" t="s">
        <v>6</v>
      </c>
      <c r="H10100" s="4" t="s">
        <v>6</v>
      </c>
    </row>
    <row r="10101" spans="1:8">
      <c r="A10101" t="n">
        <v>87790</v>
      </c>
      <c r="B10101" s="36" t="n">
        <v>51</v>
      </c>
      <c r="C10101" s="7" t="n">
        <v>3</v>
      </c>
      <c r="D10101" s="7" t="n">
        <v>61493</v>
      </c>
      <c r="E10101" s="7" t="s">
        <v>345</v>
      </c>
      <c r="F10101" s="7" t="s">
        <v>129</v>
      </c>
      <c r="G10101" s="7" t="s">
        <v>130</v>
      </c>
      <c r="H10101" s="7" t="s">
        <v>131</v>
      </c>
    </row>
    <row r="10102" spans="1:8">
      <c r="A10102" t="s">
        <v>4</v>
      </c>
      <c r="B10102" s="4" t="s">
        <v>5</v>
      </c>
      <c r="C10102" s="4" t="s">
        <v>14</v>
      </c>
      <c r="D10102" s="4" t="s">
        <v>10</v>
      </c>
      <c r="E10102" s="4" t="s">
        <v>6</v>
      </c>
      <c r="F10102" s="4" t="s">
        <v>6</v>
      </c>
      <c r="G10102" s="4" t="s">
        <v>6</v>
      </c>
      <c r="H10102" s="4" t="s">
        <v>6</v>
      </c>
    </row>
    <row r="10103" spans="1:8">
      <c r="A10103" t="n">
        <v>87819</v>
      </c>
      <c r="B10103" s="36" t="n">
        <v>51</v>
      </c>
      <c r="C10103" s="7" t="n">
        <v>3</v>
      </c>
      <c r="D10103" s="7" t="n">
        <v>100</v>
      </c>
      <c r="E10103" s="7" t="s">
        <v>345</v>
      </c>
      <c r="F10103" s="7" t="s">
        <v>129</v>
      </c>
      <c r="G10103" s="7" t="s">
        <v>130</v>
      </c>
      <c r="H10103" s="7" t="s">
        <v>131</v>
      </c>
    </row>
    <row r="10104" spans="1:8">
      <c r="A10104" t="s">
        <v>4</v>
      </c>
      <c r="B10104" s="4" t="s">
        <v>5</v>
      </c>
      <c r="C10104" s="4" t="s">
        <v>14</v>
      </c>
      <c r="D10104" s="4" t="s">
        <v>10</v>
      </c>
      <c r="E10104" s="4" t="s">
        <v>6</v>
      </c>
      <c r="F10104" s="4" t="s">
        <v>6</v>
      </c>
      <c r="G10104" s="4" t="s">
        <v>6</v>
      </c>
      <c r="H10104" s="4" t="s">
        <v>6</v>
      </c>
    </row>
    <row r="10105" spans="1:8">
      <c r="A10105" t="n">
        <v>87848</v>
      </c>
      <c r="B10105" s="36" t="n">
        <v>51</v>
      </c>
      <c r="C10105" s="7" t="n">
        <v>3</v>
      </c>
      <c r="D10105" s="7" t="n">
        <v>88</v>
      </c>
      <c r="E10105" s="7" t="s">
        <v>345</v>
      </c>
      <c r="F10105" s="7" t="s">
        <v>129</v>
      </c>
      <c r="G10105" s="7" t="s">
        <v>130</v>
      </c>
      <c r="H10105" s="7" t="s">
        <v>131</v>
      </c>
    </row>
    <row r="10106" spans="1:8">
      <c r="A10106" t="s">
        <v>4</v>
      </c>
      <c r="B10106" s="4" t="s">
        <v>5</v>
      </c>
      <c r="C10106" s="4" t="s">
        <v>14</v>
      </c>
      <c r="D10106" s="4" t="s">
        <v>14</v>
      </c>
      <c r="E10106" s="4" t="s">
        <v>25</v>
      </c>
      <c r="F10106" s="4" t="s">
        <v>25</v>
      </c>
      <c r="G10106" s="4" t="s">
        <v>25</v>
      </c>
      <c r="H10106" s="4" t="s">
        <v>10</v>
      </c>
    </row>
    <row r="10107" spans="1:8">
      <c r="A10107" t="n">
        <v>87877</v>
      </c>
      <c r="B10107" s="34" t="n">
        <v>45</v>
      </c>
      <c r="C10107" s="7" t="n">
        <v>2</v>
      </c>
      <c r="D10107" s="7" t="n">
        <v>3</v>
      </c>
      <c r="E10107" s="7" t="n">
        <v>-96.5100021362305</v>
      </c>
      <c r="F10107" s="7" t="n">
        <v>-1.67999994754791</v>
      </c>
      <c r="G10107" s="7" t="n">
        <v>-54.6800003051758</v>
      </c>
      <c r="H10107" s="7" t="n">
        <v>0</v>
      </c>
    </row>
    <row r="10108" spans="1:8">
      <c r="A10108" t="s">
        <v>4</v>
      </c>
      <c r="B10108" s="4" t="s">
        <v>5</v>
      </c>
      <c r="C10108" s="4" t="s">
        <v>14</v>
      </c>
      <c r="D10108" s="4" t="s">
        <v>14</v>
      </c>
      <c r="E10108" s="4" t="s">
        <v>25</v>
      </c>
      <c r="F10108" s="4" t="s">
        <v>25</v>
      </c>
      <c r="G10108" s="4" t="s">
        <v>25</v>
      </c>
      <c r="H10108" s="4" t="s">
        <v>10</v>
      </c>
      <c r="I10108" s="4" t="s">
        <v>14</v>
      </c>
    </row>
    <row r="10109" spans="1:8">
      <c r="A10109" t="n">
        <v>87894</v>
      </c>
      <c r="B10109" s="34" t="n">
        <v>45</v>
      </c>
      <c r="C10109" s="7" t="n">
        <v>4</v>
      </c>
      <c r="D10109" s="7" t="n">
        <v>3</v>
      </c>
      <c r="E10109" s="7" t="n">
        <v>357.089996337891</v>
      </c>
      <c r="F10109" s="7" t="n">
        <v>141.369995117188</v>
      </c>
      <c r="G10109" s="7" t="n">
        <v>358</v>
      </c>
      <c r="H10109" s="7" t="n">
        <v>0</v>
      </c>
      <c r="I10109" s="7" t="n">
        <v>0</v>
      </c>
    </row>
    <row r="10110" spans="1:8">
      <c r="A10110" t="s">
        <v>4</v>
      </c>
      <c r="B10110" s="4" t="s">
        <v>5</v>
      </c>
      <c r="C10110" s="4" t="s">
        <v>14</v>
      </c>
      <c r="D10110" s="4" t="s">
        <v>14</v>
      </c>
      <c r="E10110" s="4" t="s">
        <v>25</v>
      </c>
      <c r="F10110" s="4" t="s">
        <v>10</v>
      </c>
    </row>
    <row r="10111" spans="1:8">
      <c r="A10111" t="n">
        <v>87912</v>
      </c>
      <c r="B10111" s="34" t="n">
        <v>45</v>
      </c>
      <c r="C10111" s="7" t="n">
        <v>5</v>
      </c>
      <c r="D10111" s="7" t="n">
        <v>3</v>
      </c>
      <c r="E10111" s="7" t="n">
        <v>3.70000004768372</v>
      </c>
      <c r="F10111" s="7" t="n">
        <v>0</v>
      </c>
    </row>
    <row r="10112" spans="1:8">
      <c r="A10112" t="s">
        <v>4</v>
      </c>
      <c r="B10112" s="4" t="s">
        <v>5</v>
      </c>
      <c r="C10112" s="4" t="s">
        <v>14</v>
      </c>
      <c r="D10112" s="4" t="s">
        <v>14</v>
      </c>
      <c r="E10112" s="4" t="s">
        <v>25</v>
      </c>
      <c r="F10112" s="4" t="s">
        <v>10</v>
      </c>
    </row>
    <row r="10113" spans="1:9">
      <c r="A10113" t="n">
        <v>87921</v>
      </c>
      <c r="B10113" s="34" t="n">
        <v>45</v>
      </c>
      <c r="C10113" s="7" t="n">
        <v>11</v>
      </c>
      <c r="D10113" s="7" t="n">
        <v>3</v>
      </c>
      <c r="E10113" s="7" t="n">
        <v>33.4000015258789</v>
      </c>
      <c r="F10113" s="7" t="n">
        <v>0</v>
      </c>
    </row>
    <row r="10114" spans="1:9">
      <c r="A10114" t="s">
        <v>4</v>
      </c>
      <c r="B10114" s="4" t="s">
        <v>5</v>
      </c>
      <c r="C10114" s="4" t="s">
        <v>14</v>
      </c>
      <c r="D10114" s="4" t="s">
        <v>14</v>
      </c>
      <c r="E10114" s="4" t="s">
        <v>25</v>
      </c>
      <c r="F10114" s="4" t="s">
        <v>25</v>
      </c>
      <c r="G10114" s="4" t="s">
        <v>25</v>
      </c>
      <c r="H10114" s="4" t="s">
        <v>10</v>
      </c>
    </row>
    <row r="10115" spans="1:9">
      <c r="A10115" t="n">
        <v>87930</v>
      </c>
      <c r="B10115" s="34" t="n">
        <v>45</v>
      </c>
      <c r="C10115" s="7" t="n">
        <v>2</v>
      </c>
      <c r="D10115" s="7" t="n">
        <v>3</v>
      </c>
      <c r="E10115" s="7" t="n">
        <v>-97.0699996948242</v>
      </c>
      <c r="F10115" s="7" t="n">
        <v>-1.67999994754791</v>
      </c>
      <c r="G10115" s="7" t="n">
        <v>-54.560001373291</v>
      </c>
      <c r="H10115" s="7" t="n">
        <v>3000</v>
      </c>
    </row>
    <row r="10116" spans="1:9">
      <c r="A10116" t="s">
        <v>4</v>
      </c>
      <c r="B10116" s="4" t="s">
        <v>5</v>
      </c>
      <c r="C10116" s="4" t="s">
        <v>10</v>
      </c>
    </row>
    <row r="10117" spans="1:9">
      <c r="A10117" t="n">
        <v>87947</v>
      </c>
      <c r="B10117" s="27" t="n">
        <v>16</v>
      </c>
      <c r="C10117" s="7" t="n">
        <v>2500</v>
      </c>
    </row>
    <row r="10118" spans="1:9">
      <c r="A10118" t="s">
        <v>4</v>
      </c>
      <c r="B10118" s="4" t="s">
        <v>5</v>
      </c>
      <c r="C10118" s="4" t="s">
        <v>14</v>
      </c>
      <c r="D10118" s="4" t="s">
        <v>10</v>
      </c>
      <c r="E10118" s="4" t="s">
        <v>6</v>
      </c>
      <c r="F10118" s="4" t="s">
        <v>6</v>
      </c>
      <c r="G10118" s="4" t="s">
        <v>6</v>
      </c>
      <c r="H10118" s="4" t="s">
        <v>6</v>
      </c>
    </row>
    <row r="10119" spans="1:9">
      <c r="A10119" t="n">
        <v>87950</v>
      </c>
      <c r="B10119" s="36" t="n">
        <v>51</v>
      </c>
      <c r="C10119" s="7" t="n">
        <v>3</v>
      </c>
      <c r="D10119" s="7" t="n">
        <v>0</v>
      </c>
      <c r="E10119" s="7" t="s">
        <v>450</v>
      </c>
      <c r="F10119" s="7" t="s">
        <v>267</v>
      </c>
      <c r="G10119" s="7" t="s">
        <v>130</v>
      </c>
      <c r="H10119" s="7" t="s">
        <v>131</v>
      </c>
    </row>
    <row r="10120" spans="1:9">
      <c r="A10120" t="s">
        <v>4</v>
      </c>
      <c r="B10120" s="4" t="s">
        <v>5</v>
      </c>
      <c r="C10120" s="4" t="s">
        <v>14</v>
      </c>
      <c r="D10120" s="4" t="s">
        <v>10</v>
      </c>
      <c r="E10120" s="4" t="s">
        <v>6</v>
      </c>
      <c r="F10120" s="4" t="s">
        <v>6</v>
      </c>
      <c r="G10120" s="4" t="s">
        <v>6</v>
      </c>
      <c r="H10120" s="4" t="s">
        <v>6</v>
      </c>
    </row>
    <row r="10121" spans="1:9">
      <c r="A10121" t="n">
        <v>87963</v>
      </c>
      <c r="B10121" s="36" t="n">
        <v>51</v>
      </c>
      <c r="C10121" s="7" t="n">
        <v>3</v>
      </c>
      <c r="D10121" s="7" t="n">
        <v>61491</v>
      </c>
      <c r="E10121" s="7" t="s">
        <v>450</v>
      </c>
      <c r="F10121" s="7" t="s">
        <v>267</v>
      </c>
      <c r="G10121" s="7" t="s">
        <v>130</v>
      </c>
      <c r="H10121" s="7" t="s">
        <v>131</v>
      </c>
    </row>
    <row r="10122" spans="1:9">
      <c r="A10122" t="s">
        <v>4</v>
      </c>
      <c r="B10122" s="4" t="s">
        <v>5</v>
      </c>
      <c r="C10122" s="4" t="s">
        <v>14</v>
      </c>
      <c r="D10122" s="4" t="s">
        <v>10</v>
      </c>
      <c r="E10122" s="4" t="s">
        <v>6</v>
      </c>
      <c r="F10122" s="4" t="s">
        <v>6</v>
      </c>
      <c r="G10122" s="4" t="s">
        <v>6</v>
      </c>
      <c r="H10122" s="4" t="s">
        <v>6</v>
      </c>
    </row>
    <row r="10123" spans="1:9">
      <c r="A10123" t="n">
        <v>87976</v>
      </c>
      <c r="B10123" s="36" t="n">
        <v>51</v>
      </c>
      <c r="C10123" s="7" t="n">
        <v>3</v>
      </c>
      <c r="D10123" s="7" t="n">
        <v>61492</v>
      </c>
      <c r="E10123" s="7" t="s">
        <v>450</v>
      </c>
      <c r="F10123" s="7" t="s">
        <v>267</v>
      </c>
      <c r="G10123" s="7" t="s">
        <v>130</v>
      </c>
      <c r="H10123" s="7" t="s">
        <v>131</v>
      </c>
    </row>
    <row r="10124" spans="1:9">
      <c r="A10124" t="s">
        <v>4</v>
      </c>
      <c r="B10124" s="4" t="s">
        <v>5</v>
      </c>
      <c r="C10124" s="4" t="s">
        <v>14</v>
      </c>
      <c r="D10124" s="4" t="s">
        <v>10</v>
      </c>
      <c r="E10124" s="4" t="s">
        <v>6</v>
      </c>
      <c r="F10124" s="4" t="s">
        <v>6</v>
      </c>
      <c r="G10124" s="4" t="s">
        <v>6</v>
      </c>
      <c r="H10124" s="4" t="s">
        <v>6</v>
      </c>
    </row>
    <row r="10125" spans="1:9">
      <c r="A10125" t="n">
        <v>87989</v>
      </c>
      <c r="B10125" s="36" t="n">
        <v>51</v>
      </c>
      <c r="C10125" s="7" t="n">
        <v>3</v>
      </c>
      <c r="D10125" s="7" t="n">
        <v>61493</v>
      </c>
      <c r="E10125" s="7" t="s">
        <v>450</v>
      </c>
      <c r="F10125" s="7" t="s">
        <v>267</v>
      </c>
      <c r="G10125" s="7" t="s">
        <v>130</v>
      </c>
      <c r="H10125" s="7" t="s">
        <v>131</v>
      </c>
    </row>
    <row r="10126" spans="1:9">
      <c r="A10126" t="s">
        <v>4</v>
      </c>
      <c r="B10126" s="4" t="s">
        <v>5</v>
      </c>
      <c r="C10126" s="4" t="s">
        <v>10</v>
      </c>
      <c r="D10126" s="4" t="s">
        <v>14</v>
      </c>
      <c r="E10126" s="4" t="s">
        <v>25</v>
      </c>
      <c r="F10126" s="4" t="s">
        <v>10</v>
      </c>
    </row>
    <row r="10127" spans="1:9">
      <c r="A10127" t="n">
        <v>88002</v>
      </c>
      <c r="B10127" s="61" t="n">
        <v>59</v>
      </c>
      <c r="C10127" s="7" t="n">
        <v>0</v>
      </c>
      <c r="D10127" s="7" t="n">
        <v>6</v>
      </c>
      <c r="E10127" s="7" t="n">
        <v>0</v>
      </c>
      <c r="F10127" s="7" t="n">
        <v>0</v>
      </c>
    </row>
    <row r="10128" spans="1:9">
      <c r="A10128" t="s">
        <v>4</v>
      </c>
      <c r="B10128" s="4" t="s">
        <v>5</v>
      </c>
      <c r="C10128" s="4" t="s">
        <v>10</v>
      </c>
      <c r="D10128" s="4" t="s">
        <v>14</v>
      </c>
      <c r="E10128" s="4" t="s">
        <v>25</v>
      </c>
      <c r="F10128" s="4" t="s">
        <v>10</v>
      </c>
    </row>
    <row r="10129" spans="1:8">
      <c r="A10129" t="n">
        <v>88012</v>
      </c>
      <c r="B10129" s="61" t="n">
        <v>59</v>
      </c>
      <c r="C10129" s="7" t="n">
        <v>61491</v>
      </c>
      <c r="D10129" s="7" t="n">
        <v>6</v>
      </c>
      <c r="E10129" s="7" t="n">
        <v>0</v>
      </c>
      <c r="F10129" s="7" t="n">
        <v>0</v>
      </c>
    </row>
    <row r="10130" spans="1:8">
      <c r="A10130" t="s">
        <v>4</v>
      </c>
      <c r="B10130" s="4" t="s">
        <v>5</v>
      </c>
      <c r="C10130" s="4" t="s">
        <v>10</v>
      </c>
      <c r="D10130" s="4" t="s">
        <v>14</v>
      </c>
      <c r="E10130" s="4" t="s">
        <v>25</v>
      </c>
      <c r="F10130" s="4" t="s">
        <v>10</v>
      </c>
    </row>
    <row r="10131" spans="1:8">
      <c r="A10131" t="n">
        <v>88022</v>
      </c>
      <c r="B10131" s="61" t="n">
        <v>59</v>
      </c>
      <c r="C10131" s="7" t="n">
        <v>61492</v>
      </c>
      <c r="D10131" s="7" t="n">
        <v>6</v>
      </c>
      <c r="E10131" s="7" t="n">
        <v>0</v>
      </c>
      <c r="F10131" s="7" t="n">
        <v>0</v>
      </c>
    </row>
    <row r="10132" spans="1:8">
      <c r="A10132" t="s">
        <v>4</v>
      </c>
      <c r="B10132" s="4" t="s">
        <v>5</v>
      </c>
      <c r="C10132" s="4" t="s">
        <v>10</v>
      </c>
      <c r="D10132" s="4" t="s">
        <v>14</v>
      </c>
      <c r="E10132" s="4" t="s">
        <v>25</v>
      </c>
      <c r="F10132" s="4" t="s">
        <v>10</v>
      </c>
    </row>
    <row r="10133" spans="1:8">
      <c r="A10133" t="n">
        <v>88032</v>
      </c>
      <c r="B10133" s="61" t="n">
        <v>59</v>
      </c>
      <c r="C10133" s="7" t="n">
        <v>61493</v>
      </c>
      <c r="D10133" s="7" t="n">
        <v>6</v>
      </c>
      <c r="E10133" s="7" t="n">
        <v>0</v>
      </c>
      <c r="F10133" s="7" t="n">
        <v>0</v>
      </c>
    </row>
    <row r="10134" spans="1:8">
      <c r="A10134" t="s">
        <v>4</v>
      </c>
      <c r="B10134" s="4" t="s">
        <v>5</v>
      </c>
      <c r="C10134" s="4" t="s">
        <v>10</v>
      </c>
    </row>
    <row r="10135" spans="1:8">
      <c r="A10135" t="n">
        <v>88042</v>
      </c>
      <c r="B10135" s="27" t="n">
        <v>16</v>
      </c>
      <c r="C10135" s="7" t="n">
        <v>1600</v>
      </c>
    </row>
    <row r="10136" spans="1:8">
      <c r="A10136" t="s">
        <v>4</v>
      </c>
      <c r="B10136" s="4" t="s">
        <v>5</v>
      </c>
      <c r="C10136" s="4" t="s">
        <v>10</v>
      </c>
      <c r="D10136" s="4" t="s">
        <v>14</v>
      </c>
      <c r="E10136" s="4" t="s">
        <v>14</v>
      </c>
      <c r="F10136" s="4" t="s">
        <v>6</v>
      </c>
    </row>
    <row r="10137" spans="1:8">
      <c r="A10137" t="n">
        <v>88045</v>
      </c>
      <c r="B10137" s="58" t="n">
        <v>20</v>
      </c>
      <c r="C10137" s="7" t="n">
        <v>0</v>
      </c>
      <c r="D10137" s="7" t="n">
        <v>2</v>
      </c>
      <c r="E10137" s="7" t="n">
        <v>10</v>
      </c>
      <c r="F10137" s="7" t="s">
        <v>319</v>
      </c>
    </row>
    <row r="10138" spans="1:8">
      <c r="A10138" t="s">
        <v>4</v>
      </c>
      <c r="B10138" s="4" t="s">
        <v>5</v>
      </c>
      <c r="C10138" s="4" t="s">
        <v>14</v>
      </c>
      <c r="D10138" s="4" t="s">
        <v>10</v>
      </c>
      <c r="E10138" s="4" t="s">
        <v>14</v>
      </c>
      <c r="F10138" s="4" t="s">
        <v>36</v>
      </c>
    </row>
    <row r="10139" spans="1:8">
      <c r="A10139" t="n">
        <v>88065</v>
      </c>
      <c r="B10139" s="16" t="n">
        <v>5</v>
      </c>
      <c r="C10139" s="7" t="n">
        <v>30</v>
      </c>
      <c r="D10139" s="7" t="n">
        <v>10954</v>
      </c>
      <c r="E10139" s="7" t="n">
        <v>1</v>
      </c>
      <c r="F10139" s="17" t="n">
        <f t="normal" ca="1">A10163</f>
        <v>0</v>
      </c>
    </row>
    <row r="10140" spans="1:8">
      <c r="A10140" t="s">
        <v>4</v>
      </c>
      <c r="B10140" s="4" t="s">
        <v>5</v>
      </c>
      <c r="C10140" s="4" t="s">
        <v>14</v>
      </c>
      <c r="D10140" s="4" t="s">
        <v>10</v>
      </c>
      <c r="E10140" s="4" t="s">
        <v>6</v>
      </c>
    </row>
    <row r="10141" spans="1:8">
      <c r="A10141" t="n">
        <v>88074</v>
      </c>
      <c r="B10141" s="36" t="n">
        <v>51</v>
      </c>
      <c r="C10141" s="7" t="n">
        <v>4</v>
      </c>
      <c r="D10141" s="7" t="n">
        <v>0</v>
      </c>
      <c r="E10141" s="7" t="s">
        <v>497</v>
      </c>
    </row>
    <row r="10142" spans="1:8">
      <c r="A10142" t="s">
        <v>4</v>
      </c>
      <c r="B10142" s="4" t="s">
        <v>5</v>
      </c>
      <c r="C10142" s="4" t="s">
        <v>10</v>
      </c>
    </row>
    <row r="10143" spans="1:8">
      <c r="A10143" t="n">
        <v>88087</v>
      </c>
      <c r="B10143" s="27" t="n">
        <v>16</v>
      </c>
      <c r="C10143" s="7" t="n">
        <v>0</v>
      </c>
    </row>
    <row r="10144" spans="1:8">
      <c r="A10144" t="s">
        <v>4</v>
      </c>
      <c r="B10144" s="4" t="s">
        <v>5</v>
      </c>
      <c r="C10144" s="4" t="s">
        <v>10</v>
      </c>
      <c r="D10144" s="4" t="s">
        <v>50</v>
      </c>
      <c r="E10144" s="4" t="s">
        <v>14</v>
      </c>
      <c r="F10144" s="4" t="s">
        <v>14</v>
      </c>
    </row>
    <row r="10145" spans="1:6">
      <c r="A10145" t="n">
        <v>88090</v>
      </c>
      <c r="B10145" s="37" t="n">
        <v>26</v>
      </c>
      <c r="C10145" s="7" t="n">
        <v>0</v>
      </c>
      <c r="D10145" s="7" t="s">
        <v>759</v>
      </c>
      <c r="E10145" s="7" t="n">
        <v>2</v>
      </c>
      <c r="F10145" s="7" t="n">
        <v>0</v>
      </c>
    </row>
    <row r="10146" spans="1:6">
      <c r="A10146" t="s">
        <v>4</v>
      </c>
      <c r="B10146" s="4" t="s">
        <v>5</v>
      </c>
    </row>
    <row r="10147" spans="1:6">
      <c r="A10147" t="n">
        <v>88165</v>
      </c>
      <c r="B10147" s="25" t="n">
        <v>28</v>
      </c>
    </row>
    <row r="10148" spans="1:6">
      <c r="A10148" t="s">
        <v>4</v>
      </c>
      <c r="B10148" s="4" t="s">
        <v>5</v>
      </c>
      <c r="C10148" s="4" t="s">
        <v>10</v>
      </c>
      <c r="D10148" s="4" t="s">
        <v>25</v>
      </c>
      <c r="E10148" s="4" t="s">
        <v>25</v>
      </c>
      <c r="F10148" s="4" t="s">
        <v>25</v>
      </c>
      <c r="G10148" s="4" t="s">
        <v>10</v>
      </c>
      <c r="H10148" s="4" t="s">
        <v>10</v>
      </c>
    </row>
    <row r="10149" spans="1:6">
      <c r="A10149" t="n">
        <v>88166</v>
      </c>
      <c r="B10149" s="29" t="n">
        <v>60</v>
      </c>
      <c r="C10149" s="7" t="n">
        <v>116</v>
      </c>
      <c r="D10149" s="7" t="n">
        <v>30</v>
      </c>
      <c r="E10149" s="7" t="n">
        <v>0</v>
      </c>
      <c r="F10149" s="7" t="n">
        <v>0</v>
      </c>
      <c r="G10149" s="7" t="n">
        <v>800</v>
      </c>
      <c r="H10149" s="7" t="n">
        <v>0</v>
      </c>
    </row>
    <row r="10150" spans="1:6">
      <c r="A10150" t="s">
        <v>4</v>
      </c>
      <c r="B10150" s="4" t="s">
        <v>5</v>
      </c>
      <c r="C10150" s="4" t="s">
        <v>14</v>
      </c>
      <c r="D10150" s="4" t="s">
        <v>10</v>
      </c>
      <c r="E10150" s="4" t="s">
        <v>6</v>
      </c>
    </row>
    <row r="10151" spans="1:6">
      <c r="A10151" t="n">
        <v>88185</v>
      </c>
      <c r="B10151" s="36" t="n">
        <v>51</v>
      </c>
      <c r="C10151" s="7" t="n">
        <v>4</v>
      </c>
      <c r="D10151" s="7" t="n">
        <v>116</v>
      </c>
      <c r="E10151" s="7" t="s">
        <v>529</v>
      </c>
    </row>
    <row r="10152" spans="1:6">
      <c r="A10152" t="s">
        <v>4</v>
      </c>
      <c r="B10152" s="4" t="s">
        <v>5</v>
      </c>
      <c r="C10152" s="4" t="s">
        <v>10</v>
      </c>
    </row>
    <row r="10153" spans="1:6">
      <c r="A10153" t="n">
        <v>88199</v>
      </c>
      <c r="B10153" s="27" t="n">
        <v>16</v>
      </c>
      <c r="C10153" s="7" t="n">
        <v>0</v>
      </c>
    </row>
    <row r="10154" spans="1:6">
      <c r="A10154" t="s">
        <v>4</v>
      </c>
      <c r="B10154" s="4" t="s">
        <v>5</v>
      </c>
      <c r="C10154" s="4" t="s">
        <v>10</v>
      </c>
      <c r="D10154" s="4" t="s">
        <v>50</v>
      </c>
      <c r="E10154" s="4" t="s">
        <v>14</v>
      </c>
      <c r="F10154" s="4" t="s">
        <v>14</v>
      </c>
    </row>
    <row r="10155" spans="1:6">
      <c r="A10155" t="n">
        <v>88202</v>
      </c>
      <c r="B10155" s="37" t="n">
        <v>26</v>
      </c>
      <c r="C10155" s="7" t="n">
        <v>116</v>
      </c>
      <c r="D10155" s="7" t="s">
        <v>760</v>
      </c>
      <c r="E10155" s="7" t="n">
        <v>2</v>
      </c>
      <c r="F10155" s="7" t="n">
        <v>0</v>
      </c>
    </row>
    <row r="10156" spans="1:6">
      <c r="A10156" t="s">
        <v>4</v>
      </c>
      <c r="B10156" s="4" t="s">
        <v>5</v>
      </c>
    </row>
    <row r="10157" spans="1:6">
      <c r="A10157" t="n">
        <v>88319</v>
      </c>
      <c r="B10157" s="25" t="n">
        <v>28</v>
      </c>
    </row>
    <row r="10158" spans="1:6">
      <c r="A10158" t="s">
        <v>4</v>
      </c>
      <c r="B10158" s="4" t="s">
        <v>5</v>
      </c>
      <c r="C10158" s="4" t="s">
        <v>10</v>
      </c>
      <c r="D10158" s="4" t="s">
        <v>14</v>
      </c>
    </row>
    <row r="10159" spans="1:6">
      <c r="A10159" t="n">
        <v>88320</v>
      </c>
      <c r="B10159" s="38" t="n">
        <v>89</v>
      </c>
      <c r="C10159" s="7" t="n">
        <v>65533</v>
      </c>
      <c r="D10159" s="7" t="n">
        <v>1</v>
      </c>
    </row>
    <row r="10160" spans="1:6">
      <c r="A10160" t="s">
        <v>4</v>
      </c>
      <c r="B10160" s="4" t="s">
        <v>5</v>
      </c>
      <c r="C10160" s="4" t="s">
        <v>36</v>
      </c>
    </row>
    <row r="10161" spans="1:8">
      <c r="A10161" t="n">
        <v>88324</v>
      </c>
      <c r="B10161" s="21" t="n">
        <v>3</v>
      </c>
      <c r="C10161" s="17" t="n">
        <f t="normal" ca="1">A10183</f>
        <v>0</v>
      </c>
    </row>
    <row r="10162" spans="1:8">
      <c r="A10162" t="s">
        <v>4</v>
      </c>
      <c r="B10162" s="4" t="s">
        <v>5</v>
      </c>
      <c r="C10162" s="4" t="s">
        <v>14</v>
      </c>
      <c r="D10162" s="4" t="s">
        <v>10</v>
      </c>
      <c r="E10162" s="4" t="s">
        <v>6</v>
      </c>
    </row>
    <row r="10163" spans="1:8">
      <c r="A10163" t="n">
        <v>88329</v>
      </c>
      <c r="B10163" s="36" t="n">
        <v>51</v>
      </c>
      <c r="C10163" s="7" t="n">
        <v>4</v>
      </c>
      <c r="D10163" s="7" t="n">
        <v>0</v>
      </c>
      <c r="E10163" s="7" t="s">
        <v>355</v>
      </c>
    </row>
    <row r="10164" spans="1:8">
      <c r="A10164" t="s">
        <v>4</v>
      </c>
      <c r="B10164" s="4" t="s">
        <v>5</v>
      </c>
      <c r="C10164" s="4" t="s">
        <v>10</v>
      </c>
    </row>
    <row r="10165" spans="1:8">
      <c r="A10165" t="n">
        <v>88343</v>
      </c>
      <c r="B10165" s="27" t="n">
        <v>16</v>
      </c>
      <c r="C10165" s="7" t="n">
        <v>0</v>
      </c>
    </row>
    <row r="10166" spans="1:8">
      <c r="A10166" t="s">
        <v>4</v>
      </c>
      <c r="B10166" s="4" t="s">
        <v>5</v>
      </c>
      <c r="C10166" s="4" t="s">
        <v>10</v>
      </c>
      <c r="D10166" s="4" t="s">
        <v>50</v>
      </c>
      <c r="E10166" s="4" t="s">
        <v>14</v>
      </c>
      <c r="F10166" s="4" t="s">
        <v>14</v>
      </c>
    </row>
    <row r="10167" spans="1:8">
      <c r="A10167" t="n">
        <v>88346</v>
      </c>
      <c r="B10167" s="37" t="n">
        <v>26</v>
      </c>
      <c r="C10167" s="7" t="n">
        <v>0</v>
      </c>
      <c r="D10167" s="7" t="s">
        <v>761</v>
      </c>
      <c r="E10167" s="7" t="n">
        <v>2</v>
      </c>
      <c r="F10167" s="7" t="n">
        <v>0</v>
      </c>
    </row>
    <row r="10168" spans="1:8">
      <c r="A10168" t="s">
        <v>4</v>
      </c>
      <c r="B10168" s="4" t="s">
        <v>5</v>
      </c>
    </row>
    <row r="10169" spans="1:8">
      <c r="A10169" t="n">
        <v>88394</v>
      </c>
      <c r="B10169" s="25" t="n">
        <v>28</v>
      </c>
    </row>
    <row r="10170" spans="1:8">
      <c r="A10170" t="s">
        <v>4</v>
      </c>
      <c r="B10170" s="4" t="s">
        <v>5</v>
      </c>
      <c r="C10170" s="4" t="s">
        <v>10</v>
      </c>
      <c r="D10170" s="4" t="s">
        <v>25</v>
      </c>
      <c r="E10170" s="4" t="s">
        <v>25</v>
      </c>
      <c r="F10170" s="4" t="s">
        <v>25</v>
      </c>
      <c r="G10170" s="4" t="s">
        <v>10</v>
      </c>
      <c r="H10170" s="4" t="s">
        <v>10</v>
      </c>
    </row>
    <row r="10171" spans="1:8">
      <c r="A10171" t="n">
        <v>88395</v>
      </c>
      <c r="B10171" s="29" t="n">
        <v>60</v>
      </c>
      <c r="C10171" s="7" t="n">
        <v>116</v>
      </c>
      <c r="D10171" s="7" t="n">
        <v>30</v>
      </c>
      <c r="E10171" s="7" t="n">
        <v>0</v>
      </c>
      <c r="F10171" s="7" t="n">
        <v>0</v>
      </c>
      <c r="G10171" s="7" t="n">
        <v>800</v>
      </c>
      <c r="H10171" s="7" t="n">
        <v>0</v>
      </c>
    </row>
    <row r="10172" spans="1:8">
      <c r="A10172" t="s">
        <v>4</v>
      </c>
      <c r="B10172" s="4" t="s">
        <v>5</v>
      </c>
      <c r="C10172" s="4" t="s">
        <v>14</v>
      </c>
      <c r="D10172" s="4" t="s">
        <v>10</v>
      </c>
      <c r="E10172" s="4" t="s">
        <v>6</v>
      </c>
    </row>
    <row r="10173" spans="1:8">
      <c r="A10173" t="n">
        <v>88414</v>
      </c>
      <c r="B10173" s="36" t="n">
        <v>51</v>
      </c>
      <c r="C10173" s="7" t="n">
        <v>4</v>
      </c>
      <c r="D10173" s="7" t="n">
        <v>116</v>
      </c>
      <c r="E10173" s="7" t="s">
        <v>395</v>
      </c>
    </row>
    <row r="10174" spans="1:8">
      <c r="A10174" t="s">
        <v>4</v>
      </c>
      <c r="B10174" s="4" t="s">
        <v>5</v>
      </c>
      <c r="C10174" s="4" t="s">
        <v>10</v>
      </c>
    </row>
    <row r="10175" spans="1:8">
      <c r="A10175" t="n">
        <v>88427</v>
      </c>
      <c r="B10175" s="27" t="n">
        <v>16</v>
      </c>
      <c r="C10175" s="7" t="n">
        <v>0</v>
      </c>
    </row>
    <row r="10176" spans="1:8">
      <c r="A10176" t="s">
        <v>4</v>
      </c>
      <c r="B10176" s="4" t="s">
        <v>5</v>
      </c>
      <c r="C10176" s="4" t="s">
        <v>10</v>
      </c>
      <c r="D10176" s="4" t="s">
        <v>50</v>
      </c>
      <c r="E10176" s="4" t="s">
        <v>14</v>
      </c>
      <c r="F10176" s="4" t="s">
        <v>14</v>
      </c>
    </row>
    <row r="10177" spans="1:8">
      <c r="A10177" t="n">
        <v>88430</v>
      </c>
      <c r="B10177" s="37" t="n">
        <v>26</v>
      </c>
      <c r="C10177" s="7" t="n">
        <v>116</v>
      </c>
      <c r="D10177" s="7" t="s">
        <v>762</v>
      </c>
      <c r="E10177" s="7" t="n">
        <v>2</v>
      </c>
      <c r="F10177" s="7" t="n">
        <v>0</v>
      </c>
    </row>
    <row r="10178" spans="1:8">
      <c r="A10178" t="s">
        <v>4</v>
      </c>
      <c r="B10178" s="4" t="s">
        <v>5</v>
      </c>
    </row>
    <row r="10179" spans="1:8">
      <c r="A10179" t="n">
        <v>88561</v>
      </c>
      <c r="B10179" s="25" t="n">
        <v>28</v>
      </c>
    </row>
    <row r="10180" spans="1:8">
      <c r="A10180" t="s">
        <v>4</v>
      </c>
      <c r="B10180" s="4" t="s">
        <v>5</v>
      </c>
      <c r="C10180" s="4" t="s">
        <v>10</v>
      </c>
      <c r="D10180" s="4" t="s">
        <v>14</v>
      </c>
    </row>
    <row r="10181" spans="1:8">
      <c r="A10181" t="n">
        <v>88562</v>
      </c>
      <c r="B10181" s="38" t="n">
        <v>89</v>
      </c>
      <c r="C10181" s="7" t="n">
        <v>65533</v>
      </c>
      <c r="D10181" s="7" t="n">
        <v>1</v>
      </c>
    </row>
    <row r="10182" spans="1:8">
      <c r="A10182" t="s">
        <v>4</v>
      </c>
      <c r="B10182" s="4" t="s">
        <v>5</v>
      </c>
      <c r="C10182" s="4" t="s">
        <v>14</v>
      </c>
      <c r="D10182" s="4" t="s">
        <v>10</v>
      </c>
      <c r="E10182" s="4" t="s">
        <v>25</v>
      </c>
    </row>
    <row r="10183" spans="1:8">
      <c r="A10183" t="n">
        <v>88566</v>
      </c>
      <c r="B10183" s="33" t="n">
        <v>58</v>
      </c>
      <c r="C10183" s="7" t="n">
        <v>0</v>
      </c>
      <c r="D10183" s="7" t="n">
        <v>1000</v>
      </c>
      <c r="E10183" s="7" t="n">
        <v>1</v>
      </c>
    </row>
    <row r="10184" spans="1:8">
      <c r="A10184" t="s">
        <v>4</v>
      </c>
      <c r="B10184" s="4" t="s">
        <v>5</v>
      </c>
      <c r="C10184" s="4" t="s">
        <v>14</v>
      </c>
      <c r="D10184" s="4" t="s">
        <v>10</v>
      </c>
    </row>
    <row r="10185" spans="1:8">
      <c r="A10185" t="n">
        <v>88574</v>
      </c>
      <c r="B10185" s="33" t="n">
        <v>58</v>
      </c>
      <c r="C10185" s="7" t="n">
        <v>255</v>
      </c>
      <c r="D10185" s="7" t="n">
        <v>0</v>
      </c>
    </row>
    <row r="10186" spans="1:8">
      <c r="A10186" t="s">
        <v>4</v>
      </c>
      <c r="B10186" s="4" t="s">
        <v>5</v>
      </c>
      <c r="C10186" s="4" t="s">
        <v>10</v>
      </c>
      <c r="D10186" s="4" t="s">
        <v>25</v>
      </c>
      <c r="E10186" s="4" t="s">
        <v>25</v>
      </c>
      <c r="F10186" s="4" t="s">
        <v>25</v>
      </c>
      <c r="G10186" s="4" t="s">
        <v>25</v>
      </c>
    </row>
    <row r="10187" spans="1:8">
      <c r="A10187" t="n">
        <v>88578</v>
      </c>
      <c r="B10187" s="45" t="n">
        <v>46</v>
      </c>
      <c r="C10187" s="7" t="n">
        <v>89</v>
      </c>
      <c r="D10187" s="7" t="n">
        <v>-95.620002746582</v>
      </c>
      <c r="E10187" s="7" t="n">
        <v>-3</v>
      </c>
      <c r="F10187" s="7" t="n">
        <v>-52.939998626709</v>
      </c>
      <c r="G10187" s="7" t="n">
        <v>210.899993896484</v>
      </c>
    </row>
    <row r="10188" spans="1:8">
      <c r="A10188" t="s">
        <v>4</v>
      </c>
      <c r="B10188" s="4" t="s">
        <v>5</v>
      </c>
      <c r="C10188" s="4" t="s">
        <v>10</v>
      </c>
      <c r="D10188" s="4" t="s">
        <v>25</v>
      </c>
      <c r="E10188" s="4" t="s">
        <v>25</v>
      </c>
      <c r="F10188" s="4" t="s">
        <v>25</v>
      </c>
      <c r="G10188" s="4" t="s">
        <v>25</v>
      </c>
    </row>
    <row r="10189" spans="1:8">
      <c r="A10189" t="n">
        <v>88597</v>
      </c>
      <c r="B10189" s="45" t="n">
        <v>46</v>
      </c>
      <c r="C10189" s="7" t="n">
        <v>116</v>
      </c>
      <c r="D10189" s="7" t="n">
        <v>-96.8899993896484</v>
      </c>
      <c r="E10189" s="7" t="n">
        <v>-3</v>
      </c>
      <c r="F10189" s="7" t="n">
        <v>-53.8199996948242</v>
      </c>
      <c r="G10189" s="7" t="n">
        <v>189.199996948242</v>
      </c>
    </row>
    <row r="10190" spans="1:8">
      <c r="A10190" t="s">
        <v>4</v>
      </c>
      <c r="B10190" s="4" t="s">
        <v>5</v>
      </c>
      <c r="C10190" s="4" t="s">
        <v>10</v>
      </c>
      <c r="D10190" s="4" t="s">
        <v>25</v>
      </c>
      <c r="E10190" s="4" t="s">
        <v>25</v>
      </c>
      <c r="F10190" s="4" t="s">
        <v>25</v>
      </c>
      <c r="G10190" s="4" t="s">
        <v>25</v>
      </c>
    </row>
    <row r="10191" spans="1:8">
      <c r="A10191" t="n">
        <v>88616</v>
      </c>
      <c r="B10191" s="45" t="n">
        <v>46</v>
      </c>
      <c r="C10191" s="7" t="n">
        <v>30</v>
      </c>
      <c r="D10191" s="7" t="n">
        <v>-96.1999969482422</v>
      </c>
      <c r="E10191" s="7" t="n">
        <v>-3</v>
      </c>
      <c r="F10191" s="7" t="n">
        <v>-53.2999992370605</v>
      </c>
      <c r="G10191" s="7" t="n">
        <v>199.199996948242</v>
      </c>
    </row>
    <row r="10192" spans="1:8">
      <c r="A10192" t="s">
        <v>4</v>
      </c>
      <c r="B10192" s="4" t="s">
        <v>5</v>
      </c>
      <c r="C10192" s="4" t="s">
        <v>10</v>
      </c>
      <c r="D10192" s="4" t="s">
        <v>25</v>
      </c>
      <c r="E10192" s="4" t="s">
        <v>25</v>
      </c>
      <c r="F10192" s="4" t="s">
        <v>25</v>
      </c>
      <c r="G10192" s="4" t="s">
        <v>25</v>
      </c>
    </row>
    <row r="10193" spans="1:7">
      <c r="A10193" t="n">
        <v>88635</v>
      </c>
      <c r="B10193" s="45" t="n">
        <v>46</v>
      </c>
      <c r="C10193" s="7" t="n">
        <v>100</v>
      </c>
      <c r="D10193" s="7" t="n">
        <v>-98.0299987792969</v>
      </c>
      <c r="E10193" s="7" t="n">
        <v>-3</v>
      </c>
      <c r="F10193" s="7" t="n">
        <v>-52.5999984741211</v>
      </c>
      <c r="G10193" s="7" t="n">
        <v>172.399993896484</v>
      </c>
    </row>
    <row r="10194" spans="1:7">
      <c r="A10194" t="s">
        <v>4</v>
      </c>
      <c r="B10194" s="4" t="s">
        <v>5</v>
      </c>
      <c r="C10194" s="4" t="s">
        <v>10</v>
      </c>
      <c r="D10194" s="4" t="s">
        <v>25</v>
      </c>
      <c r="E10194" s="4" t="s">
        <v>25</v>
      </c>
      <c r="F10194" s="4" t="s">
        <v>25</v>
      </c>
      <c r="G10194" s="4" t="s">
        <v>25</v>
      </c>
    </row>
    <row r="10195" spans="1:7">
      <c r="A10195" t="n">
        <v>88654</v>
      </c>
      <c r="B10195" s="45" t="n">
        <v>46</v>
      </c>
      <c r="C10195" s="7" t="n">
        <v>88</v>
      </c>
      <c r="D10195" s="7" t="n">
        <v>-96.8399963378906</v>
      </c>
      <c r="E10195" s="7" t="n">
        <v>-3</v>
      </c>
      <c r="F10195" s="7" t="n">
        <v>-52.4000015258789</v>
      </c>
      <c r="G10195" s="7" t="n">
        <v>195.199996948242</v>
      </c>
    </row>
    <row r="10196" spans="1:7">
      <c r="A10196" t="s">
        <v>4</v>
      </c>
      <c r="B10196" s="4" t="s">
        <v>5</v>
      </c>
      <c r="C10196" s="4" t="s">
        <v>10</v>
      </c>
      <c r="D10196" s="4" t="s">
        <v>25</v>
      </c>
      <c r="E10196" s="4" t="s">
        <v>25</v>
      </c>
      <c r="F10196" s="4" t="s">
        <v>25</v>
      </c>
      <c r="G10196" s="4" t="s">
        <v>25</v>
      </c>
    </row>
    <row r="10197" spans="1:7">
      <c r="A10197" t="n">
        <v>88673</v>
      </c>
      <c r="B10197" s="45" t="n">
        <v>46</v>
      </c>
      <c r="C10197" s="7" t="n">
        <v>81</v>
      </c>
      <c r="D10197" s="7" t="n">
        <v>-92.0199966430664</v>
      </c>
      <c r="E10197" s="7" t="n">
        <v>-3</v>
      </c>
      <c r="F10197" s="7" t="n">
        <v>-54.3199996948242</v>
      </c>
      <c r="G10197" s="7" t="n">
        <v>277.399993896484</v>
      </c>
    </row>
    <row r="10198" spans="1:7">
      <c r="A10198" t="s">
        <v>4</v>
      </c>
      <c r="B10198" s="4" t="s">
        <v>5</v>
      </c>
      <c r="C10198" s="4" t="s">
        <v>10</v>
      </c>
      <c r="D10198" s="4" t="s">
        <v>25</v>
      </c>
      <c r="E10198" s="4" t="s">
        <v>25</v>
      </c>
      <c r="F10198" s="4" t="s">
        <v>25</v>
      </c>
      <c r="G10198" s="4" t="s">
        <v>25</v>
      </c>
    </row>
    <row r="10199" spans="1:7">
      <c r="A10199" t="n">
        <v>88692</v>
      </c>
      <c r="B10199" s="45" t="n">
        <v>46</v>
      </c>
      <c r="C10199" s="7" t="n">
        <v>84</v>
      </c>
      <c r="D10199" s="7" t="n">
        <v>-91.1699981689453</v>
      </c>
      <c r="E10199" s="7" t="n">
        <v>-3</v>
      </c>
      <c r="F10199" s="7" t="n">
        <v>-55.3800010681152</v>
      </c>
      <c r="G10199" s="7" t="n">
        <v>275</v>
      </c>
    </row>
    <row r="10200" spans="1:7">
      <c r="A10200" t="s">
        <v>4</v>
      </c>
      <c r="B10200" s="4" t="s">
        <v>5</v>
      </c>
      <c r="C10200" s="4" t="s">
        <v>14</v>
      </c>
      <c r="D10200" s="4" t="s">
        <v>14</v>
      </c>
      <c r="E10200" s="4" t="s">
        <v>9</v>
      </c>
      <c r="F10200" s="4" t="s">
        <v>14</v>
      </c>
      <c r="G10200" s="4" t="s">
        <v>14</v>
      </c>
    </row>
    <row r="10201" spans="1:7">
      <c r="A10201" t="n">
        <v>88711</v>
      </c>
      <c r="B10201" s="35" t="n">
        <v>18</v>
      </c>
      <c r="C10201" s="7" t="n">
        <v>0</v>
      </c>
      <c r="D10201" s="7" t="n">
        <v>0</v>
      </c>
      <c r="E10201" s="7" t="n">
        <v>0</v>
      </c>
      <c r="F10201" s="7" t="n">
        <v>19</v>
      </c>
      <c r="G10201" s="7" t="n">
        <v>1</v>
      </c>
    </row>
    <row r="10202" spans="1:7">
      <c r="A10202" t="s">
        <v>4</v>
      </c>
      <c r="B10202" s="4" t="s">
        <v>5</v>
      </c>
      <c r="C10202" s="4" t="s">
        <v>14</v>
      </c>
      <c r="D10202" s="4" t="s">
        <v>14</v>
      </c>
      <c r="E10202" s="4" t="s">
        <v>9</v>
      </c>
      <c r="F10202" s="4" t="s">
        <v>14</v>
      </c>
      <c r="G10202" s="4" t="s">
        <v>14</v>
      </c>
    </row>
    <row r="10203" spans="1:7">
      <c r="A10203" t="n">
        <v>88720</v>
      </c>
      <c r="B10203" s="35" t="n">
        <v>18</v>
      </c>
      <c r="C10203" s="7" t="n">
        <v>1</v>
      </c>
      <c r="D10203" s="7" t="n">
        <v>0</v>
      </c>
      <c r="E10203" s="7" t="n">
        <v>0</v>
      </c>
      <c r="F10203" s="7" t="n">
        <v>19</v>
      </c>
      <c r="G10203" s="7" t="n">
        <v>1</v>
      </c>
    </row>
    <row r="10204" spans="1:7">
      <c r="A10204" t="s">
        <v>4</v>
      </c>
      <c r="B10204" s="4" t="s">
        <v>5</v>
      </c>
      <c r="C10204" s="4" t="s">
        <v>10</v>
      </c>
      <c r="D10204" s="4" t="s">
        <v>14</v>
      </c>
      <c r="E10204" s="4" t="s">
        <v>14</v>
      </c>
      <c r="F10204" s="4" t="s">
        <v>6</v>
      </c>
    </row>
    <row r="10205" spans="1:7">
      <c r="A10205" t="n">
        <v>88729</v>
      </c>
      <c r="B10205" s="58" t="n">
        <v>20</v>
      </c>
      <c r="C10205" s="7" t="n">
        <v>61440</v>
      </c>
      <c r="D10205" s="7" t="n">
        <v>3</v>
      </c>
      <c r="E10205" s="7" t="n">
        <v>11</v>
      </c>
      <c r="F10205" s="7" t="s">
        <v>763</v>
      </c>
    </row>
    <row r="10206" spans="1:7">
      <c r="A10206" t="s">
        <v>4</v>
      </c>
      <c r="B10206" s="4" t="s">
        <v>5</v>
      </c>
      <c r="C10206" s="4" t="s">
        <v>10</v>
      </c>
      <c r="D10206" s="4" t="s">
        <v>14</v>
      </c>
    </row>
    <row r="10207" spans="1:7">
      <c r="A10207" t="n">
        <v>88751</v>
      </c>
      <c r="B10207" s="89" t="n">
        <v>67</v>
      </c>
      <c r="C10207" s="7" t="n">
        <v>61440</v>
      </c>
      <c r="D10207" s="7" t="n">
        <v>3</v>
      </c>
    </row>
    <row r="10208" spans="1:7">
      <c r="A10208" t="s">
        <v>4</v>
      </c>
      <c r="B10208" s="4" t="s">
        <v>5</v>
      </c>
      <c r="C10208" s="4" t="s">
        <v>10</v>
      </c>
      <c r="D10208" s="4" t="s">
        <v>14</v>
      </c>
      <c r="E10208" s="4" t="s">
        <v>14</v>
      </c>
      <c r="F10208" s="4" t="s">
        <v>6</v>
      </c>
    </row>
    <row r="10209" spans="1:7">
      <c r="A10209" t="n">
        <v>88755</v>
      </c>
      <c r="B10209" s="58" t="n">
        <v>20</v>
      </c>
      <c r="C10209" s="7" t="n">
        <v>61441</v>
      </c>
      <c r="D10209" s="7" t="n">
        <v>3</v>
      </c>
      <c r="E10209" s="7" t="n">
        <v>11</v>
      </c>
      <c r="F10209" s="7" t="s">
        <v>763</v>
      </c>
    </row>
    <row r="10210" spans="1:7">
      <c r="A10210" t="s">
        <v>4</v>
      </c>
      <c r="B10210" s="4" t="s">
        <v>5</v>
      </c>
      <c r="C10210" s="4" t="s">
        <v>10</v>
      </c>
      <c r="D10210" s="4" t="s">
        <v>14</v>
      </c>
    </row>
    <row r="10211" spans="1:7">
      <c r="A10211" t="n">
        <v>88777</v>
      </c>
      <c r="B10211" s="89" t="n">
        <v>67</v>
      </c>
      <c r="C10211" s="7" t="n">
        <v>61441</v>
      </c>
      <c r="D10211" s="7" t="n">
        <v>3</v>
      </c>
    </row>
    <row r="10212" spans="1:7">
      <c r="A10212" t="s">
        <v>4</v>
      </c>
      <c r="B10212" s="4" t="s">
        <v>5</v>
      </c>
      <c r="C10212" s="4" t="s">
        <v>10</v>
      </c>
      <c r="D10212" s="4" t="s">
        <v>14</v>
      </c>
      <c r="E10212" s="4" t="s">
        <v>14</v>
      </c>
      <c r="F10212" s="4" t="s">
        <v>6</v>
      </c>
    </row>
    <row r="10213" spans="1:7">
      <c r="A10213" t="n">
        <v>88781</v>
      </c>
      <c r="B10213" s="58" t="n">
        <v>20</v>
      </c>
      <c r="C10213" s="7" t="n">
        <v>61442</v>
      </c>
      <c r="D10213" s="7" t="n">
        <v>3</v>
      </c>
      <c r="E10213" s="7" t="n">
        <v>11</v>
      </c>
      <c r="F10213" s="7" t="s">
        <v>763</v>
      </c>
    </row>
    <row r="10214" spans="1:7">
      <c r="A10214" t="s">
        <v>4</v>
      </c>
      <c r="B10214" s="4" t="s">
        <v>5</v>
      </c>
      <c r="C10214" s="4" t="s">
        <v>10</v>
      </c>
      <c r="D10214" s="4" t="s">
        <v>14</v>
      </c>
    </row>
    <row r="10215" spans="1:7">
      <c r="A10215" t="n">
        <v>88803</v>
      </c>
      <c r="B10215" s="89" t="n">
        <v>67</v>
      </c>
      <c r="C10215" s="7" t="n">
        <v>61442</v>
      </c>
      <c r="D10215" s="7" t="n">
        <v>3</v>
      </c>
    </row>
    <row r="10216" spans="1:7">
      <c r="A10216" t="s">
        <v>4</v>
      </c>
      <c r="B10216" s="4" t="s">
        <v>5</v>
      </c>
      <c r="C10216" s="4" t="s">
        <v>10</v>
      </c>
      <c r="D10216" s="4" t="s">
        <v>14</v>
      </c>
      <c r="E10216" s="4" t="s">
        <v>14</v>
      </c>
      <c r="F10216" s="4" t="s">
        <v>6</v>
      </c>
    </row>
    <row r="10217" spans="1:7">
      <c r="A10217" t="n">
        <v>88807</v>
      </c>
      <c r="B10217" s="58" t="n">
        <v>20</v>
      </c>
      <c r="C10217" s="7" t="n">
        <v>61443</v>
      </c>
      <c r="D10217" s="7" t="n">
        <v>3</v>
      </c>
      <c r="E10217" s="7" t="n">
        <v>11</v>
      </c>
      <c r="F10217" s="7" t="s">
        <v>763</v>
      </c>
    </row>
    <row r="10218" spans="1:7">
      <c r="A10218" t="s">
        <v>4</v>
      </c>
      <c r="B10218" s="4" t="s">
        <v>5</v>
      </c>
      <c r="C10218" s="4" t="s">
        <v>10</v>
      </c>
      <c r="D10218" s="4" t="s">
        <v>14</v>
      </c>
    </row>
    <row r="10219" spans="1:7">
      <c r="A10219" t="n">
        <v>88829</v>
      </c>
      <c r="B10219" s="89" t="n">
        <v>67</v>
      </c>
      <c r="C10219" s="7" t="n">
        <v>61443</v>
      </c>
      <c r="D10219" s="7" t="n">
        <v>3</v>
      </c>
    </row>
    <row r="10220" spans="1:7">
      <c r="A10220" t="s">
        <v>4</v>
      </c>
      <c r="B10220" s="4" t="s">
        <v>5</v>
      </c>
      <c r="C10220" s="4" t="s">
        <v>10</v>
      </c>
      <c r="D10220" s="4" t="s">
        <v>25</v>
      </c>
      <c r="E10220" s="4" t="s">
        <v>25</v>
      </c>
      <c r="F10220" s="4" t="s">
        <v>25</v>
      </c>
      <c r="G10220" s="4" t="s">
        <v>25</v>
      </c>
    </row>
    <row r="10221" spans="1:7">
      <c r="A10221" t="n">
        <v>88833</v>
      </c>
      <c r="B10221" s="45" t="n">
        <v>46</v>
      </c>
      <c r="C10221" s="7" t="n">
        <v>116</v>
      </c>
      <c r="D10221" s="7" t="n">
        <v>-96.6600036621094</v>
      </c>
      <c r="E10221" s="7" t="n">
        <v>-3</v>
      </c>
      <c r="F10221" s="7" t="n">
        <v>-53.7400016784668</v>
      </c>
      <c r="G10221" s="7" t="n">
        <v>183.5</v>
      </c>
    </row>
    <row r="10222" spans="1:7">
      <c r="A10222" t="s">
        <v>4</v>
      </c>
      <c r="B10222" s="4" t="s">
        <v>5</v>
      </c>
      <c r="C10222" s="4" t="s">
        <v>10</v>
      </c>
      <c r="D10222" s="4" t="s">
        <v>25</v>
      </c>
      <c r="E10222" s="4" t="s">
        <v>25</v>
      </c>
      <c r="F10222" s="4" t="s">
        <v>25</v>
      </c>
      <c r="G10222" s="4" t="s">
        <v>25</v>
      </c>
    </row>
    <row r="10223" spans="1:7">
      <c r="A10223" t="n">
        <v>88852</v>
      </c>
      <c r="B10223" s="45" t="n">
        <v>46</v>
      </c>
      <c r="C10223" s="7" t="n">
        <v>0</v>
      </c>
      <c r="D10223" s="7" t="n">
        <v>-96.7099990844727</v>
      </c>
      <c r="E10223" s="7" t="n">
        <v>-3</v>
      </c>
      <c r="F10223" s="7" t="n">
        <v>-54.4900016784668</v>
      </c>
      <c r="G10223" s="7" t="n">
        <v>3.29999995231628</v>
      </c>
    </row>
    <row r="10224" spans="1:7">
      <c r="A10224" t="s">
        <v>4</v>
      </c>
      <c r="B10224" s="4" t="s">
        <v>5</v>
      </c>
      <c r="C10224" s="4" t="s">
        <v>10</v>
      </c>
    </row>
    <row r="10225" spans="1:7">
      <c r="A10225" t="n">
        <v>88871</v>
      </c>
      <c r="B10225" s="27" t="n">
        <v>16</v>
      </c>
      <c r="C10225" s="7" t="n">
        <v>0</v>
      </c>
    </row>
    <row r="10226" spans="1:7">
      <c r="A10226" t="s">
        <v>4</v>
      </c>
      <c r="B10226" s="4" t="s">
        <v>5</v>
      </c>
      <c r="C10226" s="4" t="s">
        <v>10</v>
      </c>
      <c r="D10226" s="4" t="s">
        <v>25</v>
      </c>
      <c r="E10226" s="4" t="s">
        <v>25</v>
      </c>
      <c r="F10226" s="4" t="s">
        <v>25</v>
      </c>
      <c r="G10226" s="4" t="s">
        <v>10</v>
      </c>
      <c r="H10226" s="4" t="s">
        <v>10</v>
      </c>
    </row>
    <row r="10227" spans="1:7">
      <c r="A10227" t="n">
        <v>88874</v>
      </c>
      <c r="B10227" s="29" t="n">
        <v>60</v>
      </c>
      <c r="C10227" s="7" t="n">
        <v>89</v>
      </c>
      <c r="D10227" s="7" t="n">
        <v>0</v>
      </c>
      <c r="E10227" s="7" t="n">
        <v>0</v>
      </c>
      <c r="F10227" s="7" t="n">
        <v>0</v>
      </c>
      <c r="G10227" s="7" t="n">
        <v>0</v>
      </c>
      <c r="H10227" s="7" t="n">
        <v>1</v>
      </c>
    </row>
    <row r="10228" spans="1:7">
      <c r="A10228" t="s">
        <v>4</v>
      </c>
      <c r="B10228" s="4" t="s">
        <v>5</v>
      </c>
      <c r="C10228" s="4" t="s">
        <v>10</v>
      </c>
      <c r="D10228" s="4" t="s">
        <v>25</v>
      </c>
      <c r="E10228" s="4" t="s">
        <v>25</v>
      </c>
      <c r="F10228" s="4" t="s">
        <v>25</v>
      </c>
      <c r="G10228" s="4" t="s">
        <v>10</v>
      </c>
      <c r="H10228" s="4" t="s">
        <v>10</v>
      </c>
    </row>
    <row r="10229" spans="1:7">
      <c r="A10229" t="n">
        <v>88893</v>
      </c>
      <c r="B10229" s="29" t="n">
        <v>60</v>
      </c>
      <c r="C10229" s="7" t="n">
        <v>89</v>
      </c>
      <c r="D10229" s="7" t="n">
        <v>0</v>
      </c>
      <c r="E10229" s="7" t="n">
        <v>0</v>
      </c>
      <c r="F10229" s="7" t="n">
        <v>0</v>
      </c>
      <c r="G10229" s="7" t="n">
        <v>0</v>
      </c>
      <c r="H10229" s="7" t="n">
        <v>0</v>
      </c>
    </row>
    <row r="10230" spans="1:7">
      <c r="A10230" t="s">
        <v>4</v>
      </c>
      <c r="B10230" s="4" t="s">
        <v>5</v>
      </c>
      <c r="C10230" s="4" t="s">
        <v>10</v>
      </c>
      <c r="D10230" s="4" t="s">
        <v>10</v>
      </c>
      <c r="E10230" s="4" t="s">
        <v>10</v>
      </c>
    </row>
    <row r="10231" spans="1:7">
      <c r="A10231" t="n">
        <v>88912</v>
      </c>
      <c r="B10231" s="30" t="n">
        <v>61</v>
      </c>
      <c r="C10231" s="7" t="n">
        <v>89</v>
      </c>
      <c r="D10231" s="7" t="n">
        <v>65533</v>
      </c>
      <c r="E10231" s="7" t="n">
        <v>0</v>
      </c>
    </row>
    <row r="10232" spans="1:7">
      <c r="A10232" t="s">
        <v>4</v>
      </c>
      <c r="B10232" s="4" t="s">
        <v>5</v>
      </c>
      <c r="C10232" s="4" t="s">
        <v>10</v>
      </c>
      <c r="D10232" s="4" t="s">
        <v>25</v>
      </c>
      <c r="E10232" s="4" t="s">
        <v>25</v>
      </c>
      <c r="F10232" s="4" t="s">
        <v>25</v>
      </c>
      <c r="G10232" s="4" t="s">
        <v>10</v>
      </c>
      <c r="H10232" s="4" t="s">
        <v>10</v>
      </c>
    </row>
    <row r="10233" spans="1:7">
      <c r="A10233" t="n">
        <v>88919</v>
      </c>
      <c r="B10233" s="29" t="n">
        <v>60</v>
      </c>
      <c r="C10233" s="7" t="n">
        <v>116</v>
      </c>
      <c r="D10233" s="7" t="n">
        <v>0</v>
      </c>
      <c r="E10233" s="7" t="n">
        <v>0</v>
      </c>
      <c r="F10233" s="7" t="n">
        <v>0</v>
      </c>
      <c r="G10233" s="7" t="n">
        <v>0</v>
      </c>
      <c r="H10233" s="7" t="n">
        <v>1</v>
      </c>
    </row>
    <row r="10234" spans="1:7">
      <c r="A10234" t="s">
        <v>4</v>
      </c>
      <c r="B10234" s="4" t="s">
        <v>5</v>
      </c>
      <c r="C10234" s="4" t="s">
        <v>10</v>
      </c>
      <c r="D10234" s="4" t="s">
        <v>25</v>
      </c>
      <c r="E10234" s="4" t="s">
        <v>25</v>
      </c>
      <c r="F10234" s="4" t="s">
        <v>25</v>
      </c>
      <c r="G10234" s="4" t="s">
        <v>10</v>
      </c>
      <c r="H10234" s="4" t="s">
        <v>10</v>
      </c>
    </row>
    <row r="10235" spans="1:7">
      <c r="A10235" t="n">
        <v>88938</v>
      </c>
      <c r="B10235" s="29" t="n">
        <v>60</v>
      </c>
      <c r="C10235" s="7" t="n">
        <v>116</v>
      </c>
      <c r="D10235" s="7" t="n">
        <v>0</v>
      </c>
      <c r="E10235" s="7" t="n">
        <v>0</v>
      </c>
      <c r="F10235" s="7" t="n">
        <v>0</v>
      </c>
      <c r="G10235" s="7" t="n">
        <v>0</v>
      </c>
      <c r="H10235" s="7" t="n">
        <v>0</v>
      </c>
    </row>
    <row r="10236" spans="1:7">
      <c r="A10236" t="s">
        <v>4</v>
      </c>
      <c r="B10236" s="4" t="s">
        <v>5</v>
      </c>
      <c r="C10236" s="4" t="s">
        <v>10</v>
      </c>
      <c r="D10236" s="4" t="s">
        <v>10</v>
      </c>
      <c r="E10236" s="4" t="s">
        <v>10</v>
      </c>
    </row>
    <row r="10237" spans="1:7">
      <c r="A10237" t="n">
        <v>88957</v>
      </c>
      <c r="B10237" s="30" t="n">
        <v>61</v>
      </c>
      <c r="C10237" s="7" t="n">
        <v>116</v>
      </c>
      <c r="D10237" s="7" t="n">
        <v>65533</v>
      </c>
      <c r="E10237" s="7" t="n">
        <v>0</v>
      </c>
    </row>
    <row r="10238" spans="1:7">
      <c r="A10238" t="s">
        <v>4</v>
      </c>
      <c r="B10238" s="4" t="s">
        <v>5</v>
      </c>
      <c r="C10238" s="4" t="s">
        <v>10</v>
      </c>
      <c r="D10238" s="4" t="s">
        <v>25</v>
      </c>
      <c r="E10238" s="4" t="s">
        <v>25</v>
      </c>
      <c r="F10238" s="4" t="s">
        <v>25</v>
      </c>
      <c r="G10238" s="4" t="s">
        <v>10</v>
      </c>
      <c r="H10238" s="4" t="s">
        <v>10</v>
      </c>
    </row>
    <row r="10239" spans="1:7">
      <c r="A10239" t="n">
        <v>88964</v>
      </c>
      <c r="B10239" s="29" t="n">
        <v>60</v>
      </c>
      <c r="C10239" s="7" t="n">
        <v>30</v>
      </c>
      <c r="D10239" s="7" t="n">
        <v>0</v>
      </c>
      <c r="E10239" s="7" t="n">
        <v>0</v>
      </c>
      <c r="F10239" s="7" t="n">
        <v>0</v>
      </c>
      <c r="G10239" s="7" t="n">
        <v>0</v>
      </c>
      <c r="H10239" s="7" t="n">
        <v>1</v>
      </c>
    </row>
    <row r="10240" spans="1:7">
      <c r="A10240" t="s">
        <v>4</v>
      </c>
      <c r="B10240" s="4" t="s">
        <v>5</v>
      </c>
      <c r="C10240" s="4" t="s">
        <v>10</v>
      </c>
      <c r="D10240" s="4" t="s">
        <v>25</v>
      </c>
      <c r="E10240" s="4" t="s">
        <v>25</v>
      </c>
      <c r="F10240" s="4" t="s">
        <v>25</v>
      </c>
      <c r="G10240" s="4" t="s">
        <v>10</v>
      </c>
      <c r="H10240" s="4" t="s">
        <v>10</v>
      </c>
    </row>
    <row r="10241" spans="1:8">
      <c r="A10241" t="n">
        <v>88983</v>
      </c>
      <c r="B10241" s="29" t="n">
        <v>60</v>
      </c>
      <c r="C10241" s="7" t="n">
        <v>30</v>
      </c>
      <c r="D10241" s="7" t="n">
        <v>0</v>
      </c>
      <c r="E10241" s="7" t="n">
        <v>0</v>
      </c>
      <c r="F10241" s="7" t="n">
        <v>0</v>
      </c>
      <c r="G10241" s="7" t="n">
        <v>0</v>
      </c>
      <c r="H10241" s="7" t="n">
        <v>0</v>
      </c>
    </row>
    <row r="10242" spans="1:8">
      <c r="A10242" t="s">
        <v>4</v>
      </c>
      <c r="B10242" s="4" t="s">
        <v>5</v>
      </c>
      <c r="C10242" s="4" t="s">
        <v>10</v>
      </c>
      <c r="D10242" s="4" t="s">
        <v>10</v>
      </c>
      <c r="E10242" s="4" t="s">
        <v>10</v>
      </c>
    </row>
    <row r="10243" spans="1:8">
      <c r="A10243" t="n">
        <v>89002</v>
      </c>
      <c r="B10243" s="30" t="n">
        <v>61</v>
      </c>
      <c r="C10243" s="7" t="n">
        <v>30</v>
      </c>
      <c r="D10243" s="7" t="n">
        <v>65533</v>
      </c>
      <c r="E10243" s="7" t="n">
        <v>0</v>
      </c>
    </row>
    <row r="10244" spans="1:8">
      <c r="A10244" t="s">
        <v>4</v>
      </c>
      <c r="B10244" s="4" t="s">
        <v>5</v>
      </c>
      <c r="C10244" s="4" t="s">
        <v>10</v>
      </c>
      <c r="D10244" s="4" t="s">
        <v>25</v>
      </c>
      <c r="E10244" s="4" t="s">
        <v>25</v>
      </c>
      <c r="F10244" s="4" t="s">
        <v>25</v>
      </c>
      <c r="G10244" s="4" t="s">
        <v>10</v>
      </c>
      <c r="H10244" s="4" t="s">
        <v>10</v>
      </c>
    </row>
    <row r="10245" spans="1:8">
      <c r="A10245" t="n">
        <v>89009</v>
      </c>
      <c r="B10245" s="29" t="n">
        <v>60</v>
      </c>
      <c r="C10245" s="7" t="n">
        <v>0</v>
      </c>
      <c r="D10245" s="7" t="n">
        <v>0</v>
      </c>
      <c r="E10245" s="7" t="n">
        <v>0</v>
      </c>
      <c r="F10245" s="7" t="n">
        <v>0</v>
      </c>
      <c r="G10245" s="7" t="n">
        <v>0</v>
      </c>
      <c r="H10245" s="7" t="n">
        <v>1</v>
      </c>
    </row>
    <row r="10246" spans="1:8">
      <c r="A10246" t="s">
        <v>4</v>
      </c>
      <c r="B10246" s="4" t="s">
        <v>5</v>
      </c>
      <c r="C10246" s="4" t="s">
        <v>10</v>
      </c>
      <c r="D10246" s="4" t="s">
        <v>25</v>
      </c>
      <c r="E10246" s="4" t="s">
        <v>25</v>
      </c>
      <c r="F10246" s="4" t="s">
        <v>25</v>
      </c>
      <c r="G10246" s="4" t="s">
        <v>10</v>
      </c>
      <c r="H10246" s="4" t="s">
        <v>10</v>
      </c>
    </row>
    <row r="10247" spans="1:8">
      <c r="A10247" t="n">
        <v>89028</v>
      </c>
      <c r="B10247" s="29" t="n">
        <v>60</v>
      </c>
      <c r="C10247" s="7" t="n">
        <v>0</v>
      </c>
      <c r="D10247" s="7" t="n">
        <v>0</v>
      </c>
      <c r="E10247" s="7" t="n">
        <v>0</v>
      </c>
      <c r="F10247" s="7" t="n">
        <v>0</v>
      </c>
      <c r="G10247" s="7" t="n">
        <v>0</v>
      </c>
      <c r="H10247" s="7" t="n">
        <v>0</v>
      </c>
    </row>
    <row r="10248" spans="1:8">
      <c r="A10248" t="s">
        <v>4</v>
      </c>
      <c r="B10248" s="4" t="s">
        <v>5</v>
      </c>
      <c r="C10248" s="4" t="s">
        <v>10</v>
      </c>
      <c r="D10248" s="4" t="s">
        <v>10</v>
      </c>
      <c r="E10248" s="4" t="s">
        <v>10</v>
      </c>
    </row>
    <row r="10249" spans="1:8">
      <c r="A10249" t="n">
        <v>89047</v>
      </c>
      <c r="B10249" s="30" t="n">
        <v>61</v>
      </c>
      <c r="C10249" s="7" t="n">
        <v>0</v>
      </c>
      <c r="D10249" s="7" t="n">
        <v>65533</v>
      </c>
      <c r="E10249" s="7" t="n">
        <v>0</v>
      </c>
    </row>
    <row r="10250" spans="1:8">
      <c r="A10250" t="s">
        <v>4</v>
      </c>
      <c r="B10250" s="4" t="s">
        <v>5</v>
      </c>
      <c r="C10250" s="4" t="s">
        <v>10</v>
      </c>
      <c r="D10250" s="4" t="s">
        <v>25</v>
      </c>
      <c r="E10250" s="4" t="s">
        <v>25</v>
      </c>
      <c r="F10250" s="4" t="s">
        <v>25</v>
      </c>
      <c r="G10250" s="4" t="s">
        <v>10</v>
      </c>
      <c r="H10250" s="4" t="s">
        <v>10</v>
      </c>
    </row>
    <row r="10251" spans="1:8">
      <c r="A10251" t="n">
        <v>89054</v>
      </c>
      <c r="B10251" s="29" t="n">
        <v>60</v>
      </c>
      <c r="C10251" s="7" t="n">
        <v>61491</v>
      </c>
      <c r="D10251" s="7" t="n">
        <v>0</v>
      </c>
      <c r="E10251" s="7" t="n">
        <v>0</v>
      </c>
      <c r="F10251" s="7" t="n">
        <v>0</v>
      </c>
      <c r="G10251" s="7" t="n">
        <v>0</v>
      </c>
      <c r="H10251" s="7" t="n">
        <v>1</v>
      </c>
    </row>
    <row r="10252" spans="1:8">
      <c r="A10252" t="s">
        <v>4</v>
      </c>
      <c r="B10252" s="4" t="s">
        <v>5</v>
      </c>
      <c r="C10252" s="4" t="s">
        <v>10</v>
      </c>
      <c r="D10252" s="4" t="s">
        <v>25</v>
      </c>
      <c r="E10252" s="4" t="s">
        <v>25</v>
      </c>
      <c r="F10252" s="4" t="s">
        <v>25</v>
      </c>
      <c r="G10252" s="4" t="s">
        <v>10</v>
      </c>
      <c r="H10252" s="4" t="s">
        <v>10</v>
      </c>
    </row>
    <row r="10253" spans="1:8">
      <c r="A10253" t="n">
        <v>89073</v>
      </c>
      <c r="B10253" s="29" t="n">
        <v>60</v>
      </c>
      <c r="C10253" s="7" t="n">
        <v>61491</v>
      </c>
      <c r="D10253" s="7" t="n">
        <v>0</v>
      </c>
      <c r="E10253" s="7" t="n">
        <v>0</v>
      </c>
      <c r="F10253" s="7" t="n">
        <v>0</v>
      </c>
      <c r="G10253" s="7" t="n">
        <v>0</v>
      </c>
      <c r="H10253" s="7" t="n">
        <v>0</v>
      </c>
    </row>
    <row r="10254" spans="1:8">
      <c r="A10254" t="s">
        <v>4</v>
      </c>
      <c r="B10254" s="4" t="s">
        <v>5</v>
      </c>
      <c r="C10254" s="4" t="s">
        <v>10</v>
      </c>
      <c r="D10254" s="4" t="s">
        <v>10</v>
      </c>
      <c r="E10254" s="4" t="s">
        <v>10</v>
      </c>
    </row>
    <row r="10255" spans="1:8">
      <c r="A10255" t="n">
        <v>89092</v>
      </c>
      <c r="B10255" s="30" t="n">
        <v>61</v>
      </c>
      <c r="C10255" s="7" t="n">
        <v>61491</v>
      </c>
      <c r="D10255" s="7" t="n">
        <v>65533</v>
      </c>
      <c r="E10255" s="7" t="n">
        <v>0</v>
      </c>
    </row>
    <row r="10256" spans="1:8">
      <c r="A10256" t="s">
        <v>4</v>
      </c>
      <c r="B10256" s="4" t="s">
        <v>5</v>
      </c>
      <c r="C10256" s="4" t="s">
        <v>10</v>
      </c>
      <c r="D10256" s="4" t="s">
        <v>25</v>
      </c>
      <c r="E10256" s="4" t="s">
        <v>25</v>
      </c>
      <c r="F10256" s="4" t="s">
        <v>25</v>
      </c>
      <c r="G10256" s="4" t="s">
        <v>10</v>
      </c>
      <c r="H10256" s="4" t="s">
        <v>10</v>
      </c>
    </row>
    <row r="10257" spans="1:8">
      <c r="A10257" t="n">
        <v>89099</v>
      </c>
      <c r="B10257" s="29" t="n">
        <v>60</v>
      </c>
      <c r="C10257" s="7" t="n">
        <v>61492</v>
      </c>
      <c r="D10257" s="7" t="n">
        <v>0</v>
      </c>
      <c r="E10257" s="7" t="n">
        <v>0</v>
      </c>
      <c r="F10257" s="7" t="n">
        <v>0</v>
      </c>
      <c r="G10257" s="7" t="n">
        <v>0</v>
      </c>
      <c r="H10257" s="7" t="n">
        <v>1</v>
      </c>
    </row>
    <row r="10258" spans="1:8">
      <c r="A10258" t="s">
        <v>4</v>
      </c>
      <c r="B10258" s="4" t="s">
        <v>5</v>
      </c>
      <c r="C10258" s="4" t="s">
        <v>10</v>
      </c>
      <c r="D10258" s="4" t="s">
        <v>25</v>
      </c>
      <c r="E10258" s="4" t="s">
        <v>25</v>
      </c>
      <c r="F10258" s="4" t="s">
        <v>25</v>
      </c>
      <c r="G10258" s="4" t="s">
        <v>10</v>
      </c>
      <c r="H10258" s="4" t="s">
        <v>10</v>
      </c>
    </row>
    <row r="10259" spans="1:8">
      <c r="A10259" t="n">
        <v>89118</v>
      </c>
      <c r="B10259" s="29" t="n">
        <v>60</v>
      </c>
      <c r="C10259" s="7" t="n">
        <v>61492</v>
      </c>
      <c r="D10259" s="7" t="n">
        <v>0</v>
      </c>
      <c r="E10259" s="7" t="n">
        <v>0</v>
      </c>
      <c r="F10259" s="7" t="n">
        <v>0</v>
      </c>
      <c r="G10259" s="7" t="n">
        <v>0</v>
      </c>
      <c r="H10259" s="7" t="n">
        <v>0</v>
      </c>
    </row>
    <row r="10260" spans="1:8">
      <c r="A10260" t="s">
        <v>4</v>
      </c>
      <c r="B10260" s="4" t="s">
        <v>5</v>
      </c>
      <c r="C10260" s="4" t="s">
        <v>10</v>
      </c>
      <c r="D10260" s="4" t="s">
        <v>10</v>
      </c>
      <c r="E10260" s="4" t="s">
        <v>10</v>
      </c>
    </row>
    <row r="10261" spans="1:8">
      <c r="A10261" t="n">
        <v>89137</v>
      </c>
      <c r="B10261" s="30" t="n">
        <v>61</v>
      </c>
      <c r="C10261" s="7" t="n">
        <v>61492</v>
      </c>
      <c r="D10261" s="7" t="n">
        <v>65533</v>
      </c>
      <c r="E10261" s="7" t="n">
        <v>0</v>
      </c>
    </row>
    <row r="10262" spans="1:8">
      <c r="A10262" t="s">
        <v>4</v>
      </c>
      <c r="B10262" s="4" t="s">
        <v>5</v>
      </c>
      <c r="C10262" s="4" t="s">
        <v>10</v>
      </c>
      <c r="D10262" s="4" t="s">
        <v>25</v>
      </c>
      <c r="E10262" s="4" t="s">
        <v>25</v>
      </c>
      <c r="F10262" s="4" t="s">
        <v>25</v>
      </c>
      <c r="G10262" s="4" t="s">
        <v>10</v>
      </c>
      <c r="H10262" s="4" t="s">
        <v>10</v>
      </c>
    </row>
    <row r="10263" spans="1:8">
      <c r="A10263" t="n">
        <v>89144</v>
      </c>
      <c r="B10263" s="29" t="n">
        <v>60</v>
      </c>
      <c r="C10263" s="7" t="n">
        <v>61493</v>
      </c>
      <c r="D10263" s="7" t="n">
        <v>0</v>
      </c>
      <c r="E10263" s="7" t="n">
        <v>0</v>
      </c>
      <c r="F10263" s="7" t="n">
        <v>0</v>
      </c>
      <c r="G10263" s="7" t="n">
        <v>0</v>
      </c>
      <c r="H10263" s="7" t="n">
        <v>1</v>
      </c>
    </row>
    <row r="10264" spans="1:8">
      <c r="A10264" t="s">
        <v>4</v>
      </c>
      <c r="B10264" s="4" t="s">
        <v>5</v>
      </c>
      <c r="C10264" s="4" t="s">
        <v>10</v>
      </c>
      <c r="D10264" s="4" t="s">
        <v>25</v>
      </c>
      <c r="E10264" s="4" t="s">
        <v>25</v>
      </c>
      <c r="F10264" s="4" t="s">
        <v>25</v>
      </c>
      <c r="G10264" s="4" t="s">
        <v>10</v>
      </c>
      <c r="H10264" s="4" t="s">
        <v>10</v>
      </c>
    </row>
    <row r="10265" spans="1:8">
      <c r="A10265" t="n">
        <v>89163</v>
      </c>
      <c r="B10265" s="29" t="n">
        <v>60</v>
      </c>
      <c r="C10265" s="7" t="n">
        <v>61493</v>
      </c>
      <c r="D10265" s="7" t="n">
        <v>0</v>
      </c>
      <c r="E10265" s="7" t="n">
        <v>0</v>
      </c>
      <c r="F10265" s="7" t="n">
        <v>0</v>
      </c>
      <c r="G10265" s="7" t="n">
        <v>0</v>
      </c>
      <c r="H10265" s="7" t="n">
        <v>0</v>
      </c>
    </row>
    <row r="10266" spans="1:8">
      <c r="A10266" t="s">
        <v>4</v>
      </c>
      <c r="B10266" s="4" t="s">
        <v>5</v>
      </c>
      <c r="C10266" s="4" t="s">
        <v>10</v>
      </c>
      <c r="D10266" s="4" t="s">
        <v>10</v>
      </c>
      <c r="E10266" s="4" t="s">
        <v>10</v>
      </c>
    </row>
    <row r="10267" spans="1:8">
      <c r="A10267" t="n">
        <v>89182</v>
      </c>
      <c r="B10267" s="30" t="n">
        <v>61</v>
      </c>
      <c r="C10267" s="7" t="n">
        <v>61493</v>
      </c>
      <c r="D10267" s="7" t="n">
        <v>65533</v>
      </c>
      <c r="E10267" s="7" t="n">
        <v>0</v>
      </c>
    </row>
    <row r="10268" spans="1:8">
      <c r="A10268" t="s">
        <v>4</v>
      </c>
      <c r="B10268" s="4" t="s">
        <v>5</v>
      </c>
      <c r="C10268" s="4" t="s">
        <v>10</v>
      </c>
      <c r="D10268" s="4" t="s">
        <v>25</v>
      </c>
      <c r="E10268" s="4" t="s">
        <v>25</v>
      </c>
      <c r="F10268" s="4" t="s">
        <v>25</v>
      </c>
      <c r="G10268" s="4" t="s">
        <v>10</v>
      </c>
      <c r="H10268" s="4" t="s">
        <v>10</v>
      </c>
    </row>
    <row r="10269" spans="1:8">
      <c r="A10269" t="n">
        <v>89189</v>
      </c>
      <c r="B10269" s="29" t="n">
        <v>60</v>
      </c>
      <c r="C10269" s="7" t="n">
        <v>100</v>
      </c>
      <c r="D10269" s="7" t="n">
        <v>0</v>
      </c>
      <c r="E10269" s="7" t="n">
        <v>0</v>
      </c>
      <c r="F10269" s="7" t="n">
        <v>0</v>
      </c>
      <c r="G10269" s="7" t="n">
        <v>0</v>
      </c>
      <c r="H10269" s="7" t="n">
        <v>1</v>
      </c>
    </row>
    <row r="10270" spans="1:8">
      <c r="A10270" t="s">
        <v>4</v>
      </c>
      <c r="B10270" s="4" t="s">
        <v>5</v>
      </c>
      <c r="C10270" s="4" t="s">
        <v>10</v>
      </c>
      <c r="D10270" s="4" t="s">
        <v>25</v>
      </c>
      <c r="E10270" s="4" t="s">
        <v>25</v>
      </c>
      <c r="F10270" s="4" t="s">
        <v>25</v>
      </c>
      <c r="G10270" s="4" t="s">
        <v>10</v>
      </c>
      <c r="H10270" s="4" t="s">
        <v>10</v>
      </c>
    </row>
    <row r="10271" spans="1:8">
      <c r="A10271" t="n">
        <v>89208</v>
      </c>
      <c r="B10271" s="29" t="n">
        <v>60</v>
      </c>
      <c r="C10271" s="7" t="n">
        <v>100</v>
      </c>
      <c r="D10271" s="7" t="n">
        <v>0</v>
      </c>
      <c r="E10271" s="7" t="n">
        <v>0</v>
      </c>
      <c r="F10271" s="7" t="n">
        <v>0</v>
      </c>
      <c r="G10271" s="7" t="n">
        <v>0</v>
      </c>
      <c r="H10271" s="7" t="n">
        <v>0</v>
      </c>
    </row>
    <row r="10272" spans="1:8">
      <c r="A10272" t="s">
        <v>4</v>
      </c>
      <c r="B10272" s="4" t="s">
        <v>5</v>
      </c>
      <c r="C10272" s="4" t="s">
        <v>10</v>
      </c>
      <c r="D10272" s="4" t="s">
        <v>10</v>
      </c>
      <c r="E10272" s="4" t="s">
        <v>10</v>
      </c>
    </row>
    <row r="10273" spans="1:8">
      <c r="A10273" t="n">
        <v>89227</v>
      </c>
      <c r="B10273" s="30" t="n">
        <v>61</v>
      </c>
      <c r="C10273" s="7" t="n">
        <v>100</v>
      </c>
      <c r="D10273" s="7" t="n">
        <v>65533</v>
      </c>
      <c r="E10273" s="7" t="n">
        <v>0</v>
      </c>
    </row>
    <row r="10274" spans="1:8">
      <c r="A10274" t="s">
        <v>4</v>
      </c>
      <c r="B10274" s="4" t="s">
        <v>5</v>
      </c>
      <c r="C10274" s="4" t="s">
        <v>10</v>
      </c>
      <c r="D10274" s="4" t="s">
        <v>25</v>
      </c>
      <c r="E10274" s="4" t="s">
        <v>25</v>
      </c>
      <c r="F10274" s="4" t="s">
        <v>25</v>
      </c>
      <c r="G10274" s="4" t="s">
        <v>10</v>
      </c>
      <c r="H10274" s="4" t="s">
        <v>10</v>
      </c>
    </row>
    <row r="10275" spans="1:8">
      <c r="A10275" t="n">
        <v>89234</v>
      </c>
      <c r="B10275" s="29" t="n">
        <v>60</v>
      </c>
      <c r="C10275" s="7" t="n">
        <v>88</v>
      </c>
      <c r="D10275" s="7" t="n">
        <v>0</v>
      </c>
      <c r="E10275" s="7" t="n">
        <v>0</v>
      </c>
      <c r="F10275" s="7" t="n">
        <v>0</v>
      </c>
      <c r="G10275" s="7" t="n">
        <v>0</v>
      </c>
      <c r="H10275" s="7" t="n">
        <v>1</v>
      </c>
    </row>
    <row r="10276" spans="1:8">
      <c r="A10276" t="s">
        <v>4</v>
      </c>
      <c r="B10276" s="4" t="s">
        <v>5</v>
      </c>
      <c r="C10276" s="4" t="s">
        <v>10</v>
      </c>
      <c r="D10276" s="4" t="s">
        <v>25</v>
      </c>
      <c r="E10276" s="4" t="s">
        <v>25</v>
      </c>
      <c r="F10276" s="4" t="s">
        <v>25</v>
      </c>
      <c r="G10276" s="4" t="s">
        <v>10</v>
      </c>
      <c r="H10276" s="4" t="s">
        <v>10</v>
      </c>
    </row>
    <row r="10277" spans="1:8">
      <c r="A10277" t="n">
        <v>89253</v>
      </c>
      <c r="B10277" s="29" t="n">
        <v>60</v>
      </c>
      <c r="C10277" s="7" t="n">
        <v>88</v>
      </c>
      <c r="D10277" s="7" t="n">
        <v>0</v>
      </c>
      <c r="E10277" s="7" t="n">
        <v>0</v>
      </c>
      <c r="F10277" s="7" t="n">
        <v>0</v>
      </c>
      <c r="G10277" s="7" t="n">
        <v>0</v>
      </c>
      <c r="H10277" s="7" t="n">
        <v>0</v>
      </c>
    </row>
    <row r="10278" spans="1:8">
      <c r="A10278" t="s">
        <v>4</v>
      </c>
      <c r="B10278" s="4" t="s">
        <v>5</v>
      </c>
      <c r="C10278" s="4" t="s">
        <v>10</v>
      </c>
      <c r="D10278" s="4" t="s">
        <v>10</v>
      </c>
      <c r="E10278" s="4" t="s">
        <v>10</v>
      </c>
    </row>
    <row r="10279" spans="1:8">
      <c r="A10279" t="n">
        <v>89272</v>
      </c>
      <c r="B10279" s="30" t="n">
        <v>61</v>
      </c>
      <c r="C10279" s="7" t="n">
        <v>88</v>
      </c>
      <c r="D10279" s="7" t="n">
        <v>65533</v>
      </c>
      <c r="E10279" s="7" t="n">
        <v>0</v>
      </c>
    </row>
    <row r="10280" spans="1:8">
      <c r="A10280" t="s">
        <v>4</v>
      </c>
      <c r="B10280" s="4" t="s">
        <v>5</v>
      </c>
      <c r="C10280" s="4" t="s">
        <v>10</v>
      </c>
      <c r="D10280" s="4" t="s">
        <v>25</v>
      </c>
      <c r="E10280" s="4" t="s">
        <v>25</v>
      </c>
      <c r="F10280" s="4" t="s">
        <v>25</v>
      </c>
      <c r="G10280" s="4" t="s">
        <v>10</v>
      </c>
      <c r="H10280" s="4" t="s">
        <v>10</v>
      </c>
    </row>
    <row r="10281" spans="1:8">
      <c r="A10281" t="n">
        <v>89279</v>
      </c>
      <c r="B10281" s="29" t="n">
        <v>60</v>
      </c>
      <c r="C10281" s="7" t="n">
        <v>81</v>
      </c>
      <c r="D10281" s="7" t="n">
        <v>0</v>
      </c>
      <c r="E10281" s="7" t="n">
        <v>0</v>
      </c>
      <c r="F10281" s="7" t="n">
        <v>0</v>
      </c>
      <c r="G10281" s="7" t="n">
        <v>0</v>
      </c>
      <c r="H10281" s="7" t="n">
        <v>1</v>
      </c>
    </row>
    <row r="10282" spans="1:8">
      <c r="A10282" t="s">
        <v>4</v>
      </c>
      <c r="B10282" s="4" t="s">
        <v>5</v>
      </c>
      <c r="C10282" s="4" t="s">
        <v>10</v>
      </c>
      <c r="D10282" s="4" t="s">
        <v>25</v>
      </c>
      <c r="E10282" s="4" t="s">
        <v>25</v>
      </c>
      <c r="F10282" s="4" t="s">
        <v>25</v>
      </c>
      <c r="G10282" s="4" t="s">
        <v>10</v>
      </c>
      <c r="H10282" s="4" t="s">
        <v>10</v>
      </c>
    </row>
    <row r="10283" spans="1:8">
      <c r="A10283" t="n">
        <v>89298</v>
      </c>
      <c r="B10283" s="29" t="n">
        <v>60</v>
      </c>
      <c r="C10283" s="7" t="n">
        <v>81</v>
      </c>
      <c r="D10283" s="7" t="n">
        <v>0</v>
      </c>
      <c r="E10283" s="7" t="n">
        <v>0</v>
      </c>
      <c r="F10283" s="7" t="n">
        <v>0</v>
      </c>
      <c r="G10283" s="7" t="n">
        <v>0</v>
      </c>
      <c r="H10283" s="7" t="n">
        <v>0</v>
      </c>
    </row>
    <row r="10284" spans="1:8">
      <c r="A10284" t="s">
        <v>4</v>
      </c>
      <c r="B10284" s="4" t="s">
        <v>5</v>
      </c>
      <c r="C10284" s="4" t="s">
        <v>10</v>
      </c>
      <c r="D10284" s="4" t="s">
        <v>10</v>
      </c>
      <c r="E10284" s="4" t="s">
        <v>10</v>
      </c>
    </row>
    <row r="10285" spans="1:8">
      <c r="A10285" t="n">
        <v>89317</v>
      </c>
      <c r="B10285" s="30" t="n">
        <v>61</v>
      </c>
      <c r="C10285" s="7" t="n">
        <v>81</v>
      </c>
      <c r="D10285" s="7" t="n">
        <v>65533</v>
      </c>
      <c r="E10285" s="7" t="n">
        <v>0</v>
      </c>
    </row>
    <row r="10286" spans="1:8">
      <c r="A10286" t="s">
        <v>4</v>
      </c>
      <c r="B10286" s="4" t="s">
        <v>5</v>
      </c>
      <c r="C10286" s="4" t="s">
        <v>10</v>
      </c>
      <c r="D10286" s="4" t="s">
        <v>25</v>
      </c>
      <c r="E10286" s="4" t="s">
        <v>25</v>
      </c>
      <c r="F10286" s="4" t="s">
        <v>25</v>
      </c>
      <c r="G10286" s="4" t="s">
        <v>10</v>
      </c>
      <c r="H10286" s="4" t="s">
        <v>10</v>
      </c>
    </row>
    <row r="10287" spans="1:8">
      <c r="A10287" t="n">
        <v>89324</v>
      </c>
      <c r="B10287" s="29" t="n">
        <v>60</v>
      </c>
      <c r="C10287" s="7" t="n">
        <v>84</v>
      </c>
      <c r="D10287" s="7" t="n">
        <v>0</v>
      </c>
      <c r="E10287" s="7" t="n">
        <v>0</v>
      </c>
      <c r="F10287" s="7" t="n">
        <v>0</v>
      </c>
      <c r="G10287" s="7" t="n">
        <v>0</v>
      </c>
      <c r="H10287" s="7" t="n">
        <v>1</v>
      </c>
    </row>
    <row r="10288" spans="1:8">
      <c r="A10288" t="s">
        <v>4</v>
      </c>
      <c r="B10288" s="4" t="s">
        <v>5</v>
      </c>
      <c r="C10288" s="4" t="s">
        <v>10</v>
      </c>
      <c r="D10288" s="4" t="s">
        <v>25</v>
      </c>
      <c r="E10288" s="4" t="s">
        <v>25</v>
      </c>
      <c r="F10288" s="4" t="s">
        <v>25</v>
      </c>
      <c r="G10288" s="4" t="s">
        <v>10</v>
      </c>
      <c r="H10288" s="4" t="s">
        <v>10</v>
      </c>
    </row>
    <row r="10289" spans="1:8">
      <c r="A10289" t="n">
        <v>89343</v>
      </c>
      <c r="B10289" s="29" t="n">
        <v>60</v>
      </c>
      <c r="C10289" s="7" t="n">
        <v>84</v>
      </c>
      <c r="D10289" s="7" t="n">
        <v>0</v>
      </c>
      <c r="E10289" s="7" t="n">
        <v>0</v>
      </c>
      <c r="F10289" s="7" t="n">
        <v>0</v>
      </c>
      <c r="G10289" s="7" t="n">
        <v>0</v>
      </c>
      <c r="H10289" s="7" t="n">
        <v>0</v>
      </c>
    </row>
    <row r="10290" spans="1:8">
      <c r="A10290" t="s">
        <v>4</v>
      </c>
      <c r="B10290" s="4" t="s">
        <v>5</v>
      </c>
      <c r="C10290" s="4" t="s">
        <v>10</v>
      </c>
      <c r="D10290" s="4" t="s">
        <v>10</v>
      </c>
      <c r="E10290" s="4" t="s">
        <v>10</v>
      </c>
    </row>
    <row r="10291" spans="1:8">
      <c r="A10291" t="n">
        <v>89362</v>
      </c>
      <c r="B10291" s="30" t="n">
        <v>61</v>
      </c>
      <c r="C10291" s="7" t="n">
        <v>84</v>
      </c>
      <c r="D10291" s="7" t="n">
        <v>65533</v>
      </c>
      <c r="E10291" s="7" t="n">
        <v>0</v>
      </c>
    </row>
    <row r="10292" spans="1:8">
      <c r="A10292" t="s">
        <v>4</v>
      </c>
      <c r="B10292" s="4" t="s">
        <v>5</v>
      </c>
      <c r="C10292" s="4" t="s">
        <v>10</v>
      </c>
      <c r="D10292" s="4" t="s">
        <v>9</v>
      </c>
    </row>
    <row r="10293" spans="1:8">
      <c r="A10293" t="n">
        <v>89369</v>
      </c>
      <c r="B10293" s="43" t="n">
        <v>43</v>
      </c>
      <c r="C10293" s="7" t="n">
        <v>81</v>
      </c>
      <c r="D10293" s="7" t="n">
        <v>1</v>
      </c>
    </row>
    <row r="10294" spans="1:8">
      <c r="A10294" t="s">
        <v>4</v>
      </c>
      <c r="B10294" s="4" t="s">
        <v>5</v>
      </c>
      <c r="C10294" s="4" t="s">
        <v>10</v>
      </c>
      <c r="D10294" s="4" t="s">
        <v>9</v>
      </c>
    </row>
    <row r="10295" spans="1:8">
      <c r="A10295" t="n">
        <v>89376</v>
      </c>
      <c r="B10295" s="43" t="n">
        <v>43</v>
      </c>
      <c r="C10295" s="7" t="n">
        <v>84</v>
      </c>
      <c r="D10295" s="7" t="n">
        <v>1</v>
      </c>
    </row>
    <row r="10296" spans="1:8">
      <c r="A10296" t="s">
        <v>4</v>
      </c>
      <c r="B10296" s="4" t="s">
        <v>5</v>
      </c>
      <c r="C10296" s="4" t="s">
        <v>10</v>
      </c>
      <c r="D10296" s="4" t="s">
        <v>10</v>
      </c>
      <c r="E10296" s="4" t="s">
        <v>10</v>
      </c>
    </row>
    <row r="10297" spans="1:8">
      <c r="A10297" t="n">
        <v>89383</v>
      </c>
      <c r="B10297" s="30" t="n">
        <v>61</v>
      </c>
      <c r="C10297" s="7" t="n">
        <v>0</v>
      </c>
      <c r="D10297" s="7" t="n">
        <v>116</v>
      </c>
      <c r="E10297" s="7" t="n">
        <v>0</v>
      </c>
    </row>
    <row r="10298" spans="1:8">
      <c r="A10298" t="s">
        <v>4</v>
      </c>
      <c r="B10298" s="4" t="s">
        <v>5</v>
      </c>
      <c r="C10298" s="4" t="s">
        <v>10</v>
      </c>
      <c r="D10298" s="4" t="s">
        <v>10</v>
      </c>
      <c r="E10298" s="4" t="s">
        <v>10</v>
      </c>
    </row>
    <row r="10299" spans="1:8">
      <c r="A10299" t="n">
        <v>89390</v>
      </c>
      <c r="B10299" s="30" t="n">
        <v>61</v>
      </c>
      <c r="C10299" s="7" t="n">
        <v>61491</v>
      </c>
      <c r="D10299" s="7" t="n">
        <v>116</v>
      </c>
      <c r="E10299" s="7" t="n">
        <v>0</v>
      </c>
    </row>
    <row r="10300" spans="1:8">
      <c r="A10300" t="s">
        <v>4</v>
      </c>
      <c r="B10300" s="4" t="s">
        <v>5</v>
      </c>
      <c r="C10300" s="4" t="s">
        <v>10</v>
      </c>
      <c r="D10300" s="4" t="s">
        <v>10</v>
      </c>
      <c r="E10300" s="4" t="s">
        <v>10</v>
      </c>
    </row>
    <row r="10301" spans="1:8">
      <c r="A10301" t="n">
        <v>89397</v>
      </c>
      <c r="B10301" s="30" t="n">
        <v>61</v>
      </c>
      <c r="C10301" s="7" t="n">
        <v>61492</v>
      </c>
      <c r="D10301" s="7" t="n">
        <v>116</v>
      </c>
      <c r="E10301" s="7" t="n">
        <v>0</v>
      </c>
    </row>
    <row r="10302" spans="1:8">
      <c r="A10302" t="s">
        <v>4</v>
      </c>
      <c r="B10302" s="4" t="s">
        <v>5</v>
      </c>
      <c r="C10302" s="4" t="s">
        <v>10</v>
      </c>
      <c r="D10302" s="4" t="s">
        <v>10</v>
      </c>
      <c r="E10302" s="4" t="s">
        <v>10</v>
      </c>
    </row>
    <row r="10303" spans="1:8">
      <c r="A10303" t="n">
        <v>89404</v>
      </c>
      <c r="B10303" s="30" t="n">
        <v>61</v>
      </c>
      <c r="C10303" s="7" t="n">
        <v>61493</v>
      </c>
      <c r="D10303" s="7" t="n">
        <v>116</v>
      </c>
      <c r="E10303" s="7" t="n">
        <v>0</v>
      </c>
    </row>
    <row r="10304" spans="1:8">
      <c r="A10304" t="s">
        <v>4</v>
      </c>
      <c r="B10304" s="4" t="s">
        <v>5</v>
      </c>
      <c r="C10304" s="4" t="s">
        <v>10</v>
      </c>
      <c r="D10304" s="4" t="s">
        <v>10</v>
      </c>
      <c r="E10304" s="4" t="s">
        <v>10</v>
      </c>
    </row>
    <row r="10305" spans="1:8">
      <c r="A10305" t="n">
        <v>89411</v>
      </c>
      <c r="B10305" s="30" t="n">
        <v>61</v>
      </c>
      <c r="C10305" s="7" t="n">
        <v>30</v>
      </c>
      <c r="D10305" s="7" t="n">
        <v>0</v>
      </c>
      <c r="E10305" s="7" t="n">
        <v>0</v>
      </c>
    </row>
    <row r="10306" spans="1:8">
      <c r="A10306" t="s">
        <v>4</v>
      </c>
      <c r="B10306" s="4" t="s">
        <v>5</v>
      </c>
      <c r="C10306" s="4" t="s">
        <v>10</v>
      </c>
      <c r="D10306" s="4" t="s">
        <v>10</v>
      </c>
      <c r="E10306" s="4" t="s">
        <v>10</v>
      </c>
    </row>
    <row r="10307" spans="1:8">
      <c r="A10307" t="n">
        <v>89418</v>
      </c>
      <c r="B10307" s="30" t="n">
        <v>61</v>
      </c>
      <c r="C10307" s="7" t="n">
        <v>89</v>
      </c>
      <c r="D10307" s="7" t="n">
        <v>0</v>
      </c>
      <c r="E10307" s="7" t="n">
        <v>0</v>
      </c>
    </row>
    <row r="10308" spans="1:8">
      <c r="A10308" t="s">
        <v>4</v>
      </c>
      <c r="B10308" s="4" t="s">
        <v>5</v>
      </c>
      <c r="C10308" s="4" t="s">
        <v>10</v>
      </c>
      <c r="D10308" s="4" t="s">
        <v>10</v>
      </c>
      <c r="E10308" s="4" t="s">
        <v>10</v>
      </c>
    </row>
    <row r="10309" spans="1:8">
      <c r="A10309" t="n">
        <v>89425</v>
      </c>
      <c r="B10309" s="30" t="n">
        <v>61</v>
      </c>
      <c r="C10309" s="7" t="n">
        <v>100</v>
      </c>
      <c r="D10309" s="7" t="n">
        <v>0</v>
      </c>
      <c r="E10309" s="7" t="n">
        <v>0</v>
      </c>
    </row>
    <row r="10310" spans="1:8">
      <c r="A10310" t="s">
        <v>4</v>
      </c>
      <c r="B10310" s="4" t="s">
        <v>5</v>
      </c>
      <c r="C10310" s="4" t="s">
        <v>10</v>
      </c>
      <c r="D10310" s="4" t="s">
        <v>10</v>
      </c>
      <c r="E10310" s="4" t="s">
        <v>10</v>
      </c>
    </row>
    <row r="10311" spans="1:8">
      <c r="A10311" t="n">
        <v>89432</v>
      </c>
      <c r="B10311" s="30" t="n">
        <v>61</v>
      </c>
      <c r="C10311" s="7" t="n">
        <v>88</v>
      </c>
      <c r="D10311" s="7" t="n">
        <v>0</v>
      </c>
      <c r="E10311" s="7" t="n">
        <v>0</v>
      </c>
    </row>
    <row r="10312" spans="1:8">
      <c r="A10312" t="s">
        <v>4</v>
      </c>
      <c r="B10312" s="4" t="s">
        <v>5</v>
      </c>
      <c r="C10312" s="4" t="s">
        <v>10</v>
      </c>
      <c r="D10312" s="4" t="s">
        <v>10</v>
      </c>
      <c r="E10312" s="4" t="s">
        <v>10</v>
      </c>
    </row>
    <row r="10313" spans="1:8">
      <c r="A10313" t="n">
        <v>89439</v>
      </c>
      <c r="B10313" s="30" t="n">
        <v>61</v>
      </c>
      <c r="C10313" s="7" t="n">
        <v>116</v>
      </c>
      <c r="D10313" s="7" t="n">
        <v>0</v>
      </c>
      <c r="E10313" s="7" t="n">
        <v>0</v>
      </c>
    </row>
    <row r="10314" spans="1:8">
      <c r="A10314" t="s">
        <v>4</v>
      </c>
      <c r="B10314" s="4" t="s">
        <v>5</v>
      </c>
      <c r="C10314" s="4" t="s">
        <v>14</v>
      </c>
      <c r="D10314" s="4" t="s">
        <v>10</v>
      </c>
      <c r="E10314" s="4" t="s">
        <v>6</v>
      </c>
      <c r="F10314" s="4" t="s">
        <v>6</v>
      </c>
      <c r="G10314" s="4" t="s">
        <v>6</v>
      </c>
      <c r="H10314" s="4" t="s">
        <v>6</v>
      </c>
    </row>
    <row r="10315" spans="1:8">
      <c r="A10315" t="n">
        <v>89446</v>
      </c>
      <c r="B10315" s="36" t="n">
        <v>51</v>
      </c>
      <c r="C10315" s="7" t="n">
        <v>3</v>
      </c>
      <c r="D10315" s="7" t="n">
        <v>89</v>
      </c>
      <c r="E10315" s="7" t="s">
        <v>478</v>
      </c>
      <c r="F10315" s="7" t="s">
        <v>478</v>
      </c>
      <c r="G10315" s="7" t="s">
        <v>130</v>
      </c>
      <c r="H10315" s="7" t="s">
        <v>131</v>
      </c>
    </row>
    <row r="10316" spans="1:8">
      <c r="A10316" t="s">
        <v>4</v>
      </c>
      <c r="B10316" s="4" t="s">
        <v>5</v>
      </c>
      <c r="C10316" s="4" t="s">
        <v>14</v>
      </c>
      <c r="D10316" s="4" t="s">
        <v>10</v>
      </c>
      <c r="E10316" s="4" t="s">
        <v>6</v>
      </c>
      <c r="F10316" s="4" t="s">
        <v>6</v>
      </c>
      <c r="G10316" s="4" t="s">
        <v>6</v>
      </c>
      <c r="H10316" s="4" t="s">
        <v>6</v>
      </c>
    </row>
    <row r="10317" spans="1:8">
      <c r="A10317" t="n">
        <v>89459</v>
      </c>
      <c r="B10317" s="36" t="n">
        <v>51</v>
      </c>
      <c r="C10317" s="7" t="n">
        <v>3</v>
      </c>
      <c r="D10317" s="7" t="n">
        <v>116</v>
      </c>
      <c r="E10317" s="7" t="s">
        <v>478</v>
      </c>
      <c r="F10317" s="7" t="s">
        <v>478</v>
      </c>
      <c r="G10317" s="7" t="s">
        <v>130</v>
      </c>
      <c r="H10317" s="7" t="s">
        <v>131</v>
      </c>
    </row>
    <row r="10318" spans="1:8">
      <c r="A10318" t="s">
        <v>4</v>
      </c>
      <c r="B10318" s="4" t="s">
        <v>5</v>
      </c>
      <c r="C10318" s="4" t="s">
        <v>14</v>
      </c>
      <c r="D10318" s="4" t="s">
        <v>10</v>
      </c>
      <c r="E10318" s="4" t="s">
        <v>6</v>
      </c>
      <c r="F10318" s="4" t="s">
        <v>6</v>
      </c>
      <c r="G10318" s="4" t="s">
        <v>6</v>
      </c>
      <c r="H10318" s="4" t="s">
        <v>6</v>
      </c>
    </row>
    <row r="10319" spans="1:8">
      <c r="A10319" t="n">
        <v>89472</v>
      </c>
      <c r="B10319" s="36" t="n">
        <v>51</v>
      </c>
      <c r="C10319" s="7" t="n">
        <v>3</v>
      </c>
      <c r="D10319" s="7" t="n">
        <v>30</v>
      </c>
      <c r="E10319" s="7" t="s">
        <v>478</v>
      </c>
      <c r="F10319" s="7" t="s">
        <v>478</v>
      </c>
      <c r="G10319" s="7" t="s">
        <v>130</v>
      </c>
      <c r="H10319" s="7" t="s">
        <v>131</v>
      </c>
    </row>
    <row r="10320" spans="1:8">
      <c r="A10320" t="s">
        <v>4</v>
      </c>
      <c r="B10320" s="4" t="s">
        <v>5</v>
      </c>
      <c r="C10320" s="4" t="s">
        <v>14</v>
      </c>
      <c r="D10320" s="4" t="s">
        <v>10</v>
      </c>
      <c r="E10320" s="4" t="s">
        <v>6</v>
      </c>
      <c r="F10320" s="4" t="s">
        <v>6</v>
      </c>
      <c r="G10320" s="4" t="s">
        <v>6</v>
      </c>
      <c r="H10320" s="4" t="s">
        <v>6</v>
      </c>
    </row>
    <row r="10321" spans="1:8">
      <c r="A10321" t="n">
        <v>89485</v>
      </c>
      <c r="B10321" s="36" t="n">
        <v>51</v>
      </c>
      <c r="C10321" s="7" t="n">
        <v>3</v>
      </c>
      <c r="D10321" s="7" t="n">
        <v>0</v>
      </c>
      <c r="E10321" s="7" t="s">
        <v>478</v>
      </c>
      <c r="F10321" s="7" t="s">
        <v>478</v>
      </c>
      <c r="G10321" s="7" t="s">
        <v>130</v>
      </c>
      <c r="H10321" s="7" t="s">
        <v>131</v>
      </c>
    </row>
    <row r="10322" spans="1:8">
      <c r="A10322" t="s">
        <v>4</v>
      </c>
      <c r="B10322" s="4" t="s">
        <v>5</v>
      </c>
      <c r="C10322" s="4" t="s">
        <v>14</v>
      </c>
      <c r="D10322" s="4" t="s">
        <v>10</v>
      </c>
      <c r="E10322" s="4" t="s">
        <v>6</v>
      </c>
      <c r="F10322" s="4" t="s">
        <v>6</v>
      </c>
      <c r="G10322" s="4" t="s">
        <v>6</v>
      </c>
      <c r="H10322" s="4" t="s">
        <v>6</v>
      </c>
    </row>
    <row r="10323" spans="1:8">
      <c r="A10323" t="n">
        <v>89498</v>
      </c>
      <c r="B10323" s="36" t="n">
        <v>51</v>
      </c>
      <c r="C10323" s="7" t="n">
        <v>3</v>
      </c>
      <c r="D10323" s="7" t="n">
        <v>61491</v>
      </c>
      <c r="E10323" s="7" t="s">
        <v>478</v>
      </c>
      <c r="F10323" s="7" t="s">
        <v>478</v>
      </c>
      <c r="G10323" s="7" t="s">
        <v>130</v>
      </c>
      <c r="H10323" s="7" t="s">
        <v>131</v>
      </c>
    </row>
    <row r="10324" spans="1:8">
      <c r="A10324" t="s">
        <v>4</v>
      </c>
      <c r="B10324" s="4" t="s">
        <v>5</v>
      </c>
      <c r="C10324" s="4" t="s">
        <v>14</v>
      </c>
      <c r="D10324" s="4" t="s">
        <v>10</v>
      </c>
      <c r="E10324" s="4" t="s">
        <v>6</v>
      </c>
      <c r="F10324" s="4" t="s">
        <v>6</v>
      </c>
      <c r="G10324" s="4" t="s">
        <v>6</v>
      </c>
      <c r="H10324" s="4" t="s">
        <v>6</v>
      </c>
    </row>
    <row r="10325" spans="1:8">
      <c r="A10325" t="n">
        <v>89511</v>
      </c>
      <c r="B10325" s="36" t="n">
        <v>51</v>
      </c>
      <c r="C10325" s="7" t="n">
        <v>3</v>
      </c>
      <c r="D10325" s="7" t="n">
        <v>61492</v>
      </c>
      <c r="E10325" s="7" t="s">
        <v>478</v>
      </c>
      <c r="F10325" s="7" t="s">
        <v>478</v>
      </c>
      <c r="G10325" s="7" t="s">
        <v>130</v>
      </c>
      <c r="H10325" s="7" t="s">
        <v>131</v>
      </c>
    </row>
    <row r="10326" spans="1:8">
      <c r="A10326" t="s">
        <v>4</v>
      </c>
      <c r="B10326" s="4" t="s">
        <v>5</v>
      </c>
      <c r="C10326" s="4" t="s">
        <v>14</v>
      </c>
      <c r="D10326" s="4" t="s">
        <v>10</v>
      </c>
      <c r="E10326" s="4" t="s">
        <v>6</v>
      </c>
      <c r="F10326" s="4" t="s">
        <v>6</v>
      </c>
      <c r="G10326" s="4" t="s">
        <v>6</v>
      </c>
      <c r="H10326" s="4" t="s">
        <v>6</v>
      </c>
    </row>
    <row r="10327" spans="1:8">
      <c r="A10327" t="n">
        <v>89524</v>
      </c>
      <c r="B10327" s="36" t="n">
        <v>51</v>
      </c>
      <c r="C10327" s="7" t="n">
        <v>3</v>
      </c>
      <c r="D10327" s="7" t="n">
        <v>61493</v>
      </c>
      <c r="E10327" s="7" t="s">
        <v>478</v>
      </c>
      <c r="F10327" s="7" t="s">
        <v>478</v>
      </c>
      <c r="G10327" s="7" t="s">
        <v>130</v>
      </c>
      <c r="H10327" s="7" t="s">
        <v>131</v>
      </c>
    </row>
    <row r="10328" spans="1:8">
      <c r="A10328" t="s">
        <v>4</v>
      </c>
      <c r="B10328" s="4" t="s">
        <v>5</v>
      </c>
      <c r="C10328" s="4" t="s">
        <v>14</v>
      </c>
      <c r="D10328" s="4" t="s">
        <v>10</v>
      </c>
      <c r="E10328" s="4" t="s">
        <v>6</v>
      </c>
      <c r="F10328" s="4" t="s">
        <v>6</v>
      </c>
      <c r="G10328" s="4" t="s">
        <v>6</v>
      </c>
      <c r="H10328" s="4" t="s">
        <v>6</v>
      </c>
    </row>
    <row r="10329" spans="1:8">
      <c r="A10329" t="n">
        <v>89537</v>
      </c>
      <c r="B10329" s="36" t="n">
        <v>51</v>
      </c>
      <c r="C10329" s="7" t="n">
        <v>3</v>
      </c>
      <c r="D10329" s="7" t="n">
        <v>100</v>
      </c>
      <c r="E10329" s="7" t="s">
        <v>478</v>
      </c>
      <c r="F10329" s="7" t="s">
        <v>478</v>
      </c>
      <c r="G10329" s="7" t="s">
        <v>130</v>
      </c>
      <c r="H10329" s="7" t="s">
        <v>131</v>
      </c>
    </row>
    <row r="10330" spans="1:8">
      <c r="A10330" t="s">
        <v>4</v>
      </c>
      <c r="B10330" s="4" t="s">
        <v>5</v>
      </c>
      <c r="C10330" s="4" t="s">
        <v>14</v>
      </c>
      <c r="D10330" s="4" t="s">
        <v>10</v>
      </c>
      <c r="E10330" s="4" t="s">
        <v>6</v>
      </c>
      <c r="F10330" s="4" t="s">
        <v>6</v>
      </c>
      <c r="G10330" s="4" t="s">
        <v>6</v>
      </c>
      <c r="H10330" s="4" t="s">
        <v>6</v>
      </c>
    </row>
    <row r="10331" spans="1:8">
      <c r="A10331" t="n">
        <v>89550</v>
      </c>
      <c r="B10331" s="36" t="n">
        <v>51</v>
      </c>
      <c r="C10331" s="7" t="n">
        <v>3</v>
      </c>
      <c r="D10331" s="7" t="n">
        <v>88</v>
      </c>
      <c r="E10331" s="7" t="s">
        <v>478</v>
      </c>
      <c r="F10331" s="7" t="s">
        <v>478</v>
      </c>
      <c r="G10331" s="7" t="s">
        <v>130</v>
      </c>
      <c r="H10331" s="7" t="s">
        <v>131</v>
      </c>
    </row>
    <row r="10332" spans="1:8">
      <c r="A10332" t="s">
        <v>4</v>
      </c>
      <c r="B10332" s="4" t="s">
        <v>5</v>
      </c>
      <c r="C10332" s="4" t="s">
        <v>14</v>
      </c>
      <c r="D10332" s="4" t="s">
        <v>14</v>
      </c>
      <c r="E10332" s="4" t="s">
        <v>25</v>
      </c>
      <c r="F10332" s="4" t="s">
        <v>25</v>
      </c>
      <c r="G10332" s="4" t="s">
        <v>25</v>
      </c>
      <c r="H10332" s="4" t="s">
        <v>10</v>
      </c>
    </row>
    <row r="10333" spans="1:8">
      <c r="A10333" t="n">
        <v>89563</v>
      </c>
      <c r="B10333" s="34" t="n">
        <v>45</v>
      </c>
      <c r="C10333" s="7" t="n">
        <v>2</v>
      </c>
      <c r="D10333" s="7" t="n">
        <v>3</v>
      </c>
      <c r="E10333" s="7" t="n">
        <v>-96.6999969482422</v>
      </c>
      <c r="F10333" s="7" t="n">
        <v>-1.39999997615814</v>
      </c>
      <c r="G10333" s="7" t="n">
        <v>-54.0699996948242</v>
      </c>
      <c r="H10333" s="7" t="n">
        <v>0</v>
      </c>
    </row>
    <row r="10334" spans="1:8">
      <c r="A10334" t="s">
        <v>4</v>
      </c>
      <c r="B10334" s="4" t="s">
        <v>5</v>
      </c>
      <c r="C10334" s="4" t="s">
        <v>14</v>
      </c>
      <c r="D10334" s="4" t="s">
        <v>14</v>
      </c>
      <c r="E10334" s="4" t="s">
        <v>25</v>
      </c>
      <c r="F10334" s="4" t="s">
        <v>25</v>
      </c>
      <c r="G10334" s="4" t="s">
        <v>25</v>
      </c>
      <c r="H10334" s="4" t="s">
        <v>10</v>
      </c>
    </row>
    <row r="10335" spans="1:8">
      <c r="A10335" t="n">
        <v>89580</v>
      </c>
      <c r="B10335" s="34" t="n">
        <v>45</v>
      </c>
      <c r="C10335" s="7" t="n">
        <v>2</v>
      </c>
      <c r="D10335" s="7" t="n">
        <v>3</v>
      </c>
      <c r="E10335" s="7" t="n">
        <v>-96.6999969482422</v>
      </c>
      <c r="F10335" s="7" t="n">
        <v>-1.80999994277954</v>
      </c>
      <c r="G10335" s="7" t="n">
        <v>-54.0699996948242</v>
      </c>
      <c r="H10335" s="7" t="n">
        <v>2500</v>
      </c>
    </row>
    <row r="10336" spans="1:8">
      <c r="A10336" t="s">
        <v>4</v>
      </c>
      <c r="B10336" s="4" t="s">
        <v>5</v>
      </c>
      <c r="C10336" s="4" t="s">
        <v>14</v>
      </c>
      <c r="D10336" s="4" t="s">
        <v>14</v>
      </c>
      <c r="E10336" s="4" t="s">
        <v>25</v>
      </c>
      <c r="F10336" s="4" t="s">
        <v>25</v>
      </c>
      <c r="G10336" s="4" t="s">
        <v>25</v>
      </c>
      <c r="H10336" s="4" t="s">
        <v>10</v>
      </c>
      <c r="I10336" s="4" t="s">
        <v>14</v>
      </c>
    </row>
    <row r="10337" spans="1:9">
      <c r="A10337" t="n">
        <v>89597</v>
      </c>
      <c r="B10337" s="34" t="n">
        <v>45</v>
      </c>
      <c r="C10337" s="7" t="n">
        <v>4</v>
      </c>
      <c r="D10337" s="7" t="n">
        <v>3</v>
      </c>
      <c r="E10337" s="7" t="n">
        <v>18.9500007629395</v>
      </c>
      <c r="F10337" s="7" t="n">
        <v>146.720001220703</v>
      </c>
      <c r="G10337" s="7" t="n">
        <v>0</v>
      </c>
      <c r="H10337" s="7" t="n">
        <v>0</v>
      </c>
      <c r="I10337" s="7" t="n">
        <v>0</v>
      </c>
    </row>
    <row r="10338" spans="1:9">
      <c r="A10338" t="s">
        <v>4</v>
      </c>
      <c r="B10338" s="4" t="s">
        <v>5</v>
      </c>
      <c r="C10338" s="4" t="s">
        <v>14</v>
      </c>
      <c r="D10338" s="4" t="s">
        <v>14</v>
      </c>
      <c r="E10338" s="4" t="s">
        <v>25</v>
      </c>
      <c r="F10338" s="4" t="s">
        <v>10</v>
      </c>
    </row>
    <row r="10339" spans="1:9">
      <c r="A10339" t="n">
        <v>89615</v>
      </c>
      <c r="B10339" s="34" t="n">
        <v>45</v>
      </c>
      <c r="C10339" s="7" t="n">
        <v>5</v>
      </c>
      <c r="D10339" s="7" t="n">
        <v>3</v>
      </c>
      <c r="E10339" s="7" t="n">
        <v>3</v>
      </c>
      <c r="F10339" s="7" t="n">
        <v>0</v>
      </c>
    </row>
    <row r="10340" spans="1:9">
      <c r="A10340" t="s">
        <v>4</v>
      </c>
      <c r="B10340" s="4" t="s">
        <v>5</v>
      </c>
      <c r="C10340" s="4" t="s">
        <v>14</v>
      </c>
      <c r="D10340" s="4" t="s">
        <v>14</v>
      </c>
      <c r="E10340" s="4" t="s">
        <v>25</v>
      </c>
      <c r="F10340" s="4" t="s">
        <v>10</v>
      </c>
    </row>
    <row r="10341" spans="1:9">
      <c r="A10341" t="n">
        <v>89624</v>
      </c>
      <c r="B10341" s="34" t="n">
        <v>45</v>
      </c>
      <c r="C10341" s="7" t="n">
        <v>11</v>
      </c>
      <c r="D10341" s="7" t="n">
        <v>3</v>
      </c>
      <c r="E10341" s="7" t="n">
        <v>38.5999984741211</v>
      </c>
      <c r="F10341" s="7" t="n">
        <v>0</v>
      </c>
    </row>
    <row r="10342" spans="1:9">
      <c r="A10342" t="s">
        <v>4</v>
      </c>
      <c r="B10342" s="4" t="s">
        <v>5</v>
      </c>
      <c r="C10342" s="4" t="s">
        <v>14</v>
      </c>
      <c r="D10342" s="4" t="s">
        <v>10</v>
      </c>
      <c r="E10342" s="4" t="s">
        <v>25</v>
      </c>
    </row>
    <row r="10343" spans="1:9">
      <c r="A10343" t="n">
        <v>89633</v>
      </c>
      <c r="B10343" s="33" t="n">
        <v>58</v>
      </c>
      <c r="C10343" s="7" t="n">
        <v>100</v>
      </c>
      <c r="D10343" s="7" t="n">
        <v>1000</v>
      </c>
      <c r="E10343" s="7" t="n">
        <v>1</v>
      </c>
    </row>
    <row r="10344" spans="1:9">
      <c r="A10344" t="s">
        <v>4</v>
      </c>
      <c r="B10344" s="4" t="s">
        <v>5</v>
      </c>
      <c r="C10344" s="4" t="s">
        <v>10</v>
      </c>
    </row>
    <row r="10345" spans="1:9">
      <c r="A10345" t="n">
        <v>89641</v>
      </c>
      <c r="B10345" s="27" t="n">
        <v>16</v>
      </c>
      <c r="C10345" s="7" t="n">
        <v>2000</v>
      </c>
    </row>
    <row r="10346" spans="1:9">
      <c r="A10346" t="s">
        <v>4</v>
      </c>
      <c r="B10346" s="4" t="s">
        <v>5</v>
      </c>
      <c r="C10346" s="4" t="s">
        <v>10</v>
      </c>
      <c r="D10346" s="4" t="s">
        <v>14</v>
      </c>
      <c r="E10346" s="4" t="s">
        <v>6</v>
      </c>
      <c r="F10346" s="4" t="s">
        <v>25</v>
      </c>
      <c r="G10346" s="4" t="s">
        <v>25</v>
      </c>
      <c r="H10346" s="4" t="s">
        <v>25</v>
      </c>
    </row>
    <row r="10347" spans="1:9">
      <c r="A10347" t="n">
        <v>89644</v>
      </c>
      <c r="B10347" s="52" t="n">
        <v>48</v>
      </c>
      <c r="C10347" s="7" t="n">
        <v>116</v>
      </c>
      <c r="D10347" s="7" t="n">
        <v>0</v>
      </c>
      <c r="E10347" s="7" t="s">
        <v>441</v>
      </c>
      <c r="F10347" s="7" t="n">
        <v>0.400000005960464</v>
      </c>
      <c r="G10347" s="7" t="n">
        <v>1</v>
      </c>
      <c r="H10347" s="7" t="n">
        <v>0</v>
      </c>
    </row>
    <row r="10348" spans="1:9">
      <c r="A10348" t="s">
        <v>4</v>
      </c>
      <c r="B10348" s="4" t="s">
        <v>5</v>
      </c>
      <c r="C10348" s="4" t="s">
        <v>10</v>
      </c>
    </row>
    <row r="10349" spans="1:9">
      <c r="A10349" t="n">
        <v>89670</v>
      </c>
      <c r="B10349" s="27" t="n">
        <v>16</v>
      </c>
      <c r="C10349" s="7" t="n">
        <v>500</v>
      </c>
    </row>
    <row r="10350" spans="1:9">
      <c r="A10350" t="s">
        <v>4</v>
      </c>
      <c r="B10350" s="4" t="s">
        <v>5</v>
      </c>
      <c r="C10350" s="4" t="s">
        <v>14</v>
      </c>
      <c r="D10350" s="4" t="s">
        <v>10</v>
      </c>
      <c r="E10350" s="4" t="s">
        <v>6</v>
      </c>
    </row>
    <row r="10351" spans="1:9">
      <c r="A10351" t="n">
        <v>89673</v>
      </c>
      <c r="B10351" s="36" t="n">
        <v>51</v>
      </c>
      <c r="C10351" s="7" t="n">
        <v>4</v>
      </c>
      <c r="D10351" s="7" t="n">
        <v>116</v>
      </c>
      <c r="E10351" s="7" t="s">
        <v>529</v>
      </c>
    </row>
    <row r="10352" spans="1:9">
      <c r="A10352" t="s">
        <v>4</v>
      </c>
      <c r="B10352" s="4" t="s">
        <v>5</v>
      </c>
      <c r="C10352" s="4" t="s">
        <v>10</v>
      </c>
    </row>
    <row r="10353" spans="1:9">
      <c r="A10353" t="n">
        <v>89687</v>
      </c>
      <c r="B10353" s="27" t="n">
        <v>16</v>
      </c>
      <c r="C10353" s="7" t="n">
        <v>0</v>
      </c>
    </row>
    <row r="10354" spans="1:9">
      <c r="A10354" t="s">
        <v>4</v>
      </c>
      <c r="B10354" s="4" t="s">
        <v>5</v>
      </c>
      <c r="C10354" s="4" t="s">
        <v>10</v>
      </c>
      <c r="D10354" s="4" t="s">
        <v>50</v>
      </c>
      <c r="E10354" s="4" t="s">
        <v>14</v>
      </c>
      <c r="F10354" s="4" t="s">
        <v>14</v>
      </c>
      <c r="G10354" s="4" t="s">
        <v>50</v>
      </c>
      <c r="H10354" s="4" t="s">
        <v>14</v>
      </c>
      <c r="I10354" s="4" t="s">
        <v>14</v>
      </c>
    </row>
    <row r="10355" spans="1:9">
      <c r="A10355" t="n">
        <v>89690</v>
      </c>
      <c r="B10355" s="37" t="n">
        <v>26</v>
      </c>
      <c r="C10355" s="7" t="n">
        <v>116</v>
      </c>
      <c r="D10355" s="7" t="s">
        <v>764</v>
      </c>
      <c r="E10355" s="7" t="n">
        <v>2</v>
      </c>
      <c r="F10355" s="7" t="n">
        <v>3</v>
      </c>
      <c r="G10355" s="7" t="s">
        <v>765</v>
      </c>
      <c r="H10355" s="7" t="n">
        <v>2</v>
      </c>
      <c r="I10355" s="7" t="n">
        <v>0</v>
      </c>
    </row>
    <row r="10356" spans="1:9">
      <c r="A10356" t="s">
        <v>4</v>
      </c>
      <c r="B10356" s="4" t="s">
        <v>5</v>
      </c>
    </row>
    <row r="10357" spans="1:9">
      <c r="A10357" t="n">
        <v>89856</v>
      </c>
      <c r="B10357" s="25" t="n">
        <v>28</v>
      </c>
    </row>
    <row r="10358" spans="1:9">
      <c r="A10358" t="s">
        <v>4</v>
      </c>
      <c r="B10358" s="4" t="s">
        <v>5</v>
      </c>
      <c r="C10358" s="4" t="s">
        <v>14</v>
      </c>
      <c r="D10358" s="4" t="s">
        <v>10</v>
      </c>
      <c r="E10358" s="4" t="s">
        <v>10</v>
      </c>
      <c r="F10358" s="4" t="s">
        <v>14</v>
      </c>
    </row>
    <row r="10359" spans="1:9">
      <c r="A10359" t="n">
        <v>89857</v>
      </c>
      <c r="B10359" s="23" t="n">
        <v>25</v>
      </c>
      <c r="C10359" s="7" t="n">
        <v>1</v>
      </c>
      <c r="D10359" s="7" t="n">
        <v>65535</v>
      </c>
      <c r="E10359" s="7" t="n">
        <v>500</v>
      </c>
      <c r="F10359" s="7" t="n">
        <v>0</v>
      </c>
    </row>
    <row r="10360" spans="1:9">
      <c r="A10360" t="s">
        <v>4</v>
      </c>
      <c r="B10360" s="4" t="s">
        <v>5</v>
      </c>
      <c r="C10360" s="4" t="s">
        <v>14</v>
      </c>
      <c r="D10360" s="4" t="s">
        <v>10</v>
      </c>
      <c r="E10360" s="4" t="s">
        <v>6</v>
      </c>
    </row>
    <row r="10361" spans="1:9">
      <c r="A10361" t="n">
        <v>89864</v>
      </c>
      <c r="B10361" s="36" t="n">
        <v>51</v>
      </c>
      <c r="C10361" s="7" t="n">
        <v>4</v>
      </c>
      <c r="D10361" s="7" t="n">
        <v>0</v>
      </c>
      <c r="E10361" s="7" t="s">
        <v>253</v>
      </c>
    </row>
    <row r="10362" spans="1:9">
      <c r="A10362" t="s">
        <v>4</v>
      </c>
      <c r="B10362" s="4" t="s">
        <v>5</v>
      </c>
      <c r="C10362" s="4" t="s">
        <v>10</v>
      </c>
    </row>
    <row r="10363" spans="1:9">
      <c r="A10363" t="n">
        <v>89877</v>
      </c>
      <c r="B10363" s="27" t="n">
        <v>16</v>
      </c>
      <c r="C10363" s="7" t="n">
        <v>0</v>
      </c>
    </row>
    <row r="10364" spans="1:9">
      <c r="A10364" t="s">
        <v>4</v>
      </c>
      <c r="B10364" s="4" t="s">
        <v>5</v>
      </c>
      <c r="C10364" s="4" t="s">
        <v>10</v>
      </c>
      <c r="D10364" s="4" t="s">
        <v>50</v>
      </c>
      <c r="E10364" s="4" t="s">
        <v>14</v>
      </c>
      <c r="F10364" s="4" t="s">
        <v>14</v>
      </c>
    </row>
    <row r="10365" spans="1:9">
      <c r="A10365" t="n">
        <v>89880</v>
      </c>
      <c r="B10365" s="37" t="n">
        <v>26</v>
      </c>
      <c r="C10365" s="7" t="n">
        <v>0</v>
      </c>
      <c r="D10365" s="7" t="s">
        <v>766</v>
      </c>
      <c r="E10365" s="7" t="n">
        <v>2</v>
      </c>
      <c r="F10365" s="7" t="n">
        <v>0</v>
      </c>
    </row>
    <row r="10366" spans="1:9">
      <c r="A10366" t="s">
        <v>4</v>
      </c>
      <c r="B10366" s="4" t="s">
        <v>5</v>
      </c>
    </row>
    <row r="10367" spans="1:9">
      <c r="A10367" t="n">
        <v>89914</v>
      </c>
      <c r="B10367" s="25" t="n">
        <v>28</v>
      </c>
    </row>
    <row r="10368" spans="1:9">
      <c r="A10368" t="s">
        <v>4</v>
      </c>
      <c r="B10368" s="4" t="s">
        <v>5</v>
      </c>
      <c r="C10368" s="4" t="s">
        <v>10</v>
      </c>
      <c r="D10368" s="4" t="s">
        <v>14</v>
      </c>
    </row>
    <row r="10369" spans="1:9">
      <c r="A10369" t="n">
        <v>89915</v>
      </c>
      <c r="B10369" s="38" t="n">
        <v>89</v>
      </c>
      <c r="C10369" s="7" t="n">
        <v>65533</v>
      </c>
      <c r="D10369" s="7" t="n">
        <v>1</v>
      </c>
    </row>
    <row r="10370" spans="1:9">
      <c r="A10370" t="s">
        <v>4</v>
      </c>
      <c r="B10370" s="4" t="s">
        <v>5</v>
      </c>
      <c r="C10370" s="4" t="s">
        <v>14</v>
      </c>
      <c r="D10370" s="4" t="s">
        <v>10</v>
      </c>
      <c r="E10370" s="4" t="s">
        <v>10</v>
      </c>
      <c r="F10370" s="4" t="s">
        <v>14</v>
      </c>
    </row>
    <row r="10371" spans="1:9">
      <c r="A10371" t="n">
        <v>89919</v>
      </c>
      <c r="B10371" s="23" t="n">
        <v>25</v>
      </c>
      <c r="C10371" s="7" t="n">
        <v>1</v>
      </c>
      <c r="D10371" s="7" t="n">
        <v>65535</v>
      </c>
      <c r="E10371" s="7" t="n">
        <v>65535</v>
      </c>
      <c r="F10371" s="7" t="n">
        <v>0</v>
      </c>
    </row>
    <row r="10372" spans="1:9">
      <c r="A10372" t="s">
        <v>4</v>
      </c>
      <c r="B10372" s="4" t="s">
        <v>5</v>
      </c>
      <c r="C10372" s="4" t="s">
        <v>10</v>
      </c>
      <c r="D10372" s="4" t="s">
        <v>14</v>
      </c>
      <c r="E10372" s="4" t="s">
        <v>6</v>
      </c>
      <c r="F10372" s="4" t="s">
        <v>25</v>
      </c>
      <c r="G10372" s="4" t="s">
        <v>25</v>
      </c>
      <c r="H10372" s="4" t="s">
        <v>25</v>
      </c>
    </row>
    <row r="10373" spans="1:9">
      <c r="A10373" t="n">
        <v>89926</v>
      </c>
      <c r="B10373" s="52" t="n">
        <v>48</v>
      </c>
      <c r="C10373" s="7" t="n">
        <v>0</v>
      </c>
      <c r="D10373" s="7" t="n">
        <v>0</v>
      </c>
      <c r="E10373" s="7" t="s">
        <v>441</v>
      </c>
      <c r="F10373" s="7" t="n">
        <v>0.400000005960464</v>
      </c>
      <c r="G10373" s="7" t="n">
        <v>1</v>
      </c>
      <c r="H10373" s="7" t="n">
        <v>0</v>
      </c>
    </row>
    <row r="10374" spans="1:9">
      <c r="A10374" t="s">
        <v>4</v>
      </c>
      <c r="B10374" s="4" t="s">
        <v>5</v>
      </c>
      <c r="C10374" s="4" t="s">
        <v>10</v>
      </c>
    </row>
    <row r="10375" spans="1:9">
      <c r="A10375" t="n">
        <v>89952</v>
      </c>
      <c r="B10375" s="27" t="n">
        <v>16</v>
      </c>
      <c r="C10375" s="7" t="n">
        <v>380</v>
      </c>
    </row>
    <row r="10376" spans="1:9">
      <c r="A10376" t="s">
        <v>4</v>
      </c>
      <c r="B10376" s="4" t="s">
        <v>5</v>
      </c>
      <c r="C10376" s="4" t="s">
        <v>14</v>
      </c>
      <c r="D10376" s="4" t="s">
        <v>10</v>
      </c>
      <c r="E10376" s="4" t="s">
        <v>25</v>
      </c>
      <c r="F10376" s="4" t="s">
        <v>10</v>
      </c>
      <c r="G10376" s="4" t="s">
        <v>9</v>
      </c>
      <c r="H10376" s="4" t="s">
        <v>9</v>
      </c>
      <c r="I10376" s="4" t="s">
        <v>10</v>
      </c>
      <c r="J10376" s="4" t="s">
        <v>10</v>
      </c>
      <c r="K10376" s="4" t="s">
        <v>9</v>
      </c>
      <c r="L10376" s="4" t="s">
        <v>9</v>
      </c>
      <c r="M10376" s="4" t="s">
        <v>9</v>
      </c>
      <c r="N10376" s="4" t="s">
        <v>9</v>
      </c>
      <c r="O10376" s="4" t="s">
        <v>6</v>
      </c>
    </row>
    <row r="10377" spans="1:9">
      <c r="A10377" t="n">
        <v>89955</v>
      </c>
      <c r="B10377" s="13" t="n">
        <v>50</v>
      </c>
      <c r="C10377" s="7" t="n">
        <v>0</v>
      </c>
      <c r="D10377" s="7" t="n">
        <v>2000</v>
      </c>
      <c r="E10377" s="7" t="n">
        <v>0.600000023841858</v>
      </c>
      <c r="F10377" s="7" t="n">
        <v>0</v>
      </c>
      <c r="G10377" s="7" t="n">
        <v>0</v>
      </c>
      <c r="H10377" s="7" t="n">
        <v>0</v>
      </c>
      <c r="I10377" s="7" t="n">
        <v>0</v>
      </c>
      <c r="J10377" s="7" t="n">
        <v>65533</v>
      </c>
      <c r="K10377" s="7" t="n">
        <v>0</v>
      </c>
      <c r="L10377" s="7" t="n">
        <v>0</v>
      </c>
      <c r="M10377" s="7" t="n">
        <v>0</v>
      </c>
      <c r="N10377" s="7" t="n">
        <v>0</v>
      </c>
      <c r="O10377" s="7" t="s">
        <v>13</v>
      </c>
    </row>
    <row r="10378" spans="1:9">
      <c r="A10378" t="s">
        <v>4</v>
      </c>
      <c r="B10378" s="4" t="s">
        <v>5</v>
      </c>
      <c r="C10378" s="4" t="s">
        <v>10</v>
      </c>
    </row>
    <row r="10379" spans="1:9">
      <c r="A10379" t="n">
        <v>89994</v>
      </c>
      <c r="B10379" s="27" t="n">
        <v>16</v>
      </c>
      <c r="C10379" s="7" t="n">
        <v>720</v>
      </c>
    </row>
    <row r="10380" spans="1:9">
      <c r="A10380" t="s">
        <v>4</v>
      </c>
      <c r="B10380" s="4" t="s">
        <v>5</v>
      </c>
      <c r="C10380" s="4" t="s">
        <v>10</v>
      </c>
    </row>
    <row r="10381" spans="1:9">
      <c r="A10381" t="n">
        <v>89997</v>
      </c>
      <c r="B10381" s="27" t="n">
        <v>16</v>
      </c>
      <c r="C10381" s="7" t="n">
        <v>1500</v>
      </c>
    </row>
    <row r="10382" spans="1:9">
      <c r="A10382" t="s">
        <v>4</v>
      </c>
      <c r="B10382" s="4" t="s">
        <v>5</v>
      </c>
      <c r="C10382" s="4" t="s">
        <v>14</v>
      </c>
      <c r="D10382" s="41" t="s">
        <v>71</v>
      </c>
      <c r="E10382" s="4" t="s">
        <v>5</v>
      </c>
      <c r="F10382" s="4" t="s">
        <v>14</v>
      </c>
      <c r="G10382" s="4" t="s">
        <v>10</v>
      </c>
      <c r="H10382" s="41" t="s">
        <v>72</v>
      </c>
      <c r="I10382" s="4" t="s">
        <v>14</v>
      </c>
      <c r="J10382" s="4" t="s">
        <v>36</v>
      </c>
    </row>
    <row r="10383" spans="1:9">
      <c r="A10383" t="n">
        <v>90000</v>
      </c>
      <c r="B10383" s="16" t="n">
        <v>5</v>
      </c>
      <c r="C10383" s="7" t="n">
        <v>28</v>
      </c>
      <c r="D10383" s="41" t="s">
        <v>3</v>
      </c>
      <c r="E10383" s="63" t="n">
        <v>64</v>
      </c>
      <c r="F10383" s="7" t="n">
        <v>5</v>
      </c>
      <c r="G10383" s="7" t="n">
        <v>1</v>
      </c>
      <c r="H10383" s="41" t="s">
        <v>3</v>
      </c>
      <c r="I10383" s="7" t="n">
        <v>1</v>
      </c>
      <c r="J10383" s="17" t="n">
        <f t="normal" ca="1">A10451</f>
        <v>0</v>
      </c>
    </row>
    <row r="10384" spans="1:9">
      <c r="A10384" t="s">
        <v>4</v>
      </c>
      <c r="B10384" s="4" t="s">
        <v>5</v>
      </c>
      <c r="C10384" s="4" t="s">
        <v>14</v>
      </c>
      <c r="D10384" s="4" t="s">
        <v>10</v>
      </c>
      <c r="E10384" s="4" t="s">
        <v>25</v>
      </c>
    </row>
    <row r="10385" spans="1:15">
      <c r="A10385" t="n">
        <v>90011</v>
      </c>
      <c r="B10385" s="33" t="n">
        <v>58</v>
      </c>
      <c r="C10385" s="7" t="n">
        <v>101</v>
      </c>
      <c r="D10385" s="7" t="n">
        <v>800</v>
      </c>
      <c r="E10385" s="7" t="n">
        <v>1</v>
      </c>
    </row>
    <row r="10386" spans="1:15">
      <c r="A10386" t="s">
        <v>4</v>
      </c>
      <c r="B10386" s="4" t="s">
        <v>5</v>
      </c>
      <c r="C10386" s="4" t="s">
        <v>14</v>
      </c>
      <c r="D10386" s="4" t="s">
        <v>10</v>
      </c>
    </row>
    <row r="10387" spans="1:15">
      <c r="A10387" t="n">
        <v>90019</v>
      </c>
      <c r="B10387" s="33" t="n">
        <v>58</v>
      </c>
      <c r="C10387" s="7" t="n">
        <v>254</v>
      </c>
      <c r="D10387" s="7" t="n">
        <v>0</v>
      </c>
    </row>
    <row r="10388" spans="1:15">
      <c r="A10388" t="s">
        <v>4</v>
      </c>
      <c r="B10388" s="4" t="s">
        <v>5</v>
      </c>
      <c r="C10388" s="4" t="s">
        <v>10</v>
      </c>
      <c r="D10388" s="4" t="s">
        <v>14</v>
      </c>
      <c r="E10388" s="4" t="s">
        <v>6</v>
      </c>
      <c r="F10388" s="4" t="s">
        <v>25</v>
      </c>
      <c r="G10388" s="4" t="s">
        <v>25</v>
      </c>
      <c r="H10388" s="4" t="s">
        <v>25</v>
      </c>
    </row>
    <row r="10389" spans="1:15">
      <c r="A10389" t="n">
        <v>90023</v>
      </c>
      <c r="B10389" s="52" t="n">
        <v>48</v>
      </c>
      <c r="C10389" s="7" t="n">
        <v>0</v>
      </c>
      <c r="D10389" s="7" t="n">
        <v>0</v>
      </c>
      <c r="E10389" s="7" t="s">
        <v>222</v>
      </c>
      <c r="F10389" s="7" t="n">
        <v>0</v>
      </c>
      <c r="G10389" s="7" t="n">
        <v>1</v>
      </c>
      <c r="H10389" s="7" t="n">
        <v>0</v>
      </c>
    </row>
    <row r="10390" spans="1:15">
      <c r="A10390" t="s">
        <v>4</v>
      </c>
      <c r="B10390" s="4" t="s">
        <v>5</v>
      </c>
      <c r="C10390" s="4" t="s">
        <v>10</v>
      </c>
      <c r="D10390" s="4" t="s">
        <v>14</v>
      </c>
      <c r="E10390" s="4" t="s">
        <v>6</v>
      </c>
      <c r="F10390" s="4" t="s">
        <v>25</v>
      </c>
      <c r="G10390" s="4" t="s">
        <v>25</v>
      </c>
      <c r="H10390" s="4" t="s">
        <v>25</v>
      </c>
    </row>
    <row r="10391" spans="1:15">
      <c r="A10391" t="n">
        <v>90047</v>
      </c>
      <c r="B10391" s="52" t="n">
        <v>48</v>
      </c>
      <c r="C10391" s="7" t="n">
        <v>1</v>
      </c>
      <c r="D10391" s="7" t="n">
        <v>0</v>
      </c>
      <c r="E10391" s="7" t="s">
        <v>441</v>
      </c>
      <c r="F10391" s="7" t="n">
        <v>0</v>
      </c>
      <c r="G10391" s="7" t="n">
        <v>1</v>
      </c>
      <c r="H10391" s="7" t="n">
        <v>0</v>
      </c>
    </row>
    <row r="10392" spans="1:15">
      <c r="A10392" t="s">
        <v>4</v>
      </c>
      <c r="B10392" s="4" t="s">
        <v>5</v>
      </c>
      <c r="C10392" s="4" t="s">
        <v>10</v>
      </c>
      <c r="D10392" s="4" t="s">
        <v>25</v>
      </c>
      <c r="E10392" s="4" t="s">
        <v>25</v>
      </c>
      <c r="F10392" s="4" t="s">
        <v>25</v>
      </c>
      <c r="G10392" s="4" t="s">
        <v>25</v>
      </c>
    </row>
    <row r="10393" spans="1:15">
      <c r="A10393" t="n">
        <v>90073</v>
      </c>
      <c r="B10393" s="45" t="n">
        <v>46</v>
      </c>
      <c r="C10393" s="7" t="n">
        <v>116</v>
      </c>
      <c r="D10393" s="7" t="n">
        <v>-97.1699981689453</v>
      </c>
      <c r="E10393" s="7" t="n">
        <v>-3</v>
      </c>
      <c r="F10393" s="7" t="n">
        <v>-53.5999984741211</v>
      </c>
      <c r="G10393" s="7" t="n">
        <v>209.300003051758</v>
      </c>
    </row>
    <row r="10394" spans="1:15">
      <c r="A10394" t="s">
        <v>4</v>
      </c>
      <c r="B10394" s="4" t="s">
        <v>5</v>
      </c>
      <c r="C10394" s="4" t="s">
        <v>10</v>
      </c>
    </row>
    <row r="10395" spans="1:15">
      <c r="A10395" t="n">
        <v>90092</v>
      </c>
      <c r="B10395" s="27" t="n">
        <v>16</v>
      </c>
      <c r="C10395" s="7" t="n">
        <v>0</v>
      </c>
    </row>
    <row r="10396" spans="1:15">
      <c r="A10396" t="s">
        <v>4</v>
      </c>
      <c r="B10396" s="4" t="s">
        <v>5</v>
      </c>
      <c r="C10396" s="4" t="s">
        <v>10</v>
      </c>
      <c r="D10396" s="4" t="s">
        <v>10</v>
      </c>
      <c r="E10396" s="4" t="s">
        <v>10</v>
      </c>
    </row>
    <row r="10397" spans="1:15">
      <c r="A10397" t="n">
        <v>90095</v>
      </c>
      <c r="B10397" s="30" t="n">
        <v>61</v>
      </c>
      <c r="C10397" s="7" t="n">
        <v>0</v>
      </c>
      <c r="D10397" s="7" t="n">
        <v>116</v>
      </c>
      <c r="E10397" s="7" t="n">
        <v>0</v>
      </c>
    </row>
    <row r="10398" spans="1:15">
      <c r="A10398" t="s">
        <v>4</v>
      </c>
      <c r="B10398" s="4" t="s">
        <v>5</v>
      </c>
      <c r="C10398" s="4" t="s">
        <v>10</v>
      </c>
      <c r="D10398" s="4" t="s">
        <v>10</v>
      </c>
      <c r="E10398" s="4" t="s">
        <v>10</v>
      </c>
    </row>
    <row r="10399" spans="1:15">
      <c r="A10399" t="n">
        <v>90102</v>
      </c>
      <c r="B10399" s="30" t="n">
        <v>61</v>
      </c>
      <c r="C10399" s="7" t="n">
        <v>61491</v>
      </c>
      <c r="D10399" s="7" t="n">
        <v>116</v>
      </c>
      <c r="E10399" s="7" t="n">
        <v>0</v>
      </c>
    </row>
    <row r="10400" spans="1:15">
      <c r="A10400" t="s">
        <v>4</v>
      </c>
      <c r="B10400" s="4" t="s">
        <v>5</v>
      </c>
      <c r="C10400" s="4" t="s">
        <v>10</v>
      </c>
      <c r="D10400" s="4" t="s">
        <v>10</v>
      </c>
      <c r="E10400" s="4" t="s">
        <v>10</v>
      </c>
    </row>
    <row r="10401" spans="1:8">
      <c r="A10401" t="n">
        <v>90109</v>
      </c>
      <c r="B10401" s="30" t="n">
        <v>61</v>
      </c>
      <c r="C10401" s="7" t="n">
        <v>61492</v>
      </c>
      <c r="D10401" s="7" t="n">
        <v>116</v>
      </c>
      <c r="E10401" s="7" t="n">
        <v>0</v>
      </c>
    </row>
    <row r="10402" spans="1:8">
      <c r="A10402" t="s">
        <v>4</v>
      </c>
      <c r="B10402" s="4" t="s">
        <v>5</v>
      </c>
      <c r="C10402" s="4" t="s">
        <v>10</v>
      </c>
      <c r="D10402" s="4" t="s">
        <v>10</v>
      </c>
      <c r="E10402" s="4" t="s">
        <v>10</v>
      </c>
    </row>
    <row r="10403" spans="1:8">
      <c r="A10403" t="n">
        <v>90116</v>
      </c>
      <c r="B10403" s="30" t="n">
        <v>61</v>
      </c>
      <c r="C10403" s="7" t="n">
        <v>61493</v>
      </c>
      <c r="D10403" s="7" t="n">
        <v>116</v>
      </c>
      <c r="E10403" s="7" t="n">
        <v>0</v>
      </c>
    </row>
    <row r="10404" spans="1:8">
      <c r="A10404" t="s">
        <v>4</v>
      </c>
      <c r="B10404" s="4" t="s">
        <v>5</v>
      </c>
      <c r="C10404" s="4" t="s">
        <v>10</v>
      </c>
      <c r="D10404" s="4" t="s">
        <v>10</v>
      </c>
      <c r="E10404" s="4" t="s">
        <v>10</v>
      </c>
    </row>
    <row r="10405" spans="1:8">
      <c r="A10405" t="n">
        <v>90123</v>
      </c>
      <c r="B10405" s="30" t="n">
        <v>61</v>
      </c>
      <c r="C10405" s="7" t="n">
        <v>30</v>
      </c>
      <c r="D10405" s="7" t="n">
        <v>1</v>
      </c>
      <c r="E10405" s="7" t="n">
        <v>0</v>
      </c>
    </row>
    <row r="10406" spans="1:8">
      <c r="A10406" t="s">
        <v>4</v>
      </c>
      <c r="B10406" s="4" t="s">
        <v>5</v>
      </c>
      <c r="C10406" s="4" t="s">
        <v>10</v>
      </c>
      <c r="D10406" s="4" t="s">
        <v>10</v>
      </c>
      <c r="E10406" s="4" t="s">
        <v>10</v>
      </c>
    </row>
    <row r="10407" spans="1:8">
      <c r="A10407" t="n">
        <v>90130</v>
      </c>
      <c r="B10407" s="30" t="n">
        <v>61</v>
      </c>
      <c r="C10407" s="7" t="n">
        <v>89</v>
      </c>
      <c r="D10407" s="7" t="n">
        <v>1</v>
      </c>
      <c r="E10407" s="7" t="n">
        <v>0</v>
      </c>
    </row>
    <row r="10408" spans="1:8">
      <c r="A10408" t="s">
        <v>4</v>
      </c>
      <c r="B10408" s="4" t="s">
        <v>5</v>
      </c>
      <c r="C10408" s="4" t="s">
        <v>10</v>
      </c>
      <c r="D10408" s="4" t="s">
        <v>10</v>
      </c>
      <c r="E10408" s="4" t="s">
        <v>10</v>
      </c>
    </row>
    <row r="10409" spans="1:8">
      <c r="A10409" t="n">
        <v>90137</v>
      </c>
      <c r="B10409" s="30" t="n">
        <v>61</v>
      </c>
      <c r="C10409" s="7" t="n">
        <v>100</v>
      </c>
      <c r="D10409" s="7" t="n">
        <v>1</v>
      </c>
      <c r="E10409" s="7" t="n">
        <v>0</v>
      </c>
    </row>
    <row r="10410" spans="1:8">
      <c r="A10410" t="s">
        <v>4</v>
      </c>
      <c r="B10410" s="4" t="s">
        <v>5</v>
      </c>
      <c r="C10410" s="4" t="s">
        <v>10</v>
      </c>
      <c r="D10410" s="4" t="s">
        <v>10</v>
      </c>
      <c r="E10410" s="4" t="s">
        <v>10</v>
      </c>
    </row>
    <row r="10411" spans="1:8">
      <c r="A10411" t="n">
        <v>90144</v>
      </c>
      <c r="B10411" s="30" t="n">
        <v>61</v>
      </c>
      <c r="C10411" s="7" t="n">
        <v>88</v>
      </c>
      <c r="D10411" s="7" t="n">
        <v>1</v>
      </c>
      <c r="E10411" s="7" t="n">
        <v>0</v>
      </c>
    </row>
    <row r="10412" spans="1:8">
      <c r="A10412" t="s">
        <v>4</v>
      </c>
      <c r="B10412" s="4" t="s">
        <v>5</v>
      </c>
      <c r="C10412" s="4" t="s">
        <v>10</v>
      </c>
      <c r="D10412" s="4" t="s">
        <v>10</v>
      </c>
      <c r="E10412" s="4" t="s">
        <v>10</v>
      </c>
    </row>
    <row r="10413" spans="1:8">
      <c r="A10413" t="n">
        <v>90151</v>
      </c>
      <c r="B10413" s="30" t="n">
        <v>61</v>
      </c>
      <c r="C10413" s="7" t="n">
        <v>116</v>
      </c>
      <c r="D10413" s="7" t="n">
        <v>1</v>
      </c>
      <c r="E10413" s="7" t="n">
        <v>0</v>
      </c>
    </row>
    <row r="10414" spans="1:8">
      <c r="A10414" t="s">
        <v>4</v>
      </c>
      <c r="B10414" s="4" t="s">
        <v>5</v>
      </c>
      <c r="C10414" s="4" t="s">
        <v>14</v>
      </c>
      <c r="D10414" s="4" t="s">
        <v>14</v>
      </c>
      <c r="E10414" s="4" t="s">
        <v>25</v>
      </c>
      <c r="F10414" s="4" t="s">
        <v>25</v>
      </c>
      <c r="G10414" s="4" t="s">
        <v>25</v>
      </c>
      <c r="H10414" s="4" t="s">
        <v>10</v>
      </c>
    </row>
    <row r="10415" spans="1:8">
      <c r="A10415" t="n">
        <v>90158</v>
      </c>
      <c r="B10415" s="34" t="n">
        <v>45</v>
      </c>
      <c r="C10415" s="7" t="n">
        <v>2</v>
      </c>
      <c r="D10415" s="7" t="n">
        <v>3</v>
      </c>
      <c r="E10415" s="7" t="n">
        <v>-97.3300018310547</v>
      </c>
      <c r="F10415" s="7" t="n">
        <v>-1.69000005722046</v>
      </c>
      <c r="G10415" s="7" t="n">
        <v>-53.9900016784668</v>
      </c>
      <c r="H10415" s="7" t="n">
        <v>0</v>
      </c>
    </row>
    <row r="10416" spans="1:8">
      <c r="A10416" t="s">
        <v>4</v>
      </c>
      <c r="B10416" s="4" t="s">
        <v>5</v>
      </c>
      <c r="C10416" s="4" t="s">
        <v>14</v>
      </c>
      <c r="D10416" s="4" t="s">
        <v>14</v>
      </c>
      <c r="E10416" s="4" t="s">
        <v>25</v>
      </c>
      <c r="F10416" s="4" t="s">
        <v>25</v>
      </c>
      <c r="G10416" s="4" t="s">
        <v>25</v>
      </c>
      <c r="H10416" s="4" t="s">
        <v>10</v>
      </c>
      <c r="I10416" s="4" t="s">
        <v>14</v>
      </c>
    </row>
    <row r="10417" spans="1:9">
      <c r="A10417" t="n">
        <v>90175</v>
      </c>
      <c r="B10417" s="34" t="n">
        <v>45</v>
      </c>
      <c r="C10417" s="7" t="n">
        <v>4</v>
      </c>
      <c r="D10417" s="7" t="n">
        <v>3</v>
      </c>
      <c r="E10417" s="7" t="n">
        <v>7.26000022888184</v>
      </c>
      <c r="F10417" s="7" t="n">
        <v>251.75</v>
      </c>
      <c r="G10417" s="7" t="n">
        <v>0</v>
      </c>
      <c r="H10417" s="7" t="n">
        <v>0</v>
      </c>
      <c r="I10417" s="7" t="n">
        <v>0</v>
      </c>
    </row>
    <row r="10418" spans="1:9">
      <c r="A10418" t="s">
        <v>4</v>
      </c>
      <c r="B10418" s="4" t="s">
        <v>5</v>
      </c>
      <c r="C10418" s="4" t="s">
        <v>14</v>
      </c>
      <c r="D10418" s="4" t="s">
        <v>14</v>
      </c>
      <c r="E10418" s="4" t="s">
        <v>25</v>
      </c>
      <c r="F10418" s="4" t="s">
        <v>10</v>
      </c>
    </row>
    <row r="10419" spans="1:9">
      <c r="A10419" t="n">
        <v>90193</v>
      </c>
      <c r="B10419" s="34" t="n">
        <v>45</v>
      </c>
      <c r="C10419" s="7" t="n">
        <v>5</v>
      </c>
      <c r="D10419" s="7" t="n">
        <v>3</v>
      </c>
      <c r="E10419" s="7" t="n">
        <v>1.45000004768372</v>
      </c>
      <c r="F10419" s="7" t="n">
        <v>0</v>
      </c>
    </row>
    <row r="10420" spans="1:9">
      <c r="A10420" t="s">
        <v>4</v>
      </c>
      <c r="B10420" s="4" t="s">
        <v>5</v>
      </c>
      <c r="C10420" s="4" t="s">
        <v>14</v>
      </c>
      <c r="D10420" s="4" t="s">
        <v>14</v>
      </c>
      <c r="E10420" s="4" t="s">
        <v>25</v>
      </c>
      <c r="F10420" s="4" t="s">
        <v>10</v>
      </c>
    </row>
    <row r="10421" spans="1:9">
      <c r="A10421" t="n">
        <v>90202</v>
      </c>
      <c r="B10421" s="34" t="n">
        <v>45</v>
      </c>
      <c r="C10421" s="7" t="n">
        <v>5</v>
      </c>
      <c r="D10421" s="7" t="n">
        <v>3</v>
      </c>
      <c r="E10421" s="7" t="n">
        <v>1.39999997615814</v>
      </c>
      <c r="F10421" s="7" t="n">
        <v>1500</v>
      </c>
    </row>
    <row r="10422" spans="1:9">
      <c r="A10422" t="s">
        <v>4</v>
      </c>
      <c r="B10422" s="4" t="s">
        <v>5</v>
      </c>
      <c r="C10422" s="4" t="s">
        <v>14</v>
      </c>
      <c r="D10422" s="4" t="s">
        <v>14</v>
      </c>
      <c r="E10422" s="4" t="s">
        <v>25</v>
      </c>
      <c r="F10422" s="4" t="s">
        <v>10</v>
      </c>
    </row>
    <row r="10423" spans="1:9">
      <c r="A10423" t="n">
        <v>90211</v>
      </c>
      <c r="B10423" s="34" t="n">
        <v>45</v>
      </c>
      <c r="C10423" s="7" t="n">
        <v>11</v>
      </c>
      <c r="D10423" s="7" t="n">
        <v>3</v>
      </c>
      <c r="E10423" s="7" t="n">
        <v>35.2000007629395</v>
      </c>
      <c r="F10423" s="7" t="n">
        <v>0</v>
      </c>
    </row>
    <row r="10424" spans="1:9">
      <c r="A10424" t="s">
        <v>4</v>
      </c>
      <c r="B10424" s="4" t="s">
        <v>5</v>
      </c>
      <c r="C10424" s="4" t="s">
        <v>14</v>
      </c>
      <c r="D10424" s="4" t="s">
        <v>10</v>
      </c>
      <c r="E10424" s="4" t="s">
        <v>6</v>
      </c>
      <c r="F10424" s="4" t="s">
        <v>6</v>
      </c>
      <c r="G10424" s="4" t="s">
        <v>6</v>
      </c>
      <c r="H10424" s="4" t="s">
        <v>6</v>
      </c>
    </row>
    <row r="10425" spans="1:9">
      <c r="A10425" t="n">
        <v>90220</v>
      </c>
      <c r="B10425" s="36" t="n">
        <v>51</v>
      </c>
      <c r="C10425" s="7" t="n">
        <v>3</v>
      </c>
      <c r="D10425" s="7" t="n">
        <v>116</v>
      </c>
      <c r="E10425" s="7" t="s">
        <v>128</v>
      </c>
      <c r="F10425" s="7" t="s">
        <v>478</v>
      </c>
      <c r="G10425" s="7" t="s">
        <v>130</v>
      </c>
      <c r="H10425" s="7" t="s">
        <v>131</v>
      </c>
    </row>
    <row r="10426" spans="1:9">
      <c r="A10426" t="s">
        <v>4</v>
      </c>
      <c r="B10426" s="4" t="s">
        <v>5</v>
      </c>
      <c r="C10426" s="4" t="s">
        <v>10</v>
      </c>
    </row>
    <row r="10427" spans="1:9">
      <c r="A10427" t="n">
        <v>90233</v>
      </c>
      <c r="B10427" s="27" t="n">
        <v>16</v>
      </c>
      <c r="C10427" s="7" t="n">
        <v>1500</v>
      </c>
    </row>
    <row r="10428" spans="1:9">
      <c r="A10428" t="s">
        <v>4</v>
      </c>
      <c r="B10428" s="4" t="s">
        <v>5</v>
      </c>
      <c r="C10428" s="4" t="s">
        <v>14</v>
      </c>
      <c r="D10428" s="4" t="s">
        <v>10</v>
      </c>
      <c r="E10428" s="4" t="s">
        <v>6</v>
      </c>
    </row>
    <row r="10429" spans="1:9">
      <c r="A10429" t="n">
        <v>90236</v>
      </c>
      <c r="B10429" s="36" t="n">
        <v>51</v>
      </c>
      <c r="C10429" s="7" t="n">
        <v>4</v>
      </c>
      <c r="D10429" s="7" t="n">
        <v>116</v>
      </c>
      <c r="E10429" s="7" t="s">
        <v>395</v>
      </c>
    </row>
    <row r="10430" spans="1:9">
      <c r="A10430" t="s">
        <v>4</v>
      </c>
      <c r="B10430" s="4" t="s">
        <v>5</v>
      </c>
      <c r="C10430" s="4" t="s">
        <v>10</v>
      </c>
    </row>
    <row r="10431" spans="1:9">
      <c r="A10431" t="n">
        <v>90249</v>
      </c>
      <c r="B10431" s="27" t="n">
        <v>16</v>
      </c>
      <c r="C10431" s="7" t="n">
        <v>0</v>
      </c>
    </row>
    <row r="10432" spans="1:9">
      <c r="A10432" t="s">
        <v>4</v>
      </c>
      <c r="B10432" s="4" t="s">
        <v>5</v>
      </c>
      <c r="C10432" s="4" t="s">
        <v>10</v>
      </c>
      <c r="D10432" s="4" t="s">
        <v>50</v>
      </c>
      <c r="E10432" s="4" t="s">
        <v>14</v>
      </c>
      <c r="F10432" s="4" t="s">
        <v>14</v>
      </c>
      <c r="G10432" s="4" t="s">
        <v>50</v>
      </c>
      <c r="H10432" s="4" t="s">
        <v>14</v>
      </c>
      <c r="I10432" s="4" t="s">
        <v>14</v>
      </c>
    </row>
    <row r="10433" spans="1:9">
      <c r="A10433" t="n">
        <v>90252</v>
      </c>
      <c r="B10433" s="37" t="n">
        <v>26</v>
      </c>
      <c r="C10433" s="7" t="n">
        <v>116</v>
      </c>
      <c r="D10433" s="7" t="s">
        <v>767</v>
      </c>
      <c r="E10433" s="7" t="n">
        <v>2</v>
      </c>
      <c r="F10433" s="7" t="n">
        <v>3</v>
      </c>
      <c r="G10433" s="7" t="s">
        <v>768</v>
      </c>
      <c r="H10433" s="7" t="n">
        <v>2</v>
      </c>
      <c r="I10433" s="7" t="n">
        <v>0</v>
      </c>
    </row>
    <row r="10434" spans="1:9">
      <c r="A10434" t="s">
        <v>4</v>
      </c>
      <c r="B10434" s="4" t="s">
        <v>5</v>
      </c>
    </row>
    <row r="10435" spans="1:9">
      <c r="A10435" t="n">
        <v>90380</v>
      </c>
      <c r="B10435" s="25" t="n">
        <v>28</v>
      </c>
    </row>
    <row r="10436" spans="1:9">
      <c r="A10436" t="s">
        <v>4</v>
      </c>
      <c r="B10436" s="4" t="s">
        <v>5</v>
      </c>
      <c r="C10436" s="4" t="s">
        <v>10</v>
      </c>
      <c r="D10436" s="4" t="s">
        <v>14</v>
      </c>
      <c r="E10436" s="4" t="s">
        <v>14</v>
      </c>
      <c r="F10436" s="4" t="s">
        <v>6</v>
      </c>
    </row>
    <row r="10437" spans="1:9">
      <c r="A10437" t="n">
        <v>90381</v>
      </c>
      <c r="B10437" s="58" t="n">
        <v>20</v>
      </c>
      <c r="C10437" s="7" t="n">
        <v>1</v>
      </c>
      <c r="D10437" s="7" t="n">
        <v>2</v>
      </c>
      <c r="E10437" s="7" t="n">
        <v>10</v>
      </c>
      <c r="F10437" s="7" t="s">
        <v>297</v>
      </c>
    </row>
    <row r="10438" spans="1:9">
      <c r="A10438" t="s">
        <v>4</v>
      </c>
      <c r="B10438" s="4" t="s">
        <v>5</v>
      </c>
      <c r="C10438" s="4" t="s">
        <v>14</v>
      </c>
      <c r="D10438" s="4" t="s">
        <v>10</v>
      </c>
      <c r="E10438" s="4" t="s">
        <v>6</v>
      </c>
    </row>
    <row r="10439" spans="1:9">
      <c r="A10439" t="n">
        <v>90402</v>
      </c>
      <c r="B10439" s="36" t="n">
        <v>51</v>
      </c>
      <c r="C10439" s="7" t="n">
        <v>4</v>
      </c>
      <c r="D10439" s="7" t="n">
        <v>1</v>
      </c>
      <c r="E10439" s="7" t="s">
        <v>157</v>
      </c>
    </row>
    <row r="10440" spans="1:9">
      <c r="A10440" t="s">
        <v>4</v>
      </c>
      <c r="B10440" s="4" t="s">
        <v>5</v>
      </c>
      <c r="C10440" s="4" t="s">
        <v>10</v>
      </c>
    </row>
    <row r="10441" spans="1:9">
      <c r="A10441" t="n">
        <v>90415</v>
      </c>
      <c r="B10441" s="27" t="n">
        <v>16</v>
      </c>
      <c r="C10441" s="7" t="n">
        <v>0</v>
      </c>
    </row>
    <row r="10442" spans="1:9">
      <c r="A10442" t="s">
        <v>4</v>
      </c>
      <c r="B10442" s="4" t="s">
        <v>5</v>
      </c>
      <c r="C10442" s="4" t="s">
        <v>10</v>
      </c>
      <c r="D10442" s="4" t="s">
        <v>50</v>
      </c>
      <c r="E10442" s="4" t="s">
        <v>14</v>
      </c>
      <c r="F10442" s="4" t="s">
        <v>14</v>
      </c>
    </row>
    <row r="10443" spans="1:9">
      <c r="A10443" t="n">
        <v>90418</v>
      </c>
      <c r="B10443" s="37" t="n">
        <v>26</v>
      </c>
      <c r="C10443" s="7" t="n">
        <v>1</v>
      </c>
      <c r="D10443" s="7" t="s">
        <v>769</v>
      </c>
      <c r="E10443" s="7" t="n">
        <v>2</v>
      </c>
      <c r="F10443" s="7" t="n">
        <v>0</v>
      </c>
    </row>
    <row r="10444" spans="1:9">
      <c r="A10444" t="s">
        <v>4</v>
      </c>
      <c r="B10444" s="4" t="s">
        <v>5</v>
      </c>
    </row>
    <row r="10445" spans="1:9">
      <c r="A10445" t="n">
        <v>90445</v>
      </c>
      <c r="B10445" s="25" t="n">
        <v>28</v>
      </c>
    </row>
    <row r="10446" spans="1:9">
      <c r="A10446" t="s">
        <v>4</v>
      </c>
      <c r="B10446" s="4" t="s">
        <v>5</v>
      </c>
      <c r="C10446" s="4" t="s">
        <v>10</v>
      </c>
      <c r="D10446" s="4" t="s">
        <v>14</v>
      </c>
    </row>
    <row r="10447" spans="1:9">
      <c r="A10447" t="n">
        <v>90446</v>
      </c>
      <c r="B10447" s="38" t="n">
        <v>89</v>
      </c>
      <c r="C10447" s="7" t="n">
        <v>65533</v>
      </c>
      <c r="D10447" s="7" t="n">
        <v>1</v>
      </c>
    </row>
    <row r="10448" spans="1:9">
      <c r="A10448" t="s">
        <v>4</v>
      </c>
      <c r="B10448" s="4" t="s">
        <v>5</v>
      </c>
      <c r="C10448" s="4" t="s">
        <v>10</v>
      </c>
    </row>
    <row r="10449" spans="1:9">
      <c r="A10449" t="n">
        <v>90450</v>
      </c>
      <c r="B10449" s="27" t="n">
        <v>16</v>
      </c>
      <c r="C10449" s="7" t="n">
        <v>300</v>
      </c>
    </row>
    <row r="10450" spans="1:9">
      <c r="A10450" t="s">
        <v>4</v>
      </c>
      <c r="B10450" s="4" t="s">
        <v>5</v>
      </c>
      <c r="C10450" s="4" t="s">
        <v>14</v>
      </c>
      <c r="D10450" s="4" t="s">
        <v>10</v>
      </c>
      <c r="E10450" s="4" t="s">
        <v>25</v>
      </c>
    </row>
    <row r="10451" spans="1:9">
      <c r="A10451" t="n">
        <v>90453</v>
      </c>
      <c r="B10451" s="33" t="n">
        <v>58</v>
      </c>
      <c r="C10451" s="7" t="n">
        <v>0</v>
      </c>
      <c r="D10451" s="7" t="n">
        <v>1000</v>
      </c>
      <c r="E10451" s="7" t="n">
        <v>1</v>
      </c>
    </row>
    <row r="10452" spans="1:9">
      <c r="A10452" t="s">
        <v>4</v>
      </c>
      <c r="B10452" s="4" t="s">
        <v>5</v>
      </c>
      <c r="C10452" s="4" t="s">
        <v>14</v>
      </c>
      <c r="D10452" s="4" t="s">
        <v>10</v>
      </c>
    </row>
    <row r="10453" spans="1:9">
      <c r="A10453" t="n">
        <v>90461</v>
      </c>
      <c r="B10453" s="33" t="n">
        <v>58</v>
      </c>
      <c r="C10453" s="7" t="n">
        <v>255</v>
      </c>
      <c r="D10453" s="7" t="n">
        <v>0</v>
      </c>
    </row>
    <row r="10454" spans="1:9">
      <c r="A10454" t="s">
        <v>4</v>
      </c>
      <c r="B10454" s="4" t="s">
        <v>5</v>
      </c>
      <c r="C10454" s="4" t="s">
        <v>14</v>
      </c>
      <c r="D10454" s="41" t="s">
        <v>71</v>
      </c>
      <c r="E10454" s="4" t="s">
        <v>5</v>
      </c>
      <c r="F10454" s="4" t="s">
        <v>14</v>
      </c>
      <c r="G10454" s="4" t="s">
        <v>10</v>
      </c>
      <c r="H10454" s="41" t="s">
        <v>72</v>
      </c>
      <c r="I10454" s="4" t="s">
        <v>14</v>
      </c>
      <c r="J10454" s="4" t="s">
        <v>36</v>
      </c>
    </row>
    <row r="10455" spans="1:9">
      <c r="A10455" t="n">
        <v>90465</v>
      </c>
      <c r="B10455" s="16" t="n">
        <v>5</v>
      </c>
      <c r="C10455" s="7" t="n">
        <v>28</v>
      </c>
      <c r="D10455" s="41" t="s">
        <v>3</v>
      </c>
      <c r="E10455" s="63" t="n">
        <v>64</v>
      </c>
      <c r="F10455" s="7" t="n">
        <v>5</v>
      </c>
      <c r="G10455" s="7" t="n">
        <v>1</v>
      </c>
      <c r="H10455" s="41" t="s">
        <v>3</v>
      </c>
      <c r="I10455" s="7" t="n">
        <v>1</v>
      </c>
      <c r="J10455" s="17" t="n">
        <f t="normal" ca="1">A10459</f>
        <v>0</v>
      </c>
    </row>
    <row r="10456" spans="1:9">
      <c r="A10456" t="s">
        <v>4</v>
      </c>
      <c r="B10456" s="4" t="s">
        <v>5</v>
      </c>
      <c r="C10456" s="4" t="s">
        <v>10</v>
      </c>
      <c r="D10456" s="4" t="s">
        <v>14</v>
      </c>
      <c r="E10456" s="4" t="s">
        <v>6</v>
      </c>
      <c r="F10456" s="4" t="s">
        <v>25</v>
      </c>
      <c r="G10456" s="4" t="s">
        <v>25</v>
      </c>
      <c r="H10456" s="4" t="s">
        <v>25</v>
      </c>
    </row>
    <row r="10457" spans="1:9">
      <c r="A10457" t="n">
        <v>90476</v>
      </c>
      <c r="B10457" s="52" t="n">
        <v>48</v>
      </c>
      <c r="C10457" s="7" t="n">
        <v>1</v>
      </c>
      <c r="D10457" s="7" t="n">
        <v>0</v>
      </c>
      <c r="E10457" s="7" t="s">
        <v>222</v>
      </c>
      <c r="F10457" s="7" t="n">
        <v>0</v>
      </c>
      <c r="G10457" s="7" t="n">
        <v>1</v>
      </c>
      <c r="H10457" s="7" t="n">
        <v>0</v>
      </c>
    </row>
    <row r="10458" spans="1:9">
      <c r="A10458" t="s">
        <v>4</v>
      </c>
      <c r="B10458" s="4" t="s">
        <v>5</v>
      </c>
      <c r="C10458" s="4" t="s">
        <v>10</v>
      </c>
      <c r="D10458" s="4" t="s">
        <v>14</v>
      </c>
      <c r="E10458" s="4" t="s">
        <v>6</v>
      </c>
      <c r="F10458" s="4" t="s">
        <v>25</v>
      </c>
      <c r="G10458" s="4" t="s">
        <v>25</v>
      </c>
      <c r="H10458" s="4" t="s">
        <v>25</v>
      </c>
    </row>
    <row r="10459" spans="1:9">
      <c r="A10459" t="n">
        <v>90500</v>
      </c>
      <c r="B10459" s="52" t="n">
        <v>48</v>
      </c>
      <c r="C10459" s="7" t="n">
        <v>116</v>
      </c>
      <c r="D10459" s="7" t="n">
        <v>0</v>
      </c>
      <c r="E10459" s="7" t="s">
        <v>222</v>
      </c>
      <c r="F10459" s="7" t="n">
        <v>0</v>
      </c>
      <c r="G10459" s="7" t="n">
        <v>1</v>
      </c>
      <c r="H10459" s="7" t="n">
        <v>0</v>
      </c>
    </row>
    <row r="10460" spans="1:9">
      <c r="A10460" t="s">
        <v>4</v>
      </c>
      <c r="B10460" s="4" t="s">
        <v>5</v>
      </c>
      <c r="C10460" s="4" t="s">
        <v>10</v>
      </c>
      <c r="D10460" s="4" t="s">
        <v>14</v>
      </c>
      <c r="E10460" s="4" t="s">
        <v>6</v>
      </c>
      <c r="F10460" s="4" t="s">
        <v>25</v>
      </c>
      <c r="G10460" s="4" t="s">
        <v>25</v>
      </c>
      <c r="H10460" s="4" t="s">
        <v>25</v>
      </c>
    </row>
    <row r="10461" spans="1:9">
      <c r="A10461" t="n">
        <v>90524</v>
      </c>
      <c r="B10461" s="52" t="n">
        <v>48</v>
      </c>
      <c r="C10461" s="7" t="n">
        <v>0</v>
      </c>
      <c r="D10461" s="7" t="n">
        <v>0</v>
      </c>
      <c r="E10461" s="7" t="s">
        <v>222</v>
      </c>
      <c r="F10461" s="7" t="n">
        <v>0</v>
      </c>
      <c r="G10461" s="7" t="n">
        <v>1</v>
      </c>
      <c r="H10461" s="7" t="n">
        <v>0</v>
      </c>
    </row>
    <row r="10462" spans="1:9">
      <c r="A10462" t="s">
        <v>4</v>
      </c>
      <c r="B10462" s="4" t="s">
        <v>5</v>
      </c>
      <c r="C10462" s="4" t="s">
        <v>10</v>
      </c>
      <c r="D10462" s="4" t="s">
        <v>25</v>
      </c>
      <c r="E10462" s="4" t="s">
        <v>25</v>
      </c>
      <c r="F10462" s="4" t="s">
        <v>25</v>
      </c>
      <c r="G10462" s="4" t="s">
        <v>25</v>
      </c>
    </row>
    <row r="10463" spans="1:9">
      <c r="A10463" t="n">
        <v>90548</v>
      </c>
      <c r="B10463" s="45" t="n">
        <v>46</v>
      </c>
      <c r="C10463" s="7" t="n">
        <v>0</v>
      </c>
      <c r="D10463" s="7" t="n">
        <v>-96.7099990844727</v>
      </c>
      <c r="E10463" s="7" t="n">
        <v>-3</v>
      </c>
      <c r="F10463" s="7" t="n">
        <v>-54.4900016784668</v>
      </c>
      <c r="G10463" s="7" t="n">
        <v>23.2999992370605</v>
      </c>
    </row>
    <row r="10464" spans="1:9">
      <c r="A10464" t="s">
        <v>4</v>
      </c>
      <c r="B10464" s="4" t="s">
        <v>5</v>
      </c>
      <c r="C10464" s="4" t="s">
        <v>10</v>
      </c>
      <c r="D10464" s="4" t="s">
        <v>25</v>
      </c>
      <c r="E10464" s="4" t="s">
        <v>25</v>
      </c>
      <c r="F10464" s="4" t="s">
        <v>25</v>
      </c>
      <c r="G10464" s="4" t="s">
        <v>25</v>
      </c>
    </row>
    <row r="10465" spans="1:10">
      <c r="A10465" t="n">
        <v>90567</v>
      </c>
      <c r="B10465" s="45" t="n">
        <v>46</v>
      </c>
      <c r="C10465" s="7" t="n">
        <v>88</v>
      </c>
      <c r="D10465" s="7" t="n">
        <v>-97.0599975585938</v>
      </c>
      <c r="E10465" s="7" t="n">
        <v>-3</v>
      </c>
      <c r="F10465" s="7" t="n">
        <v>-52.0900001525879</v>
      </c>
      <c r="G10465" s="7" t="n">
        <v>186.600006103516</v>
      </c>
    </row>
    <row r="10466" spans="1:10">
      <c r="A10466" t="s">
        <v>4</v>
      </c>
      <c r="B10466" s="4" t="s">
        <v>5</v>
      </c>
      <c r="C10466" s="4" t="s">
        <v>10</v>
      </c>
      <c r="D10466" s="4" t="s">
        <v>25</v>
      </c>
      <c r="E10466" s="4" t="s">
        <v>25</v>
      </c>
      <c r="F10466" s="4" t="s">
        <v>25</v>
      </c>
      <c r="G10466" s="4" t="s">
        <v>25</v>
      </c>
    </row>
    <row r="10467" spans="1:10">
      <c r="A10467" t="n">
        <v>90586</v>
      </c>
      <c r="B10467" s="45" t="n">
        <v>46</v>
      </c>
      <c r="C10467" s="7" t="n">
        <v>100</v>
      </c>
      <c r="D10467" s="7" t="n">
        <v>-97.870002746582</v>
      </c>
      <c r="E10467" s="7" t="n">
        <v>-3</v>
      </c>
      <c r="F10467" s="7" t="n">
        <v>-52.5800018310547</v>
      </c>
      <c r="G10467" s="7" t="n">
        <v>172.399993896484</v>
      </c>
    </row>
    <row r="10468" spans="1:10">
      <c r="A10468" t="s">
        <v>4</v>
      </c>
      <c r="B10468" s="4" t="s">
        <v>5</v>
      </c>
      <c r="C10468" s="4" t="s">
        <v>10</v>
      </c>
      <c r="D10468" s="4" t="s">
        <v>25</v>
      </c>
      <c r="E10468" s="4" t="s">
        <v>25</v>
      </c>
      <c r="F10468" s="4" t="s">
        <v>25</v>
      </c>
      <c r="G10468" s="4" t="s">
        <v>25</v>
      </c>
    </row>
    <row r="10469" spans="1:10">
      <c r="A10469" t="n">
        <v>90605</v>
      </c>
      <c r="B10469" s="45" t="n">
        <v>46</v>
      </c>
      <c r="C10469" s="7" t="n">
        <v>116</v>
      </c>
      <c r="D10469" s="7" t="n">
        <v>-96.9899978637695</v>
      </c>
      <c r="E10469" s="7" t="n">
        <v>-3</v>
      </c>
      <c r="F10469" s="7" t="n">
        <v>-53.0400009155273</v>
      </c>
      <c r="G10469" s="7" t="n">
        <v>189.199996948242</v>
      </c>
    </row>
    <row r="10470" spans="1:10">
      <c r="A10470" t="s">
        <v>4</v>
      </c>
      <c r="B10470" s="4" t="s">
        <v>5</v>
      </c>
      <c r="C10470" s="4" t="s">
        <v>10</v>
      </c>
    </row>
    <row r="10471" spans="1:10">
      <c r="A10471" t="n">
        <v>90624</v>
      </c>
      <c r="B10471" s="27" t="n">
        <v>16</v>
      </c>
      <c r="C10471" s="7" t="n">
        <v>0</v>
      </c>
    </row>
    <row r="10472" spans="1:10">
      <c r="A10472" t="s">
        <v>4</v>
      </c>
      <c r="B10472" s="4" t="s">
        <v>5</v>
      </c>
      <c r="C10472" s="4" t="s">
        <v>10</v>
      </c>
      <c r="D10472" s="4" t="s">
        <v>10</v>
      </c>
      <c r="E10472" s="4" t="s">
        <v>10</v>
      </c>
    </row>
    <row r="10473" spans="1:10">
      <c r="A10473" t="n">
        <v>90627</v>
      </c>
      <c r="B10473" s="30" t="n">
        <v>61</v>
      </c>
      <c r="C10473" s="7" t="n">
        <v>0</v>
      </c>
      <c r="D10473" s="7" t="n">
        <v>30</v>
      </c>
      <c r="E10473" s="7" t="n">
        <v>0</v>
      </c>
    </row>
    <row r="10474" spans="1:10">
      <c r="A10474" t="s">
        <v>4</v>
      </c>
      <c r="B10474" s="4" t="s">
        <v>5</v>
      </c>
      <c r="C10474" s="4" t="s">
        <v>10</v>
      </c>
      <c r="D10474" s="4" t="s">
        <v>10</v>
      </c>
      <c r="E10474" s="4" t="s">
        <v>10</v>
      </c>
    </row>
    <row r="10475" spans="1:10">
      <c r="A10475" t="n">
        <v>90634</v>
      </c>
      <c r="B10475" s="30" t="n">
        <v>61</v>
      </c>
      <c r="C10475" s="7" t="n">
        <v>61491</v>
      </c>
      <c r="D10475" s="7" t="n">
        <v>30</v>
      </c>
      <c r="E10475" s="7" t="n">
        <v>0</v>
      </c>
    </row>
    <row r="10476" spans="1:10">
      <c r="A10476" t="s">
        <v>4</v>
      </c>
      <c r="B10476" s="4" t="s">
        <v>5</v>
      </c>
      <c r="C10476" s="4" t="s">
        <v>10</v>
      </c>
      <c r="D10476" s="4" t="s">
        <v>10</v>
      </c>
      <c r="E10476" s="4" t="s">
        <v>10</v>
      </c>
    </row>
    <row r="10477" spans="1:10">
      <c r="A10477" t="n">
        <v>90641</v>
      </c>
      <c r="B10477" s="30" t="n">
        <v>61</v>
      </c>
      <c r="C10477" s="7" t="n">
        <v>61492</v>
      </c>
      <c r="D10477" s="7" t="n">
        <v>30</v>
      </c>
      <c r="E10477" s="7" t="n">
        <v>0</v>
      </c>
    </row>
    <row r="10478" spans="1:10">
      <c r="A10478" t="s">
        <v>4</v>
      </c>
      <c r="B10478" s="4" t="s">
        <v>5</v>
      </c>
      <c r="C10478" s="4" t="s">
        <v>10</v>
      </c>
      <c r="D10478" s="4" t="s">
        <v>10</v>
      </c>
      <c r="E10478" s="4" t="s">
        <v>10</v>
      </c>
    </row>
    <row r="10479" spans="1:10">
      <c r="A10479" t="n">
        <v>90648</v>
      </c>
      <c r="B10479" s="30" t="n">
        <v>61</v>
      </c>
      <c r="C10479" s="7" t="n">
        <v>61493</v>
      </c>
      <c r="D10479" s="7" t="n">
        <v>30</v>
      </c>
      <c r="E10479" s="7" t="n">
        <v>0</v>
      </c>
    </row>
    <row r="10480" spans="1:10">
      <c r="A10480" t="s">
        <v>4</v>
      </c>
      <c r="B10480" s="4" t="s">
        <v>5</v>
      </c>
      <c r="C10480" s="4" t="s">
        <v>10</v>
      </c>
      <c r="D10480" s="4" t="s">
        <v>10</v>
      </c>
      <c r="E10480" s="4" t="s">
        <v>10</v>
      </c>
    </row>
    <row r="10481" spans="1:7">
      <c r="A10481" t="n">
        <v>90655</v>
      </c>
      <c r="B10481" s="30" t="n">
        <v>61</v>
      </c>
      <c r="C10481" s="7" t="n">
        <v>30</v>
      </c>
      <c r="D10481" s="7" t="n">
        <v>0</v>
      </c>
      <c r="E10481" s="7" t="n">
        <v>0</v>
      </c>
    </row>
    <row r="10482" spans="1:7">
      <c r="A10482" t="s">
        <v>4</v>
      </c>
      <c r="B10482" s="4" t="s">
        <v>5</v>
      </c>
      <c r="C10482" s="4" t="s">
        <v>10</v>
      </c>
      <c r="D10482" s="4" t="s">
        <v>10</v>
      </c>
      <c r="E10482" s="4" t="s">
        <v>10</v>
      </c>
    </row>
    <row r="10483" spans="1:7">
      <c r="A10483" t="n">
        <v>90662</v>
      </c>
      <c r="B10483" s="30" t="n">
        <v>61</v>
      </c>
      <c r="C10483" s="7" t="n">
        <v>89</v>
      </c>
      <c r="D10483" s="7" t="n">
        <v>0</v>
      </c>
      <c r="E10483" s="7" t="n">
        <v>0</v>
      </c>
    </row>
    <row r="10484" spans="1:7">
      <c r="A10484" t="s">
        <v>4</v>
      </c>
      <c r="B10484" s="4" t="s">
        <v>5</v>
      </c>
      <c r="C10484" s="4" t="s">
        <v>10</v>
      </c>
      <c r="D10484" s="4" t="s">
        <v>10</v>
      </c>
      <c r="E10484" s="4" t="s">
        <v>10</v>
      </c>
    </row>
    <row r="10485" spans="1:7">
      <c r="A10485" t="n">
        <v>90669</v>
      </c>
      <c r="B10485" s="30" t="n">
        <v>61</v>
      </c>
      <c r="C10485" s="7" t="n">
        <v>100</v>
      </c>
      <c r="D10485" s="7" t="n">
        <v>0</v>
      </c>
      <c r="E10485" s="7" t="n">
        <v>0</v>
      </c>
    </row>
    <row r="10486" spans="1:7">
      <c r="A10486" t="s">
        <v>4</v>
      </c>
      <c r="B10486" s="4" t="s">
        <v>5</v>
      </c>
      <c r="C10486" s="4" t="s">
        <v>10</v>
      </c>
      <c r="D10486" s="4" t="s">
        <v>10</v>
      </c>
      <c r="E10486" s="4" t="s">
        <v>10</v>
      </c>
    </row>
    <row r="10487" spans="1:7">
      <c r="A10487" t="n">
        <v>90676</v>
      </c>
      <c r="B10487" s="30" t="n">
        <v>61</v>
      </c>
      <c r="C10487" s="7" t="n">
        <v>88</v>
      </c>
      <c r="D10487" s="7" t="n">
        <v>0</v>
      </c>
      <c r="E10487" s="7" t="n">
        <v>0</v>
      </c>
    </row>
    <row r="10488" spans="1:7">
      <c r="A10488" t="s">
        <v>4</v>
      </c>
      <c r="B10488" s="4" t="s">
        <v>5</v>
      </c>
      <c r="C10488" s="4" t="s">
        <v>10</v>
      </c>
      <c r="D10488" s="4" t="s">
        <v>10</v>
      </c>
      <c r="E10488" s="4" t="s">
        <v>10</v>
      </c>
    </row>
    <row r="10489" spans="1:7">
      <c r="A10489" t="n">
        <v>90683</v>
      </c>
      <c r="B10489" s="30" t="n">
        <v>61</v>
      </c>
      <c r="C10489" s="7" t="n">
        <v>116</v>
      </c>
      <c r="D10489" s="7" t="n">
        <v>0</v>
      </c>
      <c r="E10489" s="7" t="n">
        <v>0</v>
      </c>
    </row>
    <row r="10490" spans="1:7">
      <c r="A10490" t="s">
        <v>4</v>
      </c>
      <c r="B10490" s="4" t="s">
        <v>5</v>
      </c>
      <c r="C10490" s="4" t="s">
        <v>10</v>
      </c>
    </row>
    <row r="10491" spans="1:7">
      <c r="A10491" t="n">
        <v>90690</v>
      </c>
      <c r="B10491" s="27" t="n">
        <v>16</v>
      </c>
      <c r="C10491" s="7" t="n">
        <v>500</v>
      </c>
    </row>
    <row r="10492" spans="1:7">
      <c r="A10492" t="s">
        <v>4</v>
      </c>
      <c r="B10492" s="4" t="s">
        <v>5</v>
      </c>
      <c r="C10492" s="4" t="s">
        <v>14</v>
      </c>
      <c r="D10492" s="4" t="s">
        <v>14</v>
      </c>
      <c r="E10492" s="4" t="s">
        <v>25</v>
      </c>
      <c r="F10492" s="4" t="s">
        <v>25</v>
      </c>
      <c r="G10492" s="4" t="s">
        <v>25</v>
      </c>
      <c r="H10492" s="4" t="s">
        <v>10</v>
      </c>
    </row>
    <row r="10493" spans="1:7">
      <c r="A10493" t="n">
        <v>90693</v>
      </c>
      <c r="B10493" s="34" t="n">
        <v>45</v>
      </c>
      <c r="C10493" s="7" t="n">
        <v>2</v>
      </c>
      <c r="D10493" s="7" t="n">
        <v>3</v>
      </c>
      <c r="E10493" s="7" t="n">
        <v>-96.6600036621094</v>
      </c>
      <c r="F10493" s="7" t="n">
        <v>-1.64999997615814</v>
      </c>
      <c r="G10493" s="7" t="n">
        <v>-53.7200012207031</v>
      </c>
      <c r="H10493" s="7" t="n">
        <v>0</v>
      </c>
    </row>
    <row r="10494" spans="1:7">
      <c r="A10494" t="s">
        <v>4</v>
      </c>
      <c r="B10494" s="4" t="s">
        <v>5</v>
      </c>
      <c r="C10494" s="4" t="s">
        <v>14</v>
      </c>
      <c r="D10494" s="4" t="s">
        <v>14</v>
      </c>
      <c r="E10494" s="4" t="s">
        <v>25</v>
      </c>
      <c r="F10494" s="4" t="s">
        <v>25</v>
      </c>
      <c r="G10494" s="4" t="s">
        <v>25</v>
      </c>
      <c r="H10494" s="4" t="s">
        <v>10</v>
      </c>
      <c r="I10494" s="4" t="s">
        <v>14</v>
      </c>
    </row>
    <row r="10495" spans="1:7">
      <c r="A10495" t="n">
        <v>90710</v>
      </c>
      <c r="B10495" s="34" t="n">
        <v>45</v>
      </c>
      <c r="C10495" s="7" t="n">
        <v>4</v>
      </c>
      <c r="D10495" s="7" t="n">
        <v>3</v>
      </c>
      <c r="E10495" s="7" t="n">
        <v>15.1899995803833</v>
      </c>
      <c r="F10495" s="7" t="n">
        <v>162.899993896484</v>
      </c>
      <c r="G10495" s="7" t="n">
        <v>0</v>
      </c>
      <c r="H10495" s="7" t="n">
        <v>0</v>
      </c>
      <c r="I10495" s="7" t="n">
        <v>0</v>
      </c>
    </row>
    <row r="10496" spans="1:7">
      <c r="A10496" t="s">
        <v>4</v>
      </c>
      <c r="B10496" s="4" t="s">
        <v>5</v>
      </c>
      <c r="C10496" s="4" t="s">
        <v>14</v>
      </c>
      <c r="D10496" s="4" t="s">
        <v>14</v>
      </c>
      <c r="E10496" s="4" t="s">
        <v>25</v>
      </c>
      <c r="F10496" s="4" t="s">
        <v>10</v>
      </c>
    </row>
    <row r="10497" spans="1:9">
      <c r="A10497" t="n">
        <v>90728</v>
      </c>
      <c r="B10497" s="34" t="n">
        <v>45</v>
      </c>
      <c r="C10497" s="7" t="n">
        <v>5</v>
      </c>
      <c r="D10497" s="7" t="n">
        <v>3</v>
      </c>
      <c r="E10497" s="7" t="n">
        <v>2.59999990463257</v>
      </c>
      <c r="F10497" s="7" t="n">
        <v>0</v>
      </c>
    </row>
    <row r="10498" spans="1:9">
      <c r="A10498" t="s">
        <v>4</v>
      </c>
      <c r="B10498" s="4" t="s">
        <v>5</v>
      </c>
      <c r="C10498" s="4" t="s">
        <v>14</v>
      </c>
      <c r="D10498" s="4" t="s">
        <v>14</v>
      </c>
      <c r="E10498" s="4" t="s">
        <v>25</v>
      </c>
      <c r="F10498" s="4" t="s">
        <v>10</v>
      </c>
    </row>
    <row r="10499" spans="1:9">
      <c r="A10499" t="n">
        <v>90737</v>
      </c>
      <c r="B10499" s="34" t="n">
        <v>45</v>
      </c>
      <c r="C10499" s="7" t="n">
        <v>11</v>
      </c>
      <c r="D10499" s="7" t="n">
        <v>3</v>
      </c>
      <c r="E10499" s="7" t="n">
        <v>39.7000007629395</v>
      </c>
      <c r="F10499" s="7" t="n">
        <v>0</v>
      </c>
    </row>
    <row r="10500" spans="1:9">
      <c r="A10500" t="s">
        <v>4</v>
      </c>
      <c r="B10500" s="4" t="s">
        <v>5</v>
      </c>
      <c r="C10500" s="4" t="s">
        <v>14</v>
      </c>
      <c r="D10500" s="4" t="s">
        <v>14</v>
      </c>
      <c r="E10500" s="4" t="s">
        <v>25</v>
      </c>
      <c r="F10500" s="4" t="s">
        <v>25</v>
      </c>
      <c r="G10500" s="4" t="s">
        <v>25</v>
      </c>
      <c r="H10500" s="4" t="s">
        <v>10</v>
      </c>
      <c r="I10500" s="4" t="s">
        <v>14</v>
      </c>
    </row>
    <row r="10501" spans="1:9">
      <c r="A10501" t="n">
        <v>90746</v>
      </c>
      <c r="B10501" s="34" t="n">
        <v>45</v>
      </c>
      <c r="C10501" s="7" t="n">
        <v>4</v>
      </c>
      <c r="D10501" s="7" t="n">
        <v>3</v>
      </c>
      <c r="E10501" s="7" t="n">
        <v>15.1899995803833</v>
      </c>
      <c r="F10501" s="7" t="n">
        <v>171</v>
      </c>
      <c r="G10501" s="7" t="n">
        <v>0</v>
      </c>
      <c r="H10501" s="7" t="n">
        <v>30000</v>
      </c>
      <c r="I10501" s="7" t="n">
        <v>0</v>
      </c>
    </row>
    <row r="10502" spans="1:9">
      <c r="A10502" t="s">
        <v>4</v>
      </c>
      <c r="B10502" s="4" t="s">
        <v>5</v>
      </c>
      <c r="C10502" s="4" t="s">
        <v>14</v>
      </c>
      <c r="D10502" s="4" t="s">
        <v>14</v>
      </c>
      <c r="E10502" s="4" t="s">
        <v>25</v>
      </c>
      <c r="F10502" s="4" t="s">
        <v>10</v>
      </c>
    </row>
    <row r="10503" spans="1:9">
      <c r="A10503" t="n">
        <v>90764</v>
      </c>
      <c r="B10503" s="34" t="n">
        <v>45</v>
      </c>
      <c r="C10503" s="7" t="n">
        <v>5</v>
      </c>
      <c r="D10503" s="7" t="n">
        <v>3</v>
      </c>
      <c r="E10503" s="7" t="n">
        <v>2.40000009536743</v>
      </c>
      <c r="F10503" s="7" t="n">
        <v>30000</v>
      </c>
    </row>
    <row r="10504" spans="1:9">
      <c r="A10504" t="s">
        <v>4</v>
      </c>
      <c r="B10504" s="4" t="s">
        <v>5</v>
      </c>
      <c r="C10504" s="4" t="s">
        <v>14</v>
      </c>
      <c r="D10504" s="4" t="s">
        <v>10</v>
      </c>
      <c r="E10504" s="4" t="s">
        <v>6</v>
      </c>
      <c r="F10504" s="4" t="s">
        <v>6</v>
      </c>
      <c r="G10504" s="4" t="s">
        <v>6</v>
      </c>
      <c r="H10504" s="4" t="s">
        <v>6</v>
      </c>
    </row>
    <row r="10505" spans="1:9">
      <c r="A10505" t="n">
        <v>90773</v>
      </c>
      <c r="B10505" s="36" t="n">
        <v>51</v>
      </c>
      <c r="C10505" s="7" t="n">
        <v>3</v>
      </c>
      <c r="D10505" s="7" t="n">
        <v>30</v>
      </c>
      <c r="E10505" s="7" t="s">
        <v>128</v>
      </c>
      <c r="F10505" s="7" t="s">
        <v>478</v>
      </c>
      <c r="G10505" s="7" t="s">
        <v>130</v>
      </c>
      <c r="H10505" s="7" t="s">
        <v>131</v>
      </c>
    </row>
    <row r="10506" spans="1:9">
      <c r="A10506" t="s">
        <v>4</v>
      </c>
      <c r="B10506" s="4" t="s">
        <v>5</v>
      </c>
      <c r="C10506" s="4" t="s">
        <v>14</v>
      </c>
      <c r="D10506" s="4" t="s">
        <v>10</v>
      </c>
      <c r="E10506" s="4" t="s">
        <v>6</v>
      </c>
      <c r="F10506" s="4" t="s">
        <v>6</v>
      </c>
      <c r="G10506" s="4" t="s">
        <v>6</v>
      </c>
      <c r="H10506" s="4" t="s">
        <v>6</v>
      </c>
    </row>
    <row r="10507" spans="1:9">
      <c r="A10507" t="n">
        <v>90786</v>
      </c>
      <c r="B10507" s="36" t="n">
        <v>51</v>
      </c>
      <c r="C10507" s="7" t="n">
        <v>3</v>
      </c>
      <c r="D10507" s="7" t="n">
        <v>116</v>
      </c>
      <c r="E10507" s="7" t="s">
        <v>478</v>
      </c>
      <c r="F10507" s="7" t="s">
        <v>478</v>
      </c>
      <c r="G10507" s="7" t="s">
        <v>130</v>
      </c>
      <c r="H10507" s="7" t="s">
        <v>131</v>
      </c>
    </row>
    <row r="10508" spans="1:9">
      <c r="A10508" t="s">
        <v>4</v>
      </c>
      <c r="B10508" s="4" t="s">
        <v>5</v>
      </c>
      <c r="C10508" s="4" t="s">
        <v>14</v>
      </c>
      <c r="D10508" s="4" t="s">
        <v>10</v>
      </c>
      <c r="E10508" s="4" t="s">
        <v>25</v>
      </c>
    </row>
    <row r="10509" spans="1:9">
      <c r="A10509" t="n">
        <v>90799</v>
      </c>
      <c r="B10509" s="33" t="n">
        <v>58</v>
      </c>
      <c r="C10509" s="7" t="n">
        <v>100</v>
      </c>
      <c r="D10509" s="7" t="n">
        <v>1000</v>
      </c>
      <c r="E10509" s="7" t="n">
        <v>1</v>
      </c>
    </row>
    <row r="10510" spans="1:9">
      <c r="A10510" t="s">
        <v>4</v>
      </c>
      <c r="B10510" s="4" t="s">
        <v>5</v>
      </c>
      <c r="C10510" s="4" t="s">
        <v>14</v>
      </c>
      <c r="D10510" s="4" t="s">
        <v>10</v>
      </c>
    </row>
    <row r="10511" spans="1:9">
      <c r="A10511" t="n">
        <v>90807</v>
      </c>
      <c r="B10511" s="33" t="n">
        <v>58</v>
      </c>
      <c r="C10511" s="7" t="n">
        <v>255</v>
      </c>
      <c r="D10511" s="7" t="n">
        <v>0</v>
      </c>
    </row>
    <row r="10512" spans="1:9">
      <c r="A10512" t="s">
        <v>4</v>
      </c>
      <c r="B10512" s="4" t="s">
        <v>5</v>
      </c>
      <c r="C10512" s="4" t="s">
        <v>10</v>
      </c>
    </row>
    <row r="10513" spans="1:9">
      <c r="A10513" t="n">
        <v>90811</v>
      </c>
      <c r="B10513" s="27" t="n">
        <v>16</v>
      </c>
      <c r="C10513" s="7" t="n">
        <v>300</v>
      </c>
    </row>
    <row r="10514" spans="1:9">
      <c r="A10514" t="s">
        <v>4</v>
      </c>
      <c r="B10514" s="4" t="s">
        <v>5</v>
      </c>
      <c r="C10514" s="4" t="s">
        <v>10</v>
      </c>
      <c r="D10514" s="4" t="s">
        <v>14</v>
      </c>
      <c r="E10514" s="4" t="s">
        <v>14</v>
      </c>
      <c r="F10514" s="4" t="s">
        <v>6</v>
      </c>
    </row>
    <row r="10515" spans="1:9">
      <c r="A10515" t="n">
        <v>90814</v>
      </c>
      <c r="B10515" s="58" t="n">
        <v>20</v>
      </c>
      <c r="C10515" s="7" t="n">
        <v>30</v>
      </c>
      <c r="D10515" s="7" t="n">
        <v>2</v>
      </c>
      <c r="E10515" s="7" t="n">
        <v>10</v>
      </c>
      <c r="F10515" s="7" t="s">
        <v>319</v>
      </c>
    </row>
    <row r="10516" spans="1:9">
      <c r="A10516" t="s">
        <v>4</v>
      </c>
      <c r="B10516" s="4" t="s">
        <v>5</v>
      </c>
      <c r="C10516" s="4" t="s">
        <v>14</v>
      </c>
      <c r="D10516" s="4" t="s">
        <v>10</v>
      </c>
      <c r="E10516" s="4" t="s">
        <v>14</v>
      </c>
      <c r="F10516" s="4" t="s">
        <v>36</v>
      </c>
    </row>
    <row r="10517" spans="1:9">
      <c r="A10517" t="n">
        <v>90834</v>
      </c>
      <c r="B10517" s="16" t="n">
        <v>5</v>
      </c>
      <c r="C10517" s="7" t="n">
        <v>30</v>
      </c>
      <c r="D10517" s="7" t="n">
        <v>10954</v>
      </c>
      <c r="E10517" s="7" t="n">
        <v>1</v>
      </c>
      <c r="F10517" s="17" t="n">
        <f t="normal" ca="1">A10611</f>
        <v>0</v>
      </c>
    </row>
    <row r="10518" spans="1:9">
      <c r="A10518" t="s">
        <v>4</v>
      </c>
      <c r="B10518" s="4" t="s">
        <v>5</v>
      </c>
      <c r="C10518" s="4" t="s">
        <v>14</v>
      </c>
      <c r="D10518" s="4" t="s">
        <v>10</v>
      </c>
      <c r="E10518" s="4" t="s">
        <v>6</v>
      </c>
    </row>
    <row r="10519" spans="1:9">
      <c r="A10519" t="n">
        <v>90843</v>
      </c>
      <c r="B10519" s="36" t="n">
        <v>51</v>
      </c>
      <c r="C10519" s="7" t="n">
        <v>4</v>
      </c>
      <c r="D10519" s="7" t="n">
        <v>30</v>
      </c>
      <c r="E10519" s="7" t="s">
        <v>292</v>
      </c>
    </row>
    <row r="10520" spans="1:9">
      <c r="A10520" t="s">
        <v>4</v>
      </c>
      <c r="B10520" s="4" t="s">
        <v>5</v>
      </c>
      <c r="C10520" s="4" t="s">
        <v>10</v>
      </c>
    </row>
    <row r="10521" spans="1:9">
      <c r="A10521" t="n">
        <v>90857</v>
      </c>
      <c r="B10521" s="27" t="n">
        <v>16</v>
      </c>
      <c r="C10521" s="7" t="n">
        <v>0</v>
      </c>
    </row>
    <row r="10522" spans="1:9">
      <c r="A10522" t="s">
        <v>4</v>
      </c>
      <c r="B10522" s="4" t="s">
        <v>5</v>
      </c>
      <c r="C10522" s="4" t="s">
        <v>10</v>
      </c>
      <c r="D10522" s="4" t="s">
        <v>50</v>
      </c>
      <c r="E10522" s="4" t="s">
        <v>14</v>
      </c>
      <c r="F10522" s="4" t="s">
        <v>14</v>
      </c>
    </row>
    <row r="10523" spans="1:9">
      <c r="A10523" t="n">
        <v>90860</v>
      </c>
      <c r="B10523" s="37" t="n">
        <v>26</v>
      </c>
      <c r="C10523" s="7" t="n">
        <v>30</v>
      </c>
      <c r="D10523" s="7" t="s">
        <v>770</v>
      </c>
      <c r="E10523" s="7" t="n">
        <v>2</v>
      </c>
      <c r="F10523" s="7" t="n">
        <v>0</v>
      </c>
    </row>
    <row r="10524" spans="1:9">
      <c r="A10524" t="s">
        <v>4</v>
      </c>
      <c r="B10524" s="4" t="s">
        <v>5</v>
      </c>
    </row>
    <row r="10525" spans="1:9">
      <c r="A10525" t="n">
        <v>90985</v>
      </c>
      <c r="B10525" s="25" t="n">
        <v>28</v>
      </c>
    </row>
    <row r="10526" spans="1:9">
      <c r="A10526" t="s">
        <v>4</v>
      </c>
      <c r="B10526" s="4" t="s">
        <v>5</v>
      </c>
      <c r="C10526" s="4" t="s">
        <v>10</v>
      </c>
      <c r="D10526" s="4" t="s">
        <v>14</v>
      </c>
      <c r="E10526" s="4" t="s">
        <v>14</v>
      </c>
      <c r="F10526" s="4" t="s">
        <v>6</v>
      </c>
    </row>
    <row r="10527" spans="1:9">
      <c r="A10527" t="n">
        <v>90986</v>
      </c>
      <c r="B10527" s="51" t="n">
        <v>47</v>
      </c>
      <c r="C10527" s="7" t="n">
        <v>30</v>
      </c>
      <c r="D10527" s="7" t="n">
        <v>0</v>
      </c>
      <c r="E10527" s="7" t="n">
        <v>0</v>
      </c>
      <c r="F10527" s="7" t="s">
        <v>91</v>
      </c>
    </row>
    <row r="10528" spans="1:9">
      <c r="A10528" t="s">
        <v>4</v>
      </c>
      <c r="B10528" s="4" t="s">
        <v>5</v>
      </c>
      <c r="C10528" s="4" t="s">
        <v>10</v>
      </c>
    </row>
    <row r="10529" spans="1:6">
      <c r="A10529" t="n">
        <v>91006</v>
      </c>
      <c r="B10529" s="27" t="n">
        <v>16</v>
      </c>
      <c r="C10529" s="7" t="n">
        <v>400</v>
      </c>
    </row>
    <row r="10530" spans="1:6">
      <c r="A10530" t="s">
        <v>4</v>
      </c>
      <c r="B10530" s="4" t="s">
        <v>5</v>
      </c>
      <c r="C10530" s="4" t="s">
        <v>14</v>
      </c>
      <c r="D10530" s="4" t="s">
        <v>10</v>
      </c>
      <c r="E10530" s="4" t="s">
        <v>6</v>
      </c>
    </row>
    <row r="10531" spans="1:6">
      <c r="A10531" t="n">
        <v>91009</v>
      </c>
      <c r="B10531" s="36" t="n">
        <v>51</v>
      </c>
      <c r="C10531" s="7" t="n">
        <v>4</v>
      </c>
      <c r="D10531" s="7" t="n">
        <v>30</v>
      </c>
      <c r="E10531" s="7" t="s">
        <v>139</v>
      </c>
    </row>
    <row r="10532" spans="1:6">
      <c r="A10532" t="s">
        <v>4</v>
      </c>
      <c r="B10532" s="4" t="s">
        <v>5</v>
      </c>
      <c r="C10532" s="4" t="s">
        <v>10</v>
      </c>
    </row>
    <row r="10533" spans="1:6">
      <c r="A10533" t="n">
        <v>91022</v>
      </c>
      <c r="B10533" s="27" t="n">
        <v>16</v>
      </c>
      <c r="C10533" s="7" t="n">
        <v>0</v>
      </c>
    </row>
    <row r="10534" spans="1:6">
      <c r="A10534" t="s">
        <v>4</v>
      </c>
      <c r="B10534" s="4" t="s">
        <v>5</v>
      </c>
      <c r="C10534" s="4" t="s">
        <v>10</v>
      </c>
      <c r="D10534" s="4" t="s">
        <v>50</v>
      </c>
      <c r="E10534" s="4" t="s">
        <v>14</v>
      </c>
      <c r="F10534" s="4" t="s">
        <v>14</v>
      </c>
    </row>
    <row r="10535" spans="1:6">
      <c r="A10535" t="n">
        <v>91025</v>
      </c>
      <c r="B10535" s="37" t="n">
        <v>26</v>
      </c>
      <c r="C10535" s="7" t="n">
        <v>30</v>
      </c>
      <c r="D10535" s="7" t="s">
        <v>771</v>
      </c>
      <c r="E10535" s="7" t="n">
        <v>2</v>
      </c>
      <c r="F10535" s="7" t="n">
        <v>0</v>
      </c>
    </row>
    <row r="10536" spans="1:6">
      <c r="A10536" t="s">
        <v>4</v>
      </c>
      <c r="B10536" s="4" t="s">
        <v>5</v>
      </c>
    </row>
    <row r="10537" spans="1:6">
      <c r="A10537" t="n">
        <v>91079</v>
      </c>
      <c r="B10537" s="25" t="n">
        <v>28</v>
      </c>
    </row>
    <row r="10538" spans="1:6">
      <c r="A10538" t="s">
        <v>4</v>
      </c>
      <c r="B10538" s="4" t="s">
        <v>5</v>
      </c>
      <c r="C10538" s="4" t="s">
        <v>10</v>
      </c>
      <c r="D10538" s="4" t="s">
        <v>14</v>
      </c>
    </row>
    <row r="10539" spans="1:6">
      <c r="A10539" t="n">
        <v>91080</v>
      </c>
      <c r="B10539" s="38" t="n">
        <v>89</v>
      </c>
      <c r="C10539" s="7" t="n">
        <v>65533</v>
      </c>
      <c r="D10539" s="7" t="n">
        <v>1</v>
      </c>
    </row>
    <row r="10540" spans="1:6">
      <c r="A10540" t="s">
        <v>4</v>
      </c>
      <c r="B10540" s="4" t="s">
        <v>5</v>
      </c>
      <c r="C10540" s="4" t="s">
        <v>14</v>
      </c>
      <c r="D10540" s="4" t="s">
        <v>10</v>
      </c>
      <c r="E10540" s="4" t="s">
        <v>25</v>
      </c>
    </row>
    <row r="10541" spans="1:6">
      <c r="A10541" t="n">
        <v>91084</v>
      </c>
      <c r="B10541" s="33" t="n">
        <v>58</v>
      </c>
      <c r="C10541" s="7" t="n">
        <v>0</v>
      </c>
      <c r="D10541" s="7" t="n">
        <v>300</v>
      </c>
      <c r="E10541" s="7" t="n">
        <v>0.300000011920929</v>
      </c>
    </row>
    <row r="10542" spans="1:6">
      <c r="A10542" t="s">
        <v>4</v>
      </c>
      <c r="B10542" s="4" t="s">
        <v>5</v>
      </c>
      <c r="C10542" s="4" t="s">
        <v>14</v>
      </c>
      <c r="D10542" s="4" t="s">
        <v>10</v>
      </c>
    </row>
    <row r="10543" spans="1:6">
      <c r="A10543" t="n">
        <v>91092</v>
      </c>
      <c r="B10543" s="33" t="n">
        <v>58</v>
      </c>
      <c r="C10543" s="7" t="n">
        <v>255</v>
      </c>
      <c r="D10543" s="7" t="n">
        <v>0</v>
      </c>
    </row>
    <row r="10544" spans="1:6">
      <c r="A10544" t="s">
        <v>4</v>
      </c>
      <c r="B10544" s="4" t="s">
        <v>5</v>
      </c>
      <c r="C10544" s="4" t="s">
        <v>14</v>
      </c>
      <c r="D10544" s="4" t="s">
        <v>10</v>
      </c>
      <c r="E10544" s="4" t="s">
        <v>25</v>
      </c>
      <c r="F10544" s="4" t="s">
        <v>10</v>
      </c>
      <c r="G10544" s="4" t="s">
        <v>9</v>
      </c>
      <c r="H10544" s="4" t="s">
        <v>9</v>
      </c>
      <c r="I10544" s="4" t="s">
        <v>10</v>
      </c>
      <c r="J10544" s="4" t="s">
        <v>10</v>
      </c>
      <c r="K10544" s="4" t="s">
        <v>9</v>
      </c>
      <c r="L10544" s="4" t="s">
        <v>9</v>
      </c>
      <c r="M10544" s="4" t="s">
        <v>9</v>
      </c>
      <c r="N10544" s="4" t="s">
        <v>9</v>
      </c>
      <c r="O10544" s="4" t="s">
        <v>6</v>
      </c>
    </row>
    <row r="10545" spans="1:15">
      <c r="A10545" t="n">
        <v>91096</v>
      </c>
      <c r="B10545" s="13" t="n">
        <v>50</v>
      </c>
      <c r="C10545" s="7" t="n">
        <v>0</v>
      </c>
      <c r="D10545" s="7" t="n">
        <v>12010</v>
      </c>
      <c r="E10545" s="7" t="n">
        <v>1</v>
      </c>
      <c r="F10545" s="7" t="n">
        <v>0</v>
      </c>
      <c r="G10545" s="7" t="n">
        <v>0</v>
      </c>
      <c r="H10545" s="7" t="n">
        <v>0</v>
      </c>
      <c r="I10545" s="7" t="n">
        <v>0</v>
      </c>
      <c r="J10545" s="7" t="n">
        <v>65533</v>
      </c>
      <c r="K10545" s="7" t="n">
        <v>0</v>
      </c>
      <c r="L10545" s="7" t="n">
        <v>0</v>
      </c>
      <c r="M10545" s="7" t="n">
        <v>0</v>
      </c>
      <c r="N10545" s="7" t="n">
        <v>0</v>
      </c>
      <c r="O10545" s="7" t="s">
        <v>13</v>
      </c>
    </row>
    <row r="10546" spans="1:15">
      <c r="A10546" t="s">
        <v>4</v>
      </c>
      <c r="B10546" s="4" t="s">
        <v>5</v>
      </c>
      <c r="C10546" s="4" t="s">
        <v>14</v>
      </c>
      <c r="D10546" s="4" t="s">
        <v>10</v>
      </c>
      <c r="E10546" s="4" t="s">
        <v>10</v>
      </c>
      <c r="F10546" s="4" t="s">
        <v>10</v>
      </c>
      <c r="G10546" s="4" t="s">
        <v>10</v>
      </c>
      <c r="H10546" s="4" t="s">
        <v>14</v>
      </c>
    </row>
    <row r="10547" spans="1:15">
      <c r="A10547" t="n">
        <v>91135</v>
      </c>
      <c r="B10547" s="23" t="n">
        <v>25</v>
      </c>
      <c r="C10547" s="7" t="n">
        <v>5</v>
      </c>
      <c r="D10547" s="7" t="n">
        <v>65535</v>
      </c>
      <c r="E10547" s="7" t="n">
        <v>65535</v>
      </c>
      <c r="F10547" s="7" t="n">
        <v>65535</v>
      </c>
      <c r="G10547" s="7" t="n">
        <v>65535</v>
      </c>
      <c r="H10547" s="7" t="n">
        <v>0</v>
      </c>
    </row>
    <row r="10548" spans="1:15">
      <c r="A10548" t="s">
        <v>4</v>
      </c>
      <c r="B10548" s="4" t="s">
        <v>5</v>
      </c>
      <c r="C10548" s="4" t="s">
        <v>10</v>
      </c>
      <c r="D10548" s="4" t="s">
        <v>14</v>
      </c>
      <c r="E10548" s="4" t="s">
        <v>50</v>
      </c>
      <c r="F10548" s="4" t="s">
        <v>14</v>
      </c>
      <c r="G10548" s="4" t="s">
        <v>14</v>
      </c>
      <c r="H10548" s="4" t="s">
        <v>10</v>
      </c>
      <c r="I10548" s="4" t="s">
        <v>14</v>
      </c>
      <c r="J10548" s="4" t="s">
        <v>50</v>
      </c>
      <c r="K10548" s="4" t="s">
        <v>14</v>
      </c>
      <c r="L10548" s="4" t="s">
        <v>14</v>
      </c>
      <c r="M10548" s="4" t="s">
        <v>14</v>
      </c>
    </row>
    <row r="10549" spans="1:15">
      <c r="A10549" t="n">
        <v>91146</v>
      </c>
      <c r="B10549" s="24" t="n">
        <v>24</v>
      </c>
      <c r="C10549" s="7" t="n">
        <v>65533</v>
      </c>
      <c r="D10549" s="7" t="n">
        <v>7</v>
      </c>
      <c r="E10549" s="7" t="s">
        <v>302</v>
      </c>
      <c r="F10549" s="7" t="n">
        <v>12</v>
      </c>
      <c r="G10549" s="7" t="n">
        <v>16</v>
      </c>
      <c r="H10549" s="7" t="n">
        <v>793</v>
      </c>
      <c r="I10549" s="7" t="n">
        <v>7</v>
      </c>
      <c r="J10549" s="7" t="s">
        <v>303</v>
      </c>
      <c r="K10549" s="7" t="n">
        <v>6</v>
      </c>
      <c r="L10549" s="7" t="n">
        <v>2</v>
      </c>
      <c r="M10549" s="7" t="n">
        <v>0</v>
      </c>
    </row>
    <row r="10550" spans="1:15">
      <c r="A10550" t="s">
        <v>4</v>
      </c>
      <c r="B10550" s="4" t="s">
        <v>5</v>
      </c>
    </row>
    <row r="10551" spans="1:15">
      <c r="A10551" t="n">
        <v>91168</v>
      </c>
      <c r="B10551" s="25" t="n">
        <v>28</v>
      </c>
    </row>
    <row r="10552" spans="1:15">
      <c r="A10552" t="s">
        <v>4</v>
      </c>
      <c r="B10552" s="4" t="s">
        <v>5</v>
      </c>
      <c r="C10552" s="4" t="s">
        <v>14</v>
      </c>
    </row>
    <row r="10553" spans="1:15">
      <c r="A10553" t="n">
        <v>91169</v>
      </c>
      <c r="B10553" s="26" t="n">
        <v>27</v>
      </c>
      <c r="C10553" s="7" t="n">
        <v>0</v>
      </c>
    </row>
    <row r="10554" spans="1:15">
      <c r="A10554" t="s">
        <v>4</v>
      </c>
      <c r="B10554" s="4" t="s">
        <v>5</v>
      </c>
      <c r="C10554" s="4" t="s">
        <v>14</v>
      </c>
    </row>
    <row r="10555" spans="1:15">
      <c r="A10555" t="n">
        <v>91171</v>
      </c>
      <c r="B10555" s="26" t="n">
        <v>27</v>
      </c>
      <c r="C10555" s="7" t="n">
        <v>1</v>
      </c>
    </row>
    <row r="10556" spans="1:15">
      <c r="A10556" t="s">
        <v>4</v>
      </c>
      <c r="B10556" s="4" t="s">
        <v>5</v>
      </c>
      <c r="C10556" s="4" t="s">
        <v>14</v>
      </c>
      <c r="D10556" s="4" t="s">
        <v>10</v>
      </c>
      <c r="E10556" s="4" t="s">
        <v>10</v>
      </c>
      <c r="F10556" s="4" t="s">
        <v>10</v>
      </c>
      <c r="G10556" s="4" t="s">
        <v>10</v>
      </c>
      <c r="H10556" s="4" t="s">
        <v>14</v>
      </c>
    </row>
    <row r="10557" spans="1:15">
      <c r="A10557" t="n">
        <v>91173</v>
      </c>
      <c r="B10557" s="23" t="n">
        <v>25</v>
      </c>
      <c r="C10557" s="7" t="n">
        <v>5</v>
      </c>
      <c r="D10557" s="7" t="n">
        <v>65535</v>
      </c>
      <c r="E10557" s="7" t="n">
        <v>65535</v>
      </c>
      <c r="F10557" s="7" t="n">
        <v>65535</v>
      </c>
      <c r="G10557" s="7" t="n">
        <v>65535</v>
      </c>
      <c r="H10557" s="7" t="n">
        <v>0</v>
      </c>
    </row>
    <row r="10558" spans="1:15">
      <c r="A10558" t="s">
        <v>4</v>
      </c>
      <c r="B10558" s="4" t="s">
        <v>5</v>
      </c>
      <c r="C10558" s="4" t="s">
        <v>14</v>
      </c>
      <c r="D10558" s="4" t="s">
        <v>10</v>
      </c>
      <c r="E10558" s="4" t="s">
        <v>9</v>
      </c>
    </row>
    <row r="10559" spans="1:15">
      <c r="A10559" t="n">
        <v>91184</v>
      </c>
      <c r="B10559" s="42" t="n">
        <v>101</v>
      </c>
      <c r="C10559" s="7" t="n">
        <v>0</v>
      </c>
      <c r="D10559" s="7" t="n">
        <v>793</v>
      </c>
      <c r="E10559" s="7" t="n">
        <v>1</v>
      </c>
    </row>
    <row r="10560" spans="1:15">
      <c r="A10560" t="s">
        <v>4</v>
      </c>
      <c r="B10560" s="4" t="s">
        <v>5</v>
      </c>
      <c r="C10560" s="4" t="s">
        <v>14</v>
      </c>
      <c r="D10560" s="4" t="s">
        <v>10</v>
      </c>
      <c r="E10560" s="4" t="s">
        <v>25</v>
      </c>
    </row>
    <row r="10561" spans="1:15">
      <c r="A10561" t="n">
        <v>91192</v>
      </c>
      <c r="B10561" s="33" t="n">
        <v>58</v>
      </c>
      <c r="C10561" s="7" t="n">
        <v>100</v>
      </c>
      <c r="D10561" s="7" t="n">
        <v>300</v>
      </c>
      <c r="E10561" s="7" t="n">
        <v>0.300000011920929</v>
      </c>
    </row>
    <row r="10562" spans="1:15">
      <c r="A10562" t="s">
        <v>4</v>
      </c>
      <c r="B10562" s="4" t="s">
        <v>5</v>
      </c>
      <c r="C10562" s="4" t="s">
        <v>14</v>
      </c>
      <c r="D10562" s="4" t="s">
        <v>10</v>
      </c>
    </row>
    <row r="10563" spans="1:15">
      <c r="A10563" t="n">
        <v>91200</v>
      </c>
      <c r="B10563" s="33" t="n">
        <v>58</v>
      </c>
      <c r="C10563" s="7" t="n">
        <v>255</v>
      </c>
      <c r="D10563" s="7" t="n">
        <v>0</v>
      </c>
    </row>
    <row r="10564" spans="1:15">
      <c r="A10564" t="s">
        <v>4</v>
      </c>
      <c r="B10564" s="4" t="s">
        <v>5</v>
      </c>
      <c r="C10564" s="4" t="s">
        <v>14</v>
      </c>
      <c r="D10564" s="4" t="s">
        <v>10</v>
      </c>
      <c r="E10564" s="4" t="s">
        <v>10</v>
      </c>
      <c r="F10564" s="4" t="s">
        <v>14</v>
      </c>
    </row>
    <row r="10565" spans="1:15">
      <c r="A10565" t="n">
        <v>91204</v>
      </c>
      <c r="B10565" s="23" t="n">
        <v>25</v>
      </c>
      <c r="C10565" s="7" t="n">
        <v>1</v>
      </c>
      <c r="D10565" s="7" t="n">
        <v>65535</v>
      </c>
      <c r="E10565" s="7" t="n">
        <v>500</v>
      </c>
      <c r="F10565" s="7" t="n">
        <v>0</v>
      </c>
    </row>
    <row r="10566" spans="1:15">
      <c r="A10566" t="s">
        <v>4</v>
      </c>
      <c r="B10566" s="4" t="s">
        <v>5</v>
      </c>
      <c r="C10566" s="4" t="s">
        <v>14</v>
      </c>
      <c r="D10566" s="4" t="s">
        <v>10</v>
      </c>
      <c r="E10566" s="4" t="s">
        <v>6</v>
      </c>
    </row>
    <row r="10567" spans="1:15">
      <c r="A10567" t="n">
        <v>91211</v>
      </c>
      <c r="B10567" s="36" t="n">
        <v>51</v>
      </c>
      <c r="C10567" s="7" t="n">
        <v>4</v>
      </c>
      <c r="D10567" s="7" t="n">
        <v>0</v>
      </c>
      <c r="E10567" s="7" t="s">
        <v>298</v>
      </c>
    </row>
    <row r="10568" spans="1:15">
      <c r="A10568" t="s">
        <v>4</v>
      </c>
      <c r="B10568" s="4" t="s">
        <v>5</v>
      </c>
      <c r="C10568" s="4" t="s">
        <v>10</v>
      </c>
    </row>
    <row r="10569" spans="1:15">
      <c r="A10569" t="n">
        <v>91225</v>
      </c>
      <c r="B10569" s="27" t="n">
        <v>16</v>
      </c>
      <c r="C10569" s="7" t="n">
        <v>0</v>
      </c>
    </row>
    <row r="10570" spans="1:15">
      <c r="A10570" t="s">
        <v>4</v>
      </c>
      <c r="B10570" s="4" t="s">
        <v>5</v>
      </c>
      <c r="C10570" s="4" t="s">
        <v>10</v>
      </c>
      <c r="D10570" s="4" t="s">
        <v>50</v>
      </c>
      <c r="E10570" s="4" t="s">
        <v>14</v>
      </c>
      <c r="F10570" s="4" t="s">
        <v>14</v>
      </c>
    </row>
    <row r="10571" spans="1:15">
      <c r="A10571" t="n">
        <v>91228</v>
      </c>
      <c r="B10571" s="37" t="n">
        <v>26</v>
      </c>
      <c r="C10571" s="7" t="n">
        <v>0</v>
      </c>
      <c r="D10571" s="7" t="s">
        <v>772</v>
      </c>
      <c r="E10571" s="7" t="n">
        <v>2</v>
      </c>
      <c r="F10571" s="7" t="n">
        <v>0</v>
      </c>
    </row>
    <row r="10572" spans="1:15">
      <c r="A10572" t="s">
        <v>4</v>
      </c>
      <c r="B10572" s="4" t="s">
        <v>5</v>
      </c>
    </row>
    <row r="10573" spans="1:15">
      <c r="A10573" t="n">
        <v>91268</v>
      </c>
      <c r="B10573" s="25" t="n">
        <v>28</v>
      </c>
    </row>
    <row r="10574" spans="1:15">
      <c r="A10574" t="s">
        <v>4</v>
      </c>
      <c r="B10574" s="4" t="s">
        <v>5</v>
      </c>
      <c r="C10574" s="4" t="s">
        <v>10</v>
      </c>
      <c r="D10574" s="4" t="s">
        <v>14</v>
      </c>
    </row>
    <row r="10575" spans="1:15">
      <c r="A10575" t="n">
        <v>91269</v>
      </c>
      <c r="B10575" s="38" t="n">
        <v>89</v>
      </c>
      <c r="C10575" s="7" t="n">
        <v>65533</v>
      </c>
      <c r="D10575" s="7" t="n">
        <v>1</v>
      </c>
    </row>
    <row r="10576" spans="1:15">
      <c r="A10576" t="s">
        <v>4</v>
      </c>
      <c r="B10576" s="4" t="s">
        <v>5</v>
      </c>
      <c r="C10576" s="4" t="s">
        <v>14</v>
      </c>
      <c r="D10576" s="4" t="s">
        <v>10</v>
      </c>
      <c r="E10576" s="4" t="s">
        <v>10</v>
      </c>
      <c r="F10576" s="4" t="s">
        <v>14</v>
      </c>
    </row>
    <row r="10577" spans="1:6">
      <c r="A10577" t="n">
        <v>91273</v>
      </c>
      <c r="B10577" s="23" t="n">
        <v>25</v>
      </c>
      <c r="C10577" s="7" t="n">
        <v>1</v>
      </c>
      <c r="D10577" s="7" t="n">
        <v>65535</v>
      </c>
      <c r="E10577" s="7" t="n">
        <v>65535</v>
      </c>
      <c r="F10577" s="7" t="n">
        <v>0</v>
      </c>
    </row>
    <row r="10578" spans="1:6">
      <c r="A10578" t="s">
        <v>4</v>
      </c>
      <c r="B10578" s="4" t="s">
        <v>5</v>
      </c>
      <c r="C10578" s="4" t="s">
        <v>14</v>
      </c>
      <c r="D10578" s="4" t="s">
        <v>10</v>
      </c>
      <c r="E10578" s="4" t="s">
        <v>6</v>
      </c>
    </row>
    <row r="10579" spans="1:6">
      <c r="A10579" t="n">
        <v>91280</v>
      </c>
      <c r="B10579" s="36" t="n">
        <v>51</v>
      </c>
      <c r="C10579" s="7" t="n">
        <v>4</v>
      </c>
      <c r="D10579" s="7" t="n">
        <v>30</v>
      </c>
      <c r="E10579" s="7" t="s">
        <v>313</v>
      </c>
    </row>
    <row r="10580" spans="1:6">
      <c r="A10580" t="s">
        <v>4</v>
      </c>
      <c r="B10580" s="4" t="s">
        <v>5</v>
      </c>
      <c r="C10580" s="4" t="s">
        <v>10</v>
      </c>
    </row>
    <row r="10581" spans="1:6">
      <c r="A10581" t="n">
        <v>91294</v>
      </c>
      <c r="B10581" s="27" t="n">
        <v>16</v>
      </c>
      <c r="C10581" s="7" t="n">
        <v>0</v>
      </c>
    </row>
    <row r="10582" spans="1:6">
      <c r="A10582" t="s">
        <v>4</v>
      </c>
      <c r="B10582" s="4" t="s">
        <v>5</v>
      </c>
      <c r="C10582" s="4" t="s">
        <v>10</v>
      </c>
      <c r="D10582" s="4" t="s">
        <v>50</v>
      </c>
      <c r="E10582" s="4" t="s">
        <v>14</v>
      </c>
      <c r="F10582" s="4" t="s">
        <v>14</v>
      </c>
      <c r="G10582" s="4" t="s">
        <v>50</v>
      </c>
      <c r="H10582" s="4" t="s">
        <v>14</v>
      </c>
      <c r="I10582" s="4" t="s">
        <v>14</v>
      </c>
    </row>
    <row r="10583" spans="1:6">
      <c r="A10583" t="n">
        <v>91297</v>
      </c>
      <c r="B10583" s="37" t="n">
        <v>26</v>
      </c>
      <c r="C10583" s="7" t="n">
        <v>30</v>
      </c>
      <c r="D10583" s="7" t="s">
        <v>773</v>
      </c>
      <c r="E10583" s="7" t="n">
        <v>2</v>
      </c>
      <c r="F10583" s="7" t="n">
        <v>3</v>
      </c>
      <c r="G10583" s="7" t="s">
        <v>774</v>
      </c>
      <c r="H10583" s="7" t="n">
        <v>2</v>
      </c>
      <c r="I10583" s="7" t="n">
        <v>0</v>
      </c>
    </row>
    <row r="10584" spans="1:6">
      <c r="A10584" t="s">
        <v>4</v>
      </c>
      <c r="B10584" s="4" t="s">
        <v>5</v>
      </c>
    </row>
    <row r="10585" spans="1:6">
      <c r="A10585" t="n">
        <v>91462</v>
      </c>
      <c r="B10585" s="25" t="n">
        <v>28</v>
      </c>
    </row>
    <row r="10586" spans="1:6">
      <c r="A10586" t="s">
        <v>4</v>
      </c>
      <c r="B10586" s="4" t="s">
        <v>5</v>
      </c>
      <c r="C10586" s="4" t="s">
        <v>14</v>
      </c>
      <c r="D10586" s="4" t="s">
        <v>10</v>
      </c>
      <c r="E10586" s="4" t="s">
        <v>10</v>
      </c>
      <c r="F10586" s="4" t="s">
        <v>14</v>
      </c>
    </row>
    <row r="10587" spans="1:6">
      <c r="A10587" t="n">
        <v>91463</v>
      </c>
      <c r="B10587" s="23" t="n">
        <v>25</v>
      </c>
      <c r="C10587" s="7" t="n">
        <v>1</v>
      </c>
      <c r="D10587" s="7" t="n">
        <v>65535</v>
      </c>
      <c r="E10587" s="7" t="n">
        <v>500</v>
      </c>
      <c r="F10587" s="7" t="n">
        <v>0</v>
      </c>
    </row>
    <row r="10588" spans="1:6">
      <c r="A10588" t="s">
        <v>4</v>
      </c>
      <c r="B10588" s="4" t="s">
        <v>5</v>
      </c>
      <c r="C10588" s="4" t="s">
        <v>14</v>
      </c>
      <c r="D10588" s="4" t="s">
        <v>10</v>
      </c>
      <c r="E10588" s="4" t="s">
        <v>6</v>
      </c>
    </row>
    <row r="10589" spans="1:6">
      <c r="A10589" t="n">
        <v>91470</v>
      </c>
      <c r="B10589" s="36" t="n">
        <v>51</v>
      </c>
      <c r="C10589" s="7" t="n">
        <v>4</v>
      </c>
      <c r="D10589" s="7" t="n">
        <v>0</v>
      </c>
      <c r="E10589" s="7" t="s">
        <v>249</v>
      </c>
    </row>
    <row r="10590" spans="1:6">
      <c r="A10590" t="s">
        <v>4</v>
      </c>
      <c r="B10590" s="4" t="s">
        <v>5</v>
      </c>
      <c r="C10590" s="4" t="s">
        <v>10</v>
      </c>
    </row>
    <row r="10591" spans="1:6">
      <c r="A10591" t="n">
        <v>91483</v>
      </c>
      <c r="B10591" s="27" t="n">
        <v>16</v>
      </c>
      <c r="C10591" s="7" t="n">
        <v>0</v>
      </c>
    </row>
    <row r="10592" spans="1:6">
      <c r="A10592" t="s">
        <v>4</v>
      </c>
      <c r="B10592" s="4" t="s">
        <v>5</v>
      </c>
      <c r="C10592" s="4" t="s">
        <v>10</v>
      </c>
      <c r="D10592" s="4" t="s">
        <v>50</v>
      </c>
      <c r="E10592" s="4" t="s">
        <v>14</v>
      </c>
      <c r="F10592" s="4" t="s">
        <v>14</v>
      </c>
    </row>
    <row r="10593" spans="1:9">
      <c r="A10593" t="n">
        <v>91486</v>
      </c>
      <c r="B10593" s="37" t="n">
        <v>26</v>
      </c>
      <c r="C10593" s="7" t="n">
        <v>0</v>
      </c>
      <c r="D10593" s="7" t="s">
        <v>775</v>
      </c>
      <c r="E10593" s="7" t="n">
        <v>2</v>
      </c>
      <c r="F10593" s="7" t="n">
        <v>0</v>
      </c>
    </row>
    <row r="10594" spans="1:9">
      <c r="A10594" t="s">
        <v>4</v>
      </c>
      <c r="B10594" s="4" t="s">
        <v>5</v>
      </c>
    </row>
    <row r="10595" spans="1:9">
      <c r="A10595" t="n">
        <v>91529</v>
      </c>
      <c r="B10595" s="25" t="n">
        <v>28</v>
      </c>
    </row>
    <row r="10596" spans="1:9">
      <c r="A10596" t="s">
        <v>4</v>
      </c>
      <c r="B10596" s="4" t="s">
        <v>5</v>
      </c>
      <c r="C10596" s="4" t="s">
        <v>10</v>
      </c>
      <c r="D10596" s="4" t="s">
        <v>14</v>
      </c>
    </row>
    <row r="10597" spans="1:9">
      <c r="A10597" t="n">
        <v>91530</v>
      </c>
      <c r="B10597" s="38" t="n">
        <v>89</v>
      </c>
      <c r="C10597" s="7" t="n">
        <v>65533</v>
      </c>
      <c r="D10597" s="7" t="n">
        <v>1</v>
      </c>
    </row>
    <row r="10598" spans="1:9">
      <c r="A10598" t="s">
        <v>4</v>
      </c>
      <c r="B10598" s="4" t="s">
        <v>5</v>
      </c>
      <c r="C10598" s="4" t="s">
        <v>14</v>
      </c>
      <c r="D10598" s="4" t="s">
        <v>10</v>
      </c>
      <c r="E10598" s="4" t="s">
        <v>10</v>
      </c>
      <c r="F10598" s="4" t="s">
        <v>14</v>
      </c>
    </row>
    <row r="10599" spans="1:9">
      <c r="A10599" t="n">
        <v>91534</v>
      </c>
      <c r="B10599" s="23" t="n">
        <v>25</v>
      </c>
      <c r="C10599" s="7" t="n">
        <v>1</v>
      </c>
      <c r="D10599" s="7" t="n">
        <v>65535</v>
      </c>
      <c r="E10599" s="7" t="n">
        <v>65535</v>
      </c>
      <c r="F10599" s="7" t="n">
        <v>0</v>
      </c>
    </row>
    <row r="10600" spans="1:9">
      <c r="A10600" t="s">
        <v>4</v>
      </c>
      <c r="B10600" s="4" t="s">
        <v>5</v>
      </c>
      <c r="C10600" s="4" t="s">
        <v>14</v>
      </c>
      <c r="D10600" s="4" t="s">
        <v>10</v>
      </c>
      <c r="E10600" s="4" t="s">
        <v>6</v>
      </c>
    </row>
    <row r="10601" spans="1:9">
      <c r="A10601" t="n">
        <v>91541</v>
      </c>
      <c r="B10601" s="36" t="n">
        <v>51</v>
      </c>
      <c r="C10601" s="7" t="n">
        <v>4</v>
      </c>
      <c r="D10601" s="7" t="n">
        <v>89</v>
      </c>
      <c r="E10601" s="7" t="s">
        <v>395</v>
      </c>
    </row>
    <row r="10602" spans="1:9">
      <c r="A10602" t="s">
        <v>4</v>
      </c>
      <c r="B10602" s="4" t="s">
        <v>5</v>
      </c>
      <c r="C10602" s="4" t="s">
        <v>10</v>
      </c>
    </row>
    <row r="10603" spans="1:9">
      <c r="A10603" t="n">
        <v>91554</v>
      </c>
      <c r="B10603" s="27" t="n">
        <v>16</v>
      </c>
      <c r="C10603" s="7" t="n">
        <v>0</v>
      </c>
    </row>
    <row r="10604" spans="1:9">
      <c r="A10604" t="s">
        <v>4</v>
      </c>
      <c r="B10604" s="4" t="s">
        <v>5</v>
      </c>
      <c r="C10604" s="4" t="s">
        <v>10</v>
      </c>
      <c r="D10604" s="4" t="s">
        <v>50</v>
      </c>
      <c r="E10604" s="4" t="s">
        <v>14</v>
      </c>
      <c r="F10604" s="4" t="s">
        <v>14</v>
      </c>
    </row>
    <row r="10605" spans="1:9">
      <c r="A10605" t="n">
        <v>91557</v>
      </c>
      <c r="B10605" s="37" t="n">
        <v>26</v>
      </c>
      <c r="C10605" s="7" t="n">
        <v>89</v>
      </c>
      <c r="D10605" s="7" t="s">
        <v>776</v>
      </c>
      <c r="E10605" s="7" t="n">
        <v>2</v>
      </c>
      <c r="F10605" s="7" t="n">
        <v>0</v>
      </c>
    </row>
    <row r="10606" spans="1:9">
      <c r="A10606" t="s">
        <v>4</v>
      </c>
      <c r="B10606" s="4" t="s">
        <v>5</v>
      </c>
    </row>
    <row r="10607" spans="1:9">
      <c r="A10607" t="n">
        <v>91603</v>
      </c>
      <c r="B10607" s="25" t="n">
        <v>28</v>
      </c>
    </row>
    <row r="10608" spans="1:9">
      <c r="A10608" t="s">
        <v>4</v>
      </c>
      <c r="B10608" s="4" t="s">
        <v>5</v>
      </c>
      <c r="C10608" s="4" t="s">
        <v>36</v>
      </c>
    </row>
    <row r="10609" spans="1:6">
      <c r="A10609" t="n">
        <v>91604</v>
      </c>
      <c r="B10609" s="21" t="n">
        <v>3</v>
      </c>
      <c r="C10609" s="17" t="n">
        <f t="normal" ca="1">A10629</f>
        <v>0</v>
      </c>
    </row>
    <row r="10610" spans="1:6">
      <c r="A10610" t="s">
        <v>4</v>
      </c>
      <c r="B10610" s="4" t="s">
        <v>5</v>
      </c>
      <c r="C10610" s="4" t="s">
        <v>10</v>
      </c>
      <c r="D10610" s="4" t="s">
        <v>14</v>
      </c>
      <c r="E10610" s="4" t="s">
        <v>14</v>
      </c>
      <c r="F10610" s="4" t="s">
        <v>6</v>
      </c>
    </row>
    <row r="10611" spans="1:6">
      <c r="A10611" t="n">
        <v>91609</v>
      </c>
      <c r="B10611" s="51" t="n">
        <v>47</v>
      </c>
      <c r="C10611" s="7" t="n">
        <v>30</v>
      </c>
      <c r="D10611" s="7" t="n">
        <v>0</v>
      </c>
      <c r="E10611" s="7" t="n">
        <v>0</v>
      </c>
      <c r="F10611" s="7" t="s">
        <v>91</v>
      </c>
    </row>
    <row r="10612" spans="1:6">
      <c r="A10612" t="s">
        <v>4</v>
      </c>
      <c r="B10612" s="4" t="s">
        <v>5</v>
      </c>
      <c r="C10612" s="4" t="s">
        <v>14</v>
      </c>
      <c r="D10612" s="4" t="s">
        <v>10</v>
      </c>
      <c r="E10612" s="4" t="s">
        <v>6</v>
      </c>
    </row>
    <row r="10613" spans="1:6">
      <c r="A10613" t="n">
        <v>91629</v>
      </c>
      <c r="B10613" s="36" t="n">
        <v>51</v>
      </c>
      <c r="C10613" s="7" t="n">
        <v>4</v>
      </c>
      <c r="D10613" s="7" t="n">
        <v>30</v>
      </c>
      <c r="E10613" s="7" t="s">
        <v>292</v>
      </c>
    </row>
    <row r="10614" spans="1:6">
      <c r="A10614" t="s">
        <v>4</v>
      </c>
      <c r="B10614" s="4" t="s">
        <v>5</v>
      </c>
      <c r="C10614" s="4" t="s">
        <v>10</v>
      </c>
    </row>
    <row r="10615" spans="1:6">
      <c r="A10615" t="n">
        <v>91643</v>
      </c>
      <c r="B10615" s="27" t="n">
        <v>16</v>
      </c>
      <c r="C10615" s="7" t="n">
        <v>0</v>
      </c>
    </row>
    <row r="10616" spans="1:6">
      <c r="A10616" t="s">
        <v>4</v>
      </c>
      <c r="B10616" s="4" t="s">
        <v>5</v>
      </c>
      <c r="C10616" s="4" t="s">
        <v>10</v>
      </c>
      <c r="D10616" s="4" t="s">
        <v>50</v>
      </c>
      <c r="E10616" s="4" t="s">
        <v>14</v>
      </c>
      <c r="F10616" s="4" t="s">
        <v>14</v>
      </c>
    </row>
    <row r="10617" spans="1:6">
      <c r="A10617" t="n">
        <v>91646</v>
      </c>
      <c r="B10617" s="37" t="n">
        <v>26</v>
      </c>
      <c r="C10617" s="7" t="n">
        <v>30</v>
      </c>
      <c r="D10617" s="7" t="s">
        <v>777</v>
      </c>
      <c r="E10617" s="7" t="n">
        <v>2</v>
      </c>
      <c r="F10617" s="7" t="n">
        <v>0</v>
      </c>
    </row>
    <row r="10618" spans="1:6">
      <c r="A10618" t="s">
        <v>4</v>
      </c>
      <c r="B10618" s="4" t="s">
        <v>5</v>
      </c>
    </row>
    <row r="10619" spans="1:6">
      <c r="A10619" t="n">
        <v>91760</v>
      </c>
      <c r="B10619" s="25" t="n">
        <v>28</v>
      </c>
    </row>
    <row r="10620" spans="1:6">
      <c r="A10620" t="s">
        <v>4</v>
      </c>
      <c r="B10620" s="4" t="s">
        <v>5</v>
      </c>
      <c r="C10620" s="4" t="s">
        <v>14</v>
      </c>
      <c r="D10620" s="4" t="s">
        <v>10</v>
      </c>
      <c r="E10620" s="4" t="s">
        <v>6</v>
      </c>
    </row>
    <row r="10621" spans="1:6">
      <c r="A10621" t="n">
        <v>91761</v>
      </c>
      <c r="B10621" s="36" t="n">
        <v>51</v>
      </c>
      <c r="C10621" s="7" t="n">
        <v>4</v>
      </c>
      <c r="D10621" s="7" t="n">
        <v>89</v>
      </c>
      <c r="E10621" s="7" t="s">
        <v>453</v>
      </c>
    </row>
    <row r="10622" spans="1:6">
      <c r="A10622" t="s">
        <v>4</v>
      </c>
      <c r="B10622" s="4" t="s">
        <v>5</v>
      </c>
      <c r="C10622" s="4" t="s">
        <v>10</v>
      </c>
    </row>
    <row r="10623" spans="1:6">
      <c r="A10623" t="n">
        <v>91774</v>
      </c>
      <c r="B10623" s="27" t="n">
        <v>16</v>
      </c>
      <c r="C10623" s="7" t="n">
        <v>0</v>
      </c>
    </row>
    <row r="10624" spans="1:6">
      <c r="A10624" t="s">
        <v>4</v>
      </c>
      <c r="B10624" s="4" t="s">
        <v>5</v>
      </c>
      <c r="C10624" s="4" t="s">
        <v>10</v>
      </c>
      <c r="D10624" s="4" t="s">
        <v>50</v>
      </c>
      <c r="E10624" s="4" t="s">
        <v>14</v>
      </c>
      <c r="F10624" s="4" t="s">
        <v>14</v>
      </c>
    </row>
    <row r="10625" spans="1:6">
      <c r="A10625" t="n">
        <v>91777</v>
      </c>
      <c r="B10625" s="37" t="n">
        <v>26</v>
      </c>
      <c r="C10625" s="7" t="n">
        <v>89</v>
      </c>
      <c r="D10625" s="7" t="s">
        <v>778</v>
      </c>
      <c r="E10625" s="7" t="n">
        <v>2</v>
      </c>
      <c r="F10625" s="7" t="n">
        <v>0</v>
      </c>
    </row>
    <row r="10626" spans="1:6">
      <c r="A10626" t="s">
        <v>4</v>
      </c>
      <c r="B10626" s="4" t="s">
        <v>5</v>
      </c>
    </row>
    <row r="10627" spans="1:6">
      <c r="A10627" t="n">
        <v>91858</v>
      </c>
      <c r="B10627" s="25" t="n">
        <v>28</v>
      </c>
    </row>
    <row r="10628" spans="1:6">
      <c r="A10628" t="s">
        <v>4</v>
      </c>
      <c r="B10628" s="4" t="s">
        <v>5</v>
      </c>
      <c r="C10628" s="4" t="s">
        <v>14</v>
      </c>
      <c r="D10628" s="4" t="s">
        <v>10</v>
      </c>
      <c r="E10628" s="4" t="s">
        <v>25</v>
      </c>
    </row>
    <row r="10629" spans="1:6">
      <c r="A10629" t="n">
        <v>91859</v>
      </c>
      <c r="B10629" s="33" t="n">
        <v>58</v>
      </c>
      <c r="C10629" s="7" t="n">
        <v>0</v>
      </c>
      <c r="D10629" s="7" t="n">
        <v>300</v>
      </c>
      <c r="E10629" s="7" t="n">
        <v>0.300000011920929</v>
      </c>
    </row>
    <row r="10630" spans="1:6">
      <c r="A10630" t="s">
        <v>4</v>
      </c>
      <c r="B10630" s="4" t="s">
        <v>5</v>
      </c>
      <c r="C10630" s="4" t="s">
        <v>14</v>
      </c>
      <c r="D10630" s="4" t="s">
        <v>10</v>
      </c>
    </row>
    <row r="10631" spans="1:6">
      <c r="A10631" t="n">
        <v>91867</v>
      </c>
      <c r="B10631" s="33" t="n">
        <v>58</v>
      </c>
      <c r="C10631" s="7" t="n">
        <v>255</v>
      </c>
      <c r="D10631" s="7" t="n">
        <v>0</v>
      </c>
    </row>
    <row r="10632" spans="1:6">
      <c r="A10632" t="s">
        <v>4</v>
      </c>
      <c r="B10632" s="4" t="s">
        <v>5</v>
      </c>
      <c r="C10632" s="4" t="s">
        <v>14</v>
      </c>
      <c r="D10632" s="4" t="s">
        <v>10</v>
      </c>
      <c r="E10632" s="4" t="s">
        <v>25</v>
      </c>
      <c r="F10632" s="4" t="s">
        <v>10</v>
      </c>
      <c r="G10632" s="4" t="s">
        <v>9</v>
      </c>
      <c r="H10632" s="4" t="s">
        <v>9</v>
      </c>
      <c r="I10632" s="4" t="s">
        <v>10</v>
      </c>
      <c r="J10632" s="4" t="s">
        <v>10</v>
      </c>
      <c r="K10632" s="4" t="s">
        <v>9</v>
      </c>
      <c r="L10632" s="4" t="s">
        <v>9</v>
      </c>
      <c r="M10632" s="4" t="s">
        <v>9</v>
      </c>
      <c r="N10632" s="4" t="s">
        <v>9</v>
      </c>
      <c r="O10632" s="4" t="s">
        <v>6</v>
      </c>
    </row>
    <row r="10633" spans="1:6">
      <c r="A10633" t="n">
        <v>91871</v>
      </c>
      <c r="B10633" s="13" t="n">
        <v>50</v>
      </c>
      <c r="C10633" s="7" t="n">
        <v>0</v>
      </c>
      <c r="D10633" s="7" t="n">
        <v>12010</v>
      </c>
      <c r="E10633" s="7" t="n">
        <v>1</v>
      </c>
      <c r="F10633" s="7" t="n">
        <v>0</v>
      </c>
      <c r="G10633" s="7" t="n">
        <v>0</v>
      </c>
      <c r="H10633" s="7" t="n">
        <v>0</v>
      </c>
      <c r="I10633" s="7" t="n">
        <v>0</v>
      </c>
      <c r="J10633" s="7" t="n">
        <v>65533</v>
      </c>
      <c r="K10633" s="7" t="n">
        <v>0</v>
      </c>
      <c r="L10633" s="7" t="n">
        <v>0</v>
      </c>
      <c r="M10633" s="7" t="n">
        <v>0</v>
      </c>
      <c r="N10633" s="7" t="n">
        <v>0</v>
      </c>
      <c r="O10633" s="7" t="s">
        <v>13</v>
      </c>
    </row>
    <row r="10634" spans="1:6">
      <c r="A10634" t="s">
        <v>4</v>
      </c>
      <c r="B10634" s="4" t="s">
        <v>5</v>
      </c>
      <c r="C10634" s="4" t="s">
        <v>14</v>
      </c>
      <c r="D10634" s="4" t="s">
        <v>10</v>
      </c>
      <c r="E10634" s="4" t="s">
        <v>10</v>
      </c>
      <c r="F10634" s="4" t="s">
        <v>10</v>
      </c>
      <c r="G10634" s="4" t="s">
        <v>10</v>
      </c>
      <c r="H10634" s="4" t="s">
        <v>14</v>
      </c>
    </row>
    <row r="10635" spans="1:6">
      <c r="A10635" t="n">
        <v>91910</v>
      </c>
      <c r="B10635" s="23" t="n">
        <v>25</v>
      </c>
      <c r="C10635" s="7" t="n">
        <v>5</v>
      </c>
      <c r="D10635" s="7" t="n">
        <v>65535</v>
      </c>
      <c r="E10635" s="7" t="n">
        <v>65535</v>
      </c>
      <c r="F10635" s="7" t="n">
        <v>65535</v>
      </c>
      <c r="G10635" s="7" t="n">
        <v>65535</v>
      </c>
      <c r="H10635" s="7" t="n">
        <v>0</v>
      </c>
    </row>
    <row r="10636" spans="1:6">
      <c r="A10636" t="s">
        <v>4</v>
      </c>
      <c r="B10636" s="4" t="s">
        <v>5</v>
      </c>
      <c r="C10636" s="4" t="s">
        <v>10</v>
      </c>
      <c r="D10636" s="4" t="s">
        <v>14</v>
      </c>
      <c r="E10636" s="4" t="s">
        <v>50</v>
      </c>
      <c r="F10636" s="4" t="s">
        <v>14</v>
      </c>
      <c r="G10636" s="4" t="s">
        <v>14</v>
      </c>
      <c r="H10636" s="4" t="s">
        <v>10</v>
      </c>
      <c r="I10636" s="4" t="s">
        <v>14</v>
      </c>
      <c r="J10636" s="4" t="s">
        <v>50</v>
      </c>
      <c r="K10636" s="4" t="s">
        <v>14</v>
      </c>
      <c r="L10636" s="4" t="s">
        <v>14</v>
      </c>
      <c r="M10636" s="4" t="s">
        <v>14</v>
      </c>
    </row>
    <row r="10637" spans="1:6">
      <c r="A10637" t="n">
        <v>91921</v>
      </c>
      <c r="B10637" s="24" t="n">
        <v>24</v>
      </c>
      <c r="C10637" s="7" t="n">
        <v>65533</v>
      </c>
      <c r="D10637" s="7" t="n">
        <v>7</v>
      </c>
      <c r="E10637" s="7" t="s">
        <v>302</v>
      </c>
      <c r="F10637" s="7" t="n">
        <v>12</v>
      </c>
      <c r="G10637" s="7" t="n">
        <v>16</v>
      </c>
      <c r="H10637" s="7" t="n">
        <v>26</v>
      </c>
      <c r="I10637" s="7" t="n">
        <v>7</v>
      </c>
      <c r="J10637" s="7" t="s">
        <v>779</v>
      </c>
      <c r="K10637" s="7" t="n">
        <v>6</v>
      </c>
      <c r="L10637" s="7" t="n">
        <v>2</v>
      </c>
      <c r="M10637" s="7" t="n">
        <v>0</v>
      </c>
    </row>
    <row r="10638" spans="1:6">
      <c r="A10638" t="s">
        <v>4</v>
      </c>
      <c r="B10638" s="4" t="s">
        <v>5</v>
      </c>
    </row>
    <row r="10639" spans="1:6">
      <c r="A10639" t="n">
        <v>91946</v>
      </c>
      <c r="B10639" s="25" t="n">
        <v>28</v>
      </c>
    </row>
    <row r="10640" spans="1:6">
      <c r="A10640" t="s">
        <v>4</v>
      </c>
      <c r="B10640" s="4" t="s">
        <v>5</v>
      </c>
      <c r="C10640" s="4" t="s">
        <v>14</v>
      </c>
    </row>
    <row r="10641" spans="1:15">
      <c r="A10641" t="n">
        <v>91947</v>
      </c>
      <c r="B10641" s="26" t="n">
        <v>27</v>
      </c>
      <c r="C10641" s="7" t="n">
        <v>0</v>
      </c>
    </row>
    <row r="10642" spans="1:15">
      <c r="A10642" t="s">
        <v>4</v>
      </c>
      <c r="B10642" s="4" t="s">
        <v>5</v>
      </c>
      <c r="C10642" s="4" t="s">
        <v>14</v>
      </c>
    </row>
    <row r="10643" spans="1:15">
      <c r="A10643" t="n">
        <v>91949</v>
      </c>
      <c r="B10643" s="26" t="n">
        <v>27</v>
      </c>
      <c r="C10643" s="7" t="n">
        <v>1</v>
      </c>
    </row>
    <row r="10644" spans="1:15">
      <c r="A10644" t="s">
        <v>4</v>
      </c>
      <c r="B10644" s="4" t="s">
        <v>5</v>
      </c>
      <c r="C10644" s="4" t="s">
        <v>14</v>
      </c>
      <c r="D10644" s="4" t="s">
        <v>10</v>
      </c>
      <c r="E10644" s="4" t="s">
        <v>10</v>
      </c>
      <c r="F10644" s="4" t="s">
        <v>10</v>
      </c>
      <c r="G10644" s="4" t="s">
        <v>10</v>
      </c>
      <c r="H10644" s="4" t="s">
        <v>14</v>
      </c>
    </row>
    <row r="10645" spans="1:15">
      <c r="A10645" t="n">
        <v>91951</v>
      </c>
      <c r="B10645" s="23" t="n">
        <v>25</v>
      </c>
      <c r="C10645" s="7" t="n">
        <v>5</v>
      </c>
      <c r="D10645" s="7" t="n">
        <v>65535</v>
      </c>
      <c r="E10645" s="7" t="n">
        <v>65535</v>
      </c>
      <c r="F10645" s="7" t="n">
        <v>65535</v>
      </c>
      <c r="G10645" s="7" t="n">
        <v>65535</v>
      </c>
      <c r="H10645" s="7" t="n">
        <v>0</v>
      </c>
    </row>
    <row r="10646" spans="1:15">
      <c r="A10646" t="s">
        <v>4</v>
      </c>
      <c r="B10646" s="4" t="s">
        <v>5</v>
      </c>
      <c r="C10646" s="4" t="s">
        <v>14</v>
      </c>
      <c r="D10646" s="4" t="s">
        <v>10</v>
      </c>
      <c r="E10646" s="4" t="s">
        <v>9</v>
      </c>
    </row>
    <row r="10647" spans="1:15">
      <c r="A10647" t="n">
        <v>91962</v>
      </c>
      <c r="B10647" s="42" t="n">
        <v>101</v>
      </c>
      <c r="C10647" s="7" t="n">
        <v>0</v>
      </c>
      <c r="D10647" s="7" t="n">
        <v>26</v>
      </c>
      <c r="E10647" s="7" t="n">
        <v>3</v>
      </c>
    </row>
    <row r="10648" spans="1:15">
      <c r="A10648" t="s">
        <v>4</v>
      </c>
      <c r="B10648" s="4" t="s">
        <v>5</v>
      </c>
      <c r="C10648" s="4" t="s">
        <v>14</v>
      </c>
      <c r="D10648" s="4" t="s">
        <v>10</v>
      </c>
      <c r="E10648" s="4" t="s">
        <v>25</v>
      </c>
    </row>
    <row r="10649" spans="1:15">
      <c r="A10649" t="n">
        <v>91970</v>
      </c>
      <c r="B10649" s="33" t="n">
        <v>58</v>
      </c>
      <c r="C10649" s="7" t="n">
        <v>100</v>
      </c>
      <c r="D10649" s="7" t="n">
        <v>300</v>
      </c>
      <c r="E10649" s="7" t="n">
        <v>0.300000011920929</v>
      </c>
    </row>
    <row r="10650" spans="1:15">
      <c r="A10650" t="s">
        <v>4</v>
      </c>
      <c r="B10650" s="4" t="s">
        <v>5</v>
      </c>
      <c r="C10650" s="4" t="s">
        <v>14</v>
      </c>
      <c r="D10650" s="4" t="s">
        <v>10</v>
      </c>
    </row>
    <row r="10651" spans="1:15">
      <c r="A10651" t="n">
        <v>91978</v>
      </c>
      <c r="B10651" s="33" t="n">
        <v>58</v>
      </c>
      <c r="C10651" s="7" t="n">
        <v>255</v>
      </c>
      <c r="D10651" s="7" t="n">
        <v>0</v>
      </c>
    </row>
    <row r="10652" spans="1:15">
      <c r="A10652" t="s">
        <v>4</v>
      </c>
      <c r="B10652" s="4" t="s">
        <v>5</v>
      </c>
      <c r="C10652" s="4" t="s">
        <v>14</v>
      </c>
      <c r="D10652" s="4" t="s">
        <v>10</v>
      </c>
      <c r="E10652" s="4" t="s">
        <v>10</v>
      </c>
      <c r="F10652" s="4" t="s">
        <v>14</v>
      </c>
    </row>
    <row r="10653" spans="1:15">
      <c r="A10653" t="n">
        <v>91982</v>
      </c>
      <c r="B10653" s="23" t="n">
        <v>25</v>
      </c>
      <c r="C10653" s="7" t="n">
        <v>1</v>
      </c>
      <c r="D10653" s="7" t="n">
        <v>65535</v>
      </c>
      <c r="E10653" s="7" t="n">
        <v>500</v>
      </c>
      <c r="F10653" s="7" t="n">
        <v>0</v>
      </c>
    </row>
    <row r="10654" spans="1:15">
      <c r="A10654" t="s">
        <v>4</v>
      </c>
      <c r="B10654" s="4" t="s">
        <v>5</v>
      </c>
      <c r="C10654" s="4" t="s">
        <v>14</v>
      </c>
      <c r="D10654" s="4" t="s">
        <v>10</v>
      </c>
      <c r="E10654" s="4" t="s">
        <v>6</v>
      </c>
    </row>
    <row r="10655" spans="1:15">
      <c r="A10655" t="n">
        <v>91989</v>
      </c>
      <c r="B10655" s="36" t="n">
        <v>51</v>
      </c>
      <c r="C10655" s="7" t="n">
        <v>4</v>
      </c>
      <c r="D10655" s="7" t="n">
        <v>0</v>
      </c>
      <c r="E10655" s="7" t="s">
        <v>304</v>
      </c>
    </row>
    <row r="10656" spans="1:15">
      <c r="A10656" t="s">
        <v>4</v>
      </c>
      <c r="B10656" s="4" t="s">
        <v>5</v>
      </c>
      <c r="C10656" s="4" t="s">
        <v>10</v>
      </c>
    </row>
    <row r="10657" spans="1:8">
      <c r="A10657" t="n">
        <v>92003</v>
      </c>
      <c r="B10657" s="27" t="n">
        <v>16</v>
      </c>
      <c r="C10657" s="7" t="n">
        <v>0</v>
      </c>
    </row>
    <row r="10658" spans="1:8">
      <c r="A10658" t="s">
        <v>4</v>
      </c>
      <c r="B10658" s="4" t="s">
        <v>5</v>
      </c>
      <c r="C10658" s="4" t="s">
        <v>10</v>
      </c>
      <c r="D10658" s="4" t="s">
        <v>50</v>
      </c>
      <c r="E10658" s="4" t="s">
        <v>14</v>
      </c>
      <c r="F10658" s="4" t="s">
        <v>14</v>
      </c>
    </row>
    <row r="10659" spans="1:8">
      <c r="A10659" t="n">
        <v>92006</v>
      </c>
      <c r="B10659" s="37" t="n">
        <v>26</v>
      </c>
      <c r="C10659" s="7" t="n">
        <v>0</v>
      </c>
      <c r="D10659" s="7" t="s">
        <v>780</v>
      </c>
      <c r="E10659" s="7" t="n">
        <v>2</v>
      </c>
      <c r="F10659" s="7" t="n">
        <v>0</v>
      </c>
    </row>
    <row r="10660" spans="1:8">
      <c r="A10660" t="s">
        <v>4</v>
      </c>
      <c r="B10660" s="4" t="s">
        <v>5</v>
      </c>
    </row>
    <row r="10661" spans="1:8">
      <c r="A10661" t="n">
        <v>92028</v>
      </c>
      <c r="B10661" s="25" t="n">
        <v>28</v>
      </c>
    </row>
    <row r="10662" spans="1:8">
      <c r="A10662" t="s">
        <v>4</v>
      </c>
      <c r="B10662" s="4" t="s">
        <v>5</v>
      </c>
      <c r="C10662" s="4" t="s">
        <v>10</v>
      </c>
      <c r="D10662" s="4" t="s">
        <v>14</v>
      </c>
    </row>
    <row r="10663" spans="1:8">
      <c r="A10663" t="n">
        <v>92029</v>
      </c>
      <c r="B10663" s="38" t="n">
        <v>89</v>
      </c>
      <c r="C10663" s="7" t="n">
        <v>65533</v>
      </c>
      <c r="D10663" s="7" t="n">
        <v>1</v>
      </c>
    </row>
    <row r="10664" spans="1:8">
      <c r="A10664" t="s">
        <v>4</v>
      </c>
      <c r="B10664" s="4" t="s">
        <v>5</v>
      </c>
      <c r="C10664" s="4" t="s">
        <v>14</v>
      </c>
      <c r="D10664" s="4" t="s">
        <v>10</v>
      </c>
      <c r="E10664" s="4" t="s">
        <v>10</v>
      </c>
      <c r="F10664" s="4" t="s">
        <v>14</v>
      </c>
    </row>
    <row r="10665" spans="1:8">
      <c r="A10665" t="n">
        <v>92033</v>
      </c>
      <c r="B10665" s="23" t="n">
        <v>25</v>
      </c>
      <c r="C10665" s="7" t="n">
        <v>1</v>
      </c>
      <c r="D10665" s="7" t="n">
        <v>65535</v>
      </c>
      <c r="E10665" s="7" t="n">
        <v>65535</v>
      </c>
      <c r="F10665" s="7" t="n">
        <v>0</v>
      </c>
    </row>
    <row r="10666" spans="1:8">
      <c r="A10666" t="s">
        <v>4</v>
      </c>
      <c r="B10666" s="4" t="s">
        <v>5</v>
      </c>
      <c r="C10666" s="4" t="s">
        <v>14</v>
      </c>
      <c r="D10666" s="4" t="s">
        <v>10</v>
      </c>
      <c r="E10666" s="4" t="s">
        <v>6</v>
      </c>
    </row>
    <row r="10667" spans="1:8">
      <c r="A10667" t="n">
        <v>92040</v>
      </c>
      <c r="B10667" s="36" t="n">
        <v>51</v>
      </c>
      <c r="C10667" s="7" t="n">
        <v>4</v>
      </c>
      <c r="D10667" s="7" t="n">
        <v>30</v>
      </c>
      <c r="E10667" s="7" t="s">
        <v>292</v>
      </c>
    </row>
    <row r="10668" spans="1:8">
      <c r="A10668" t="s">
        <v>4</v>
      </c>
      <c r="B10668" s="4" t="s">
        <v>5</v>
      </c>
      <c r="C10668" s="4" t="s">
        <v>10</v>
      </c>
    </row>
    <row r="10669" spans="1:8">
      <c r="A10669" t="n">
        <v>92054</v>
      </c>
      <c r="B10669" s="27" t="n">
        <v>16</v>
      </c>
      <c r="C10669" s="7" t="n">
        <v>0</v>
      </c>
    </row>
    <row r="10670" spans="1:8">
      <c r="A10670" t="s">
        <v>4</v>
      </c>
      <c r="B10670" s="4" t="s">
        <v>5</v>
      </c>
      <c r="C10670" s="4" t="s">
        <v>10</v>
      </c>
      <c r="D10670" s="4" t="s">
        <v>50</v>
      </c>
      <c r="E10670" s="4" t="s">
        <v>14</v>
      </c>
      <c r="F10670" s="4" t="s">
        <v>14</v>
      </c>
      <c r="G10670" s="4" t="s">
        <v>50</v>
      </c>
      <c r="H10670" s="4" t="s">
        <v>14</v>
      </c>
      <c r="I10670" s="4" t="s">
        <v>14</v>
      </c>
    </row>
    <row r="10671" spans="1:8">
      <c r="A10671" t="n">
        <v>92057</v>
      </c>
      <c r="B10671" s="37" t="n">
        <v>26</v>
      </c>
      <c r="C10671" s="7" t="n">
        <v>30</v>
      </c>
      <c r="D10671" s="7" t="s">
        <v>781</v>
      </c>
      <c r="E10671" s="7" t="n">
        <v>2</v>
      </c>
      <c r="F10671" s="7" t="n">
        <v>3</v>
      </c>
      <c r="G10671" s="7" t="s">
        <v>782</v>
      </c>
      <c r="H10671" s="7" t="n">
        <v>2</v>
      </c>
      <c r="I10671" s="7" t="n">
        <v>0</v>
      </c>
    </row>
    <row r="10672" spans="1:8">
      <c r="A10672" t="s">
        <v>4</v>
      </c>
      <c r="B10672" s="4" t="s">
        <v>5</v>
      </c>
    </row>
    <row r="10673" spans="1:9">
      <c r="A10673" t="n">
        <v>92206</v>
      </c>
      <c r="B10673" s="25" t="n">
        <v>28</v>
      </c>
    </row>
    <row r="10674" spans="1:9">
      <c r="A10674" t="s">
        <v>4</v>
      </c>
      <c r="B10674" s="4" t="s">
        <v>5</v>
      </c>
      <c r="C10674" s="4" t="s">
        <v>10</v>
      </c>
      <c r="D10674" s="4" t="s">
        <v>14</v>
      </c>
    </row>
    <row r="10675" spans="1:9">
      <c r="A10675" t="n">
        <v>92207</v>
      </c>
      <c r="B10675" s="38" t="n">
        <v>89</v>
      </c>
      <c r="C10675" s="7" t="n">
        <v>65533</v>
      </c>
      <c r="D10675" s="7" t="n">
        <v>1</v>
      </c>
    </row>
    <row r="10676" spans="1:9">
      <c r="A10676" t="s">
        <v>4</v>
      </c>
      <c r="B10676" s="4" t="s">
        <v>5</v>
      </c>
      <c r="C10676" s="4" t="s">
        <v>10</v>
      </c>
      <c r="D10676" s="4" t="s">
        <v>14</v>
      </c>
      <c r="E10676" s="4" t="s">
        <v>14</v>
      </c>
      <c r="F10676" s="4" t="s">
        <v>6</v>
      </c>
    </row>
    <row r="10677" spans="1:9">
      <c r="A10677" t="n">
        <v>92211</v>
      </c>
      <c r="B10677" s="58" t="n">
        <v>20</v>
      </c>
      <c r="C10677" s="7" t="n">
        <v>0</v>
      </c>
      <c r="D10677" s="7" t="n">
        <v>2</v>
      </c>
      <c r="E10677" s="7" t="n">
        <v>10</v>
      </c>
      <c r="F10677" s="7" t="s">
        <v>297</v>
      </c>
    </row>
    <row r="10678" spans="1:9">
      <c r="A10678" t="s">
        <v>4</v>
      </c>
      <c r="B10678" s="4" t="s">
        <v>5</v>
      </c>
      <c r="C10678" s="4" t="s">
        <v>14</v>
      </c>
      <c r="D10678" s="4" t="s">
        <v>10</v>
      </c>
      <c r="E10678" s="4" t="s">
        <v>10</v>
      </c>
      <c r="F10678" s="4" t="s">
        <v>14</v>
      </c>
    </row>
    <row r="10679" spans="1:9">
      <c r="A10679" t="n">
        <v>92232</v>
      </c>
      <c r="B10679" s="23" t="n">
        <v>25</v>
      </c>
      <c r="C10679" s="7" t="n">
        <v>1</v>
      </c>
      <c r="D10679" s="7" t="n">
        <v>65535</v>
      </c>
      <c r="E10679" s="7" t="n">
        <v>500</v>
      </c>
      <c r="F10679" s="7" t="n">
        <v>0</v>
      </c>
    </row>
    <row r="10680" spans="1:9">
      <c r="A10680" t="s">
        <v>4</v>
      </c>
      <c r="B10680" s="4" t="s">
        <v>5</v>
      </c>
      <c r="C10680" s="4" t="s">
        <v>14</v>
      </c>
      <c r="D10680" s="4" t="s">
        <v>10</v>
      </c>
      <c r="E10680" s="4" t="s">
        <v>6</v>
      </c>
    </row>
    <row r="10681" spans="1:9">
      <c r="A10681" t="n">
        <v>92239</v>
      </c>
      <c r="B10681" s="36" t="n">
        <v>51</v>
      </c>
      <c r="C10681" s="7" t="n">
        <v>4</v>
      </c>
      <c r="D10681" s="7" t="n">
        <v>0</v>
      </c>
      <c r="E10681" s="7" t="s">
        <v>403</v>
      </c>
    </row>
    <row r="10682" spans="1:9">
      <c r="A10682" t="s">
        <v>4</v>
      </c>
      <c r="B10682" s="4" t="s">
        <v>5</v>
      </c>
      <c r="C10682" s="4" t="s">
        <v>10</v>
      </c>
    </row>
    <row r="10683" spans="1:9">
      <c r="A10683" t="n">
        <v>92252</v>
      </c>
      <c r="B10683" s="27" t="n">
        <v>16</v>
      </c>
      <c r="C10683" s="7" t="n">
        <v>0</v>
      </c>
    </row>
    <row r="10684" spans="1:9">
      <c r="A10684" t="s">
        <v>4</v>
      </c>
      <c r="B10684" s="4" t="s">
        <v>5</v>
      </c>
      <c r="C10684" s="4" t="s">
        <v>10</v>
      </c>
      <c r="D10684" s="4" t="s">
        <v>50</v>
      </c>
      <c r="E10684" s="4" t="s">
        <v>14</v>
      </c>
      <c r="F10684" s="4" t="s">
        <v>14</v>
      </c>
      <c r="G10684" s="4" t="s">
        <v>50</v>
      </c>
      <c r="H10684" s="4" t="s">
        <v>14</v>
      </c>
      <c r="I10684" s="4" t="s">
        <v>14</v>
      </c>
      <c r="J10684" s="4" t="s">
        <v>50</v>
      </c>
      <c r="K10684" s="4" t="s">
        <v>14</v>
      </c>
      <c r="L10684" s="4" t="s">
        <v>14</v>
      </c>
    </row>
    <row r="10685" spans="1:9">
      <c r="A10685" t="n">
        <v>92255</v>
      </c>
      <c r="B10685" s="37" t="n">
        <v>26</v>
      </c>
      <c r="C10685" s="7" t="n">
        <v>0</v>
      </c>
      <c r="D10685" s="7" t="s">
        <v>783</v>
      </c>
      <c r="E10685" s="7" t="n">
        <v>2</v>
      </c>
      <c r="F10685" s="7" t="n">
        <v>3</v>
      </c>
      <c r="G10685" s="7" t="s">
        <v>784</v>
      </c>
      <c r="H10685" s="7" t="n">
        <v>2</v>
      </c>
      <c r="I10685" s="7" t="n">
        <v>3</v>
      </c>
      <c r="J10685" s="7" t="s">
        <v>785</v>
      </c>
      <c r="K10685" s="7" t="n">
        <v>2</v>
      </c>
      <c r="L10685" s="7" t="n">
        <v>0</v>
      </c>
    </row>
    <row r="10686" spans="1:9">
      <c r="A10686" t="s">
        <v>4</v>
      </c>
      <c r="B10686" s="4" t="s">
        <v>5</v>
      </c>
    </row>
    <row r="10687" spans="1:9">
      <c r="A10687" t="n">
        <v>92536</v>
      </c>
      <c r="B10687" s="25" t="n">
        <v>28</v>
      </c>
    </row>
    <row r="10688" spans="1:9">
      <c r="A10688" t="s">
        <v>4</v>
      </c>
      <c r="B10688" s="4" t="s">
        <v>5</v>
      </c>
      <c r="C10688" s="4" t="s">
        <v>14</v>
      </c>
      <c r="D10688" s="4" t="s">
        <v>10</v>
      </c>
      <c r="E10688" s="4" t="s">
        <v>6</v>
      </c>
      <c r="F10688" s="4" t="s">
        <v>6</v>
      </c>
      <c r="G10688" s="4" t="s">
        <v>6</v>
      </c>
      <c r="H10688" s="4" t="s">
        <v>6</v>
      </c>
    </row>
    <row r="10689" spans="1:12">
      <c r="A10689" t="n">
        <v>92537</v>
      </c>
      <c r="B10689" s="36" t="n">
        <v>51</v>
      </c>
      <c r="C10689" s="7" t="n">
        <v>3</v>
      </c>
      <c r="D10689" s="7" t="n">
        <v>30</v>
      </c>
      <c r="E10689" s="7" t="s">
        <v>263</v>
      </c>
      <c r="F10689" s="7" t="s">
        <v>267</v>
      </c>
      <c r="G10689" s="7" t="s">
        <v>130</v>
      </c>
      <c r="H10689" s="7" t="s">
        <v>131</v>
      </c>
    </row>
    <row r="10690" spans="1:12">
      <c r="A10690" t="s">
        <v>4</v>
      </c>
      <c r="B10690" s="4" t="s">
        <v>5</v>
      </c>
      <c r="C10690" s="4" t="s">
        <v>14</v>
      </c>
      <c r="D10690" s="41" t="s">
        <v>71</v>
      </c>
      <c r="E10690" s="4" t="s">
        <v>5</v>
      </c>
      <c r="F10690" s="4" t="s">
        <v>14</v>
      </c>
      <c r="G10690" s="4" t="s">
        <v>10</v>
      </c>
      <c r="H10690" s="41" t="s">
        <v>72</v>
      </c>
      <c r="I10690" s="4" t="s">
        <v>14</v>
      </c>
      <c r="J10690" s="4" t="s">
        <v>36</v>
      </c>
    </row>
    <row r="10691" spans="1:12">
      <c r="A10691" t="n">
        <v>92550</v>
      </c>
      <c r="B10691" s="16" t="n">
        <v>5</v>
      </c>
      <c r="C10691" s="7" t="n">
        <v>28</v>
      </c>
      <c r="D10691" s="41" t="s">
        <v>3</v>
      </c>
      <c r="E10691" s="63" t="n">
        <v>64</v>
      </c>
      <c r="F10691" s="7" t="n">
        <v>5</v>
      </c>
      <c r="G10691" s="7" t="n">
        <v>2</v>
      </c>
      <c r="H10691" s="41" t="s">
        <v>3</v>
      </c>
      <c r="I10691" s="7" t="n">
        <v>1</v>
      </c>
      <c r="J10691" s="17" t="n">
        <f t="normal" ca="1">A10701</f>
        <v>0</v>
      </c>
    </row>
    <row r="10692" spans="1:12">
      <c r="A10692" t="s">
        <v>4</v>
      </c>
      <c r="B10692" s="4" t="s">
        <v>5</v>
      </c>
      <c r="C10692" s="4" t="s">
        <v>14</v>
      </c>
      <c r="D10692" s="4" t="s">
        <v>10</v>
      </c>
      <c r="E10692" s="4" t="s">
        <v>6</v>
      </c>
    </row>
    <row r="10693" spans="1:12">
      <c r="A10693" t="n">
        <v>92561</v>
      </c>
      <c r="B10693" s="36" t="n">
        <v>51</v>
      </c>
      <c r="C10693" s="7" t="n">
        <v>4</v>
      </c>
      <c r="D10693" s="7" t="n">
        <v>2</v>
      </c>
      <c r="E10693" s="7" t="s">
        <v>529</v>
      </c>
    </row>
    <row r="10694" spans="1:12">
      <c r="A10694" t="s">
        <v>4</v>
      </c>
      <c r="B10694" s="4" t="s">
        <v>5</v>
      </c>
      <c r="C10694" s="4" t="s">
        <v>10</v>
      </c>
    </row>
    <row r="10695" spans="1:12">
      <c r="A10695" t="n">
        <v>92575</v>
      </c>
      <c r="B10695" s="27" t="n">
        <v>16</v>
      </c>
      <c r="C10695" s="7" t="n">
        <v>0</v>
      </c>
    </row>
    <row r="10696" spans="1:12">
      <c r="A10696" t="s">
        <v>4</v>
      </c>
      <c r="B10696" s="4" t="s">
        <v>5</v>
      </c>
      <c r="C10696" s="4" t="s">
        <v>10</v>
      </c>
      <c r="D10696" s="4" t="s">
        <v>50</v>
      </c>
      <c r="E10696" s="4" t="s">
        <v>14</v>
      </c>
      <c r="F10696" s="4" t="s">
        <v>14</v>
      </c>
    </row>
    <row r="10697" spans="1:12">
      <c r="A10697" t="n">
        <v>92578</v>
      </c>
      <c r="B10697" s="37" t="n">
        <v>26</v>
      </c>
      <c r="C10697" s="7" t="n">
        <v>2</v>
      </c>
      <c r="D10697" s="7" t="s">
        <v>786</v>
      </c>
      <c r="E10697" s="7" t="n">
        <v>2</v>
      </c>
      <c r="F10697" s="7" t="n">
        <v>0</v>
      </c>
    </row>
    <row r="10698" spans="1:12">
      <c r="A10698" t="s">
        <v>4</v>
      </c>
      <c r="B10698" s="4" t="s">
        <v>5</v>
      </c>
    </row>
    <row r="10699" spans="1:12">
      <c r="A10699" t="n">
        <v>92611</v>
      </c>
      <c r="B10699" s="25" t="n">
        <v>28</v>
      </c>
    </row>
    <row r="10700" spans="1:12">
      <c r="A10700" t="s">
        <v>4</v>
      </c>
      <c r="B10700" s="4" t="s">
        <v>5</v>
      </c>
      <c r="C10700" s="4" t="s">
        <v>14</v>
      </c>
      <c r="D10700" s="41" t="s">
        <v>71</v>
      </c>
      <c r="E10700" s="4" t="s">
        <v>5</v>
      </c>
      <c r="F10700" s="4" t="s">
        <v>14</v>
      </c>
      <c r="G10700" s="4" t="s">
        <v>10</v>
      </c>
      <c r="H10700" s="41" t="s">
        <v>72</v>
      </c>
      <c r="I10700" s="4" t="s">
        <v>14</v>
      </c>
      <c r="J10700" s="4" t="s">
        <v>36</v>
      </c>
    </row>
    <row r="10701" spans="1:12">
      <c r="A10701" t="n">
        <v>92612</v>
      </c>
      <c r="B10701" s="16" t="n">
        <v>5</v>
      </c>
      <c r="C10701" s="7" t="n">
        <v>28</v>
      </c>
      <c r="D10701" s="41" t="s">
        <v>3</v>
      </c>
      <c r="E10701" s="63" t="n">
        <v>64</v>
      </c>
      <c r="F10701" s="7" t="n">
        <v>5</v>
      </c>
      <c r="G10701" s="7" t="n">
        <v>4</v>
      </c>
      <c r="H10701" s="41" t="s">
        <v>3</v>
      </c>
      <c r="I10701" s="7" t="n">
        <v>1</v>
      </c>
      <c r="J10701" s="17" t="n">
        <f t="normal" ca="1">A10711</f>
        <v>0</v>
      </c>
    </row>
    <row r="10702" spans="1:12">
      <c r="A10702" t="s">
        <v>4</v>
      </c>
      <c r="B10702" s="4" t="s">
        <v>5</v>
      </c>
      <c r="C10702" s="4" t="s">
        <v>14</v>
      </c>
      <c r="D10702" s="4" t="s">
        <v>10</v>
      </c>
      <c r="E10702" s="4" t="s">
        <v>6</v>
      </c>
    </row>
    <row r="10703" spans="1:12">
      <c r="A10703" t="n">
        <v>92623</v>
      </c>
      <c r="B10703" s="36" t="n">
        <v>51</v>
      </c>
      <c r="C10703" s="7" t="n">
        <v>4</v>
      </c>
      <c r="D10703" s="7" t="n">
        <v>4</v>
      </c>
      <c r="E10703" s="7" t="s">
        <v>376</v>
      </c>
    </row>
    <row r="10704" spans="1:12">
      <c r="A10704" t="s">
        <v>4</v>
      </c>
      <c r="B10704" s="4" t="s">
        <v>5</v>
      </c>
      <c r="C10704" s="4" t="s">
        <v>10</v>
      </c>
    </row>
    <row r="10705" spans="1:10">
      <c r="A10705" t="n">
        <v>92636</v>
      </c>
      <c r="B10705" s="27" t="n">
        <v>16</v>
      </c>
      <c r="C10705" s="7" t="n">
        <v>0</v>
      </c>
    </row>
    <row r="10706" spans="1:10">
      <c r="A10706" t="s">
        <v>4</v>
      </c>
      <c r="B10706" s="4" t="s">
        <v>5</v>
      </c>
      <c r="C10706" s="4" t="s">
        <v>10</v>
      </c>
      <c r="D10706" s="4" t="s">
        <v>50</v>
      </c>
      <c r="E10706" s="4" t="s">
        <v>14</v>
      </c>
      <c r="F10706" s="4" t="s">
        <v>14</v>
      </c>
    </row>
    <row r="10707" spans="1:10">
      <c r="A10707" t="n">
        <v>92639</v>
      </c>
      <c r="B10707" s="37" t="n">
        <v>26</v>
      </c>
      <c r="C10707" s="7" t="n">
        <v>4</v>
      </c>
      <c r="D10707" s="7" t="s">
        <v>787</v>
      </c>
      <c r="E10707" s="7" t="n">
        <v>2</v>
      </c>
      <c r="F10707" s="7" t="n">
        <v>0</v>
      </c>
    </row>
    <row r="10708" spans="1:10">
      <c r="A10708" t="s">
        <v>4</v>
      </c>
      <c r="B10708" s="4" t="s">
        <v>5</v>
      </c>
    </row>
    <row r="10709" spans="1:10">
      <c r="A10709" t="n">
        <v>92729</v>
      </c>
      <c r="B10709" s="25" t="n">
        <v>28</v>
      </c>
    </row>
    <row r="10710" spans="1:10">
      <c r="A10710" t="s">
        <v>4</v>
      </c>
      <c r="B10710" s="4" t="s">
        <v>5</v>
      </c>
      <c r="C10710" s="4" t="s">
        <v>14</v>
      </c>
      <c r="D10710" s="41" t="s">
        <v>71</v>
      </c>
      <c r="E10710" s="4" t="s">
        <v>5</v>
      </c>
      <c r="F10710" s="4" t="s">
        <v>14</v>
      </c>
      <c r="G10710" s="4" t="s">
        <v>10</v>
      </c>
      <c r="H10710" s="41" t="s">
        <v>72</v>
      </c>
      <c r="I10710" s="4" t="s">
        <v>14</v>
      </c>
      <c r="J10710" s="4" t="s">
        <v>36</v>
      </c>
    </row>
    <row r="10711" spans="1:10">
      <c r="A10711" t="n">
        <v>92730</v>
      </c>
      <c r="B10711" s="16" t="n">
        <v>5</v>
      </c>
      <c r="C10711" s="7" t="n">
        <v>28</v>
      </c>
      <c r="D10711" s="41" t="s">
        <v>3</v>
      </c>
      <c r="E10711" s="63" t="n">
        <v>64</v>
      </c>
      <c r="F10711" s="7" t="n">
        <v>5</v>
      </c>
      <c r="G10711" s="7" t="n">
        <v>8</v>
      </c>
      <c r="H10711" s="41" t="s">
        <v>3</v>
      </c>
      <c r="I10711" s="7" t="n">
        <v>1</v>
      </c>
      <c r="J10711" s="17" t="n">
        <f t="normal" ca="1">A10721</f>
        <v>0</v>
      </c>
    </row>
    <row r="10712" spans="1:10">
      <c r="A10712" t="s">
        <v>4</v>
      </c>
      <c r="B10712" s="4" t="s">
        <v>5</v>
      </c>
      <c r="C10712" s="4" t="s">
        <v>14</v>
      </c>
      <c r="D10712" s="4" t="s">
        <v>10</v>
      </c>
      <c r="E10712" s="4" t="s">
        <v>6</v>
      </c>
    </row>
    <row r="10713" spans="1:10">
      <c r="A10713" t="n">
        <v>92741</v>
      </c>
      <c r="B10713" s="36" t="n">
        <v>51</v>
      </c>
      <c r="C10713" s="7" t="n">
        <v>4</v>
      </c>
      <c r="D10713" s="7" t="n">
        <v>8</v>
      </c>
      <c r="E10713" s="7" t="s">
        <v>376</v>
      </c>
    </row>
    <row r="10714" spans="1:10">
      <c r="A10714" t="s">
        <v>4</v>
      </c>
      <c r="B10714" s="4" t="s">
        <v>5</v>
      </c>
      <c r="C10714" s="4" t="s">
        <v>10</v>
      </c>
    </row>
    <row r="10715" spans="1:10">
      <c r="A10715" t="n">
        <v>92754</v>
      </c>
      <c r="B10715" s="27" t="n">
        <v>16</v>
      </c>
      <c r="C10715" s="7" t="n">
        <v>0</v>
      </c>
    </row>
    <row r="10716" spans="1:10">
      <c r="A10716" t="s">
        <v>4</v>
      </c>
      <c r="B10716" s="4" t="s">
        <v>5</v>
      </c>
      <c r="C10716" s="4" t="s">
        <v>10</v>
      </c>
      <c r="D10716" s="4" t="s">
        <v>50</v>
      </c>
      <c r="E10716" s="4" t="s">
        <v>14</v>
      </c>
      <c r="F10716" s="4" t="s">
        <v>14</v>
      </c>
    </row>
    <row r="10717" spans="1:10">
      <c r="A10717" t="n">
        <v>92757</v>
      </c>
      <c r="B10717" s="37" t="n">
        <v>26</v>
      </c>
      <c r="C10717" s="7" t="n">
        <v>8</v>
      </c>
      <c r="D10717" s="7" t="s">
        <v>788</v>
      </c>
      <c r="E10717" s="7" t="n">
        <v>2</v>
      </c>
      <c r="F10717" s="7" t="n">
        <v>0</v>
      </c>
    </row>
    <row r="10718" spans="1:10">
      <c r="A10718" t="s">
        <v>4</v>
      </c>
      <c r="B10718" s="4" t="s">
        <v>5</v>
      </c>
    </row>
    <row r="10719" spans="1:10">
      <c r="A10719" t="n">
        <v>92847</v>
      </c>
      <c r="B10719" s="25" t="n">
        <v>28</v>
      </c>
    </row>
    <row r="10720" spans="1:10">
      <c r="A10720" t="s">
        <v>4</v>
      </c>
      <c r="B10720" s="4" t="s">
        <v>5</v>
      </c>
      <c r="C10720" s="4" t="s">
        <v>14</v>
      </c>
      <c r="D10720" s="41" t="s">
        <v>71</v>
      </c>
      <c r="E10720" s="4" t="s">
        <v>5</v>
      </c>
      <c r="F10720" s="4" t="s">
        <v>14</v>
      </c>
      <c r="G10720" s="4" t="s">
        <v>10</v>
      </c>
      <c r="H10720" s="41" t="s">
        <v>72</v>
      </c>
      <c r="I10720" s="4" t="s">
        <v>14</v>
      </c>
      <c r="J10720" s="4" t="s">
        <v>36</v>
      </c>
    </row>
    <row r="10721" spans="1:10">
      <c r="A10721" t="n">
        <v>92848</v>
      </c>
      <c r="B10721" s="16" t="n">
        <v>5</v>
      </c>
      <c r="C10721" s="7" t="n">
        <v>28</v>
      </c>
      <c r="D10721" s="41" t="s">
        <v>3</v>
      </c>
      <c r="E10721" s="63" t="n">
        <v>64</v>
      </c>
      <c r="F10721" s="7" t="n">
        <v>5</v>
      </c>
      <c r="G10721" s="7" t="n">
        <v>6</v>
      </c>
      <c r="H10721" s="41" t="s">
        <v>3</v>
      </c>
      <c r="I10721" s="7" t="n">
        <v>1</v>
      </c>
      <c r="J10721" s="17" t="n">
        <f t="normal" ca="1">A10731</f>
        <v>0</v>
      </c>
    </row>
    <row r="10722" spans="1:10">
      <c r="A10722" t="s">
        <v>4</v>
      </c>
      <c r="B10722" s="4" t="s">
        <v>5</v>
      </c>
      <c r="C10722" s="4" t="s">
        <v>14</v>
      </c>
      <c r="D10722" s="4" t="s">
        <v>10</v>
      </c>
      <c r="E10722" s="4" t="s">
        <v>6</v>
      </c>
    </row>
    <row r="10723" spans="1:10">
      <c r="A10723" t="n">
        <v>92859</v>
      </c>
      <c r="B10723" s="36" t="n">
        <v>51</v>
      </c>
      <c r="C10723" s="7" t="n">
        <v>4</v>
      </c>
      <c r="D10723" s="7" t="n">
        <v>6</v>
      </c>
      <c r="E10723" s="7" t="s">
        <v>304</v>
      </c>
    </row>
    <row r="10724" spans="1:10">
      <c r="A10724" t="s">
        <v>4</v>
      </c>
      <c r="B10724" s="4" t="s">
        <v>5</v>
      </c>
      <c r="C10724" s="4" t="s">
        <v>10</v>
      </c>
    </row>
    <row r="10725" spans="1:10">
      <c r="A10725" t="n">
        <v>92873</v>
      </c>
      <c r="B10725" s="27" t="n">
        <v>16</v>
      </c>
      <c r="C10725" s="7" t="n">
        <v>0</v>
      </c>
    </row>
    <row r="10726" spans="1:10">
      <c r="A10726" t="s">
        <v>4</v>
      </c>
      <c r="B10726" s="4" t="s">
        <v>5</v>
      </c>
      <c r="C10726" s="4" t="s">
        <v>10</v>
      </c>
      <c r="D10726" s="4" t="s">
        <v>50</v>
      </c>
      <c r="E10726" s="4" t="s">
        <v>14</v>
      </c>
      <c r="F10726" s="4" t="s">
        <v>14</v>
      </c>
    </row>
    <row r="10727" spans="1:10">
      <c r="A10727" t="n">
        <v>92876</v>
      </c>
      <c r="B10727" s="37" t="n">
        <v>26</v>
      </c>
      <c r="C10727" s="7" t="n">
        <v>6</v>
      </c>
      <c r="D10727" s="7" t="s">
        <v>789</v>
      </c>
      <c r="E10727" s="7" t="n">
        <v>2</v>
      </c>
      <c r="F10727" s="7" t="n">
        <v>0</v>
      </c>
    </row>
    <row r="10728" spans="1:10">
      <c r="A10728" t="s">
        <v>4</v>
      </c>
      <c r="B10728" s="4" t="s">
        <v>5</v>
      </c>
    </row>
    <row r="10729" spans="1:10">
      <c r="A10729" t="n">
        <v>92948</v>
      </c>
      <c r="B10729" s="25" t="n">
        <v>28</v>
      </c>
    </row>
    <row r="10730" spans="1:10">
      <c r="A10730" t="s">
        <v>4</v>
      </c>
      <c r="B10730" s="4" t="s">
        <v>5</v>
      </c>
      <c r="C10730" s="4" t="s">
        <v>14</v>
      </c>
      <c r="D10730" s="41" t="s">
        <v>71</v>
      </c>
      <c r="E10730" s="4" t="s">
        <v>5</v>
      </c>
      <c r="F10730" s="4" t="s">
        <v>14</v>
      </c>
      <c r="G10730" s="4" t="s">
        <v>10</v>
      </c>
      <c r="H10730" s="41" t="s">
        <v>72</v>
      </c>
      <c r="I10730" s="4" t="s">
        <v>14</v>
      </c>
      <c r="J10730" s="4" t="s">
        <v>36</v>
      </c>
    </row>
    <row r="10731" spans="1:10">
      <c r="A10731" t="n">
        <v>92949</v>
      </c>
      <c r="B10731" s="16" t="n">
        <v>5</v>
      </c>
      <c r="C10731" s="7" t="n">
        <v>28</v>
      </c>
      <c r="D10731" s="41" t="s">
        <v>3</v>
      </c>
      <c r="E10731" s="63" t="n">
        <v>64</v>
      </c>
      <c r="F10731" s="7" t="n">
        <v>5</v>
      </c>
      <c r="G10731" s="7" t="n">
        <v>1</v>
      </c>
      <c r="H10731" s="41" t="s">
        <v>3</v>
      </c>
      <c r="I10731" s="7" t="n">
        <v>1</v>
      </c>
      <c r="J10731" s="17" t="n">
        <f t="normal" ca="1">A10741</f>
        <v>0</v>
      </c>
    </row>
    <row r="10732" spans="1:10">
      <c r="A10732" t="s">
        <v>4</v>
      </c>
      <c r="B10732" s="4" t="s">
        <v>5</v>
      </c>
      <c r="C10732" s="4" t="s">
        <v>14</v>
      </c>
      <c r="D10732" s="4" t="s">
        <v>10</v>
      </c>
      <c r="E10732" s="4" t="s">
        <v>6</v>
      </c>
    </row>
    <row r="10733" spans="1:10">
      <c r="A10733" t="n">
        <v>92960</v>
      </c>
      <c r="B10733" s="36" t="n">
        <v>51</v>
      </c>
      <c r="C10733" s="7" t="n">
        <v>4</v>
      </c>
      <c r="D10733" s="7" t="n">
        <v>1</v>
      </c>
      <c r="E10733" s="7" t="s">
        <v>157</v>
      </c>
    </row>
    <row r="10734" spans="1:10">
      <c r="A10734" t="s">
        <v>4</v>
      </c>
      <c r="B10734" s="4" t="s">
        <v>5</v>
      </c>
      <c r="C10734" s="4" t="s">
        <v>10</v>
      </c>
    </row>
    <row r="10735" spans="1:10">
      <c r="A10735" t="n">
        <v>92973</v>
      </c>
      <c r="B10735" s="27" t="n">
        <v>16</v>
      </c>
      <c r="C10735" s="7" t="n">
        <v>0</v>
      </c>
    </row>
    <row r="10736" spans="1:10">
      <c r="A10736" t="s">
        <v>4</v>
      </c>
      <c r="B10736" s="4" t="s">
        <v>5</v>
      </c>
      <c r="C10736" s="4" t="s">
        <v>10</v>
      </c>
      <c r="D10736" s="4" t="s">
        <v>50</v>
      </c>
      <c r="E10736" s="4" t="s">
        <v>14</v>
      </c>
      <c r="F10736" s="4" t="s">
        <v>14</v>
      </c>
    </row>
    <row r="10737" spans="1:10">
      <c r="A10737" t="n">
        <v>92976</v>
      </c>
      <c r="B10737" s="37" t="n">
        <v>26</v>
      </c>
      <c r="C10737" s="7" t="n">
        <v>1</v>
      </c>
      <c r="D10737" s="7" t="s">
        <v>790</v>
      </c>
      <c r="E10737" s="7" t="n">
        <v>2</v>
      </c>
      <c r="F10737" s="7" t="n">
        <v>0</v>
      </c>
    </row>
    <row r="10738" spans="1:10">
      <c r="A10738" t="s">
        <v>4</v>
      </c>
      <c r="B10738" s="4" t="s">
        <v>5</v>
      </c>
    </row>
    <row r="10739" spans="1:10">
      <c r="A10739" t="n">
        <v>93071</v>
      </c>
      <c r="B10739" s="25" t="n">
        <v>28</v>
      </c>
    </row>
    <row r="10740" spans="1:10">
      <c r="A10740" t="s">
        <v>4</v>
      </c>
      <c r="B10740" s="4" t="s">
        <v>5</v>
      </c>
      <c r="C10740" s="4" t="s">
        <v>14</v>
      </c>
      <c r="D10740" s="41" t="s">
        <v>71</v>
      </c>
      <c r="E10740" s="4" t="s">
        <v>5</v>
      </c>
      <c r="F10740" s="4" t="s">
        <v>14</v>
      </c>
      <c r="G10740" s="4" t="s">
        <v>10</v>
      </c>
      <c r="H10740" s="41" t="s">
        <v>72</v>
      </c>
      <c r="I10740" s="4" t="s">
        <v>14</v>
      </c>
      <c r="J10740" s="4" t="s">
        <v>36</v>
      </c>
    </row>
    <row r="10741" spans="1:10">
      <c r="A10741" t="n">
        <v>93072</v>
      </c>
      <c r="B10741" s="16" t="n">
        <v>5</v>
      </c>
      <c r="C10741" s="7" t="n">
        <v>28</v>
      </c>
      <c r="D10741" s="41" t="s">
        <v>3</v>
      </c>
      <c r="E10741" s="63" t="n">
        <v>64</v>
      </c>
      <c r="F10741" s="7" t="n">
        <v>5</v>
      </c>
      <c r="G10741" s="7" t="n">
        <v>3</v>
      </c>
      <c r="H10741" s="41" t="s">
        <v>3</v>
      </c>
      <c r="I10741" s="7" t="n">
        <v>1</v>
      </c>
      <c r="J10741" s="17" t="n">
        <f t="normal" ca="1">A10751</f>
        <v>0</v>
      </c>
    </row>
    <row r="10742" spans="1:10">
      <c r="A10742" t="s">
        <v>4</v>
      </c>
      <c r="B10742" s="4" t="s">
        <v>5</v>
      </c>
      <c r="C10742" s="4" t="s">
        <v>14</v>
      </c>
      <c r="D10742" s="4" t="s">
        <v>10</v>
      </c>
      <c r="E10742" s="4" t="s">
        <v>6</v>
      </c>
    </row>
    <row r="10743" spans="1:10">
      <c r="A10743" t="n">
        <v>93083</v>
      </c>
      <c r="B10743" s="36" t="n">
        <v>51</v>
      </c>
      <c r="C10743" s="7" t="n">
        <v>4</v>
      </c>
      <c r="D10743" s="7" t="n">
        <v>3</v>
      </c>
      <c r="E10743" s="7" t="s">
        <v>292</v>
      </c>
    </row>
    <row r="10744" spans="1:10">
      <c r="A10744" t="s">
        <v>4</v>
      </c>
      <c r="B10744" s="4" t="s">
        <v>5</v>
      </c>
      <c r="C10744" s="4" t="s">
        <v>10</v>
      </c>
    </row>
    <row r="10745" spans="1:10">
      <c r="A10745" t="n">
        <v>93097</v>
      </c>
      <c r="B10745" s="27" t="n">
        <v>16</v>
      </c>
      <c r="C10745" s="7" t="n">
        <v>0</v>
      </c>
    </row>
    <row r="10746" spans="1:10">
      <c r="A10746" t="s">
        <v>4</v>
      </c>
      <c r="B10746" s="4" t="s">
        <v>5</v>
      </c>
      <c r="C10746" s="4" t="s">
        <v>10</v>
      </c>
      <c r="D10746" s="4" t="s">
        <v>50</v>
      </c>
      <c r="E10746" s="4" t="s">
        <v>14</v>
      </c>
      <c r="F10746" s="4" t="s">
        <v>14</v>
      </c>
    </row>
    <row r="10747" spans="1:10">
      <c r="A10747" t="n">
        <v>93100</v>
      </c>
      <c r="B10747" s="37" t="n">
        <v>26</v>
      </c>
      <c r="C10747" s="7" t="n">
        <v>3</v>
      </c>
      <c r="D10747" s="7" t="s">
        <v>791</v>
      </c>
      <c r="E10747" s="7" t="n">
        <v>2</v>
      </c>
      <c r="F10747" s="7" t="n">
        <v>0</v>
      </c>
    </row>
    <row r="10748" spans="1:10">
      <c r="A10748" t="s">
        <v>4</v>
      </c>
      <c r="B10748" s="4" t="s">
        <v>5</v>
      </c>
    </row>
    <row r="10749" spans="1:10">
      <c r="A10749" t="n">
        <v>93213</v>
      </c>
      <c r="B10749" s="25" t="n">
        <v>28</v>
      </c>
    </row>
    <row r="10750" spans="1:10">
      <c r="A10750" t="s">
        <v>4</v>
      </c>
      <c r="B10750" s="4" t="s">
        <v>5</v>
      </c>
      <c r="C10750" s="4" t="s">
        <v>14</v>
      </c>
      <c r="D10750" s="41" t="s">
        <v>71</v>
      </c>
      <c r="E10750" s="4" t="s">
        <v>5</v>
      </c>
      <c r="F10750" s="4" t="s">
        <v>14</v>
      </c>
      <c r="G10750" s="4" t="s">
        <v>10</v>
      </c>
      <c r="H10750" s="41" t="s">
        <v>72</v>
      </c>
      <c r="I10750" s="4" t="s">
        <v>14</v>
      </c>
      <c r="J10750" s="4" t="s">
        <v>36</v>
      </c>
    </row>
    <row r="10751" spans="1:10">
      <c r="A10751" t="n">
        <v>93214</v>
      </c>
      <c r="B10751" s="16" t="n">
        <v>5</v>
      </c>
      <c r="C10751" s="7" t="n">
        <v>28</v>
      </c>
      <c r="D10751" s="41" t="s">
        <v>3</v>
      </c>
      <c r="E10751" s="63" t="n">
        <v>64</v>
      </c>
      <c r="F10751" s="7" t="n">
        <v>5</v>
      </c>
      <c r="G10751" s="7" t="n">
        <v>5</v>
      </c>
      <c r="H10751" s="41" t="s">
        <v>3</v>
      </c>
      <c r="I10751" s="7" t="n">
        <v>1</v>
      </c>
      <c r="J10751" s="17" t="n">
        <f t="normal" ca="1">A10761</f>
        <v>0</v>
      </c>
    </row>
    <row r="10752" spans="1:10">
      <c r="A10752" t="s">
        <v>4</v>
      </c>
      <c r="B10752" s="4" t="s">
        <v>5</v>
      </c>
      <c r="C10752" s="4" t="s">
        <v>14</v>
      </c>
      <c r="D10752" s="4" t="s">
        <v>10</v>
      </c>
      <c r="E10752" s="4" t="s">
        <v>6</v>
      </c>
    </row>
    <row r="10753" spans="1:10">
      <c r="A10753" t="n">
        <v>93225</v>
      </c>
      <c r="B10753" s="36" t="n">
        <v>51</v>
      </c>
      <c r="C10753" s="7" t="n">
        <v>4</v>
      </c>
      <c r="D10753" s="7" t="n">
        <v>5</v>
      </c>
      <c r="E10753" s="7" t="s">
        <v>395</v>
      </c>
    </row>
    <row r="10754" spans="1:10">
      <c r="A10754" t="s">
        <v>4</v>
      </c>
      <c r="B10754" s="4" t="s">
        <v>5</v>
      </c>
      <c r="C10754" s="4" t="s">
        <v>10</v>
      </c>
    </row>
    <row r="10755" spans="1:10">
      <c r="A10755" t="n">
        <v>93238</v>
      </c>
      <c r="B10755" s="27" t="n">
        <v>16</v>
      </c>
      <c r="C10755" s="7" t="n">
        <v>0</v>
      </c>
    </row>
    <row r="10756" spans="1:10">
      <c r="A10756" t="s">
        <v>4</v>
      </c>
      <c r="B10756" s="4" t="s">
        <v>5</v>
      </c>
      <c r="C10756" s="4" t="s">
        <v>10</v>
      </c>
      <c r="D10756" s="4" t="s">
        <v>50</v>
      </c>
      <c r="E10756" s="4" t="s">
        <v>14</v>
      </c>
      <c r="F10756" s="4" t="s">
        <v>14</v>
      </c>
    </row>
    <row r="10757" spans="1:10">
      <c r="A10757" t="n">
        <v>93241</v>
      </c>
      <c r="B10757" s="37" t="n">
        <v>26</v>
      </c>
      <c r="C10757" s="7" t="n">
        <v>5</v>
      </c>
      <c r="D10757" s="7" t="s">
        <v>792</v>
      </c>
      <c r="E10757" s="7" t="n">
        <v>2</v>
      </c>
      <c r="F10757" s="7" t="n">
        <v>0</v>
      </c>
    </row>
    <row r="10758" spans="1:10">
      <c r="A10758" t="s">
        <v>4</v>
      </c>
      <c r="B10758" s="4" t="s">
        <v>5</v>
      </c>
    </row>
    <row r="10759" spans="1:10">
      <c r="A10759" t="n">
        <v>93288</v>
      </c>
      <c r="B10759" s="25" t="n">
        <v>28</v>
      </c>
    </row>
    <row r="10760" spans="1:10">
      <c r="A10760" t="s">
        <v>4</v>
      </c>
      <c r="B10760" s="4" t="s">
        <v>5</v>
      </c>
      <c r="C10760" s="4" t="s">
        <v>14</v>
      </c>
      <c r="D10760" s="41" t="s">
        <v>71</v>
      </c>
      <c r="E10760" s="4" t="s">
        <v>5</v>
      </c>
      <c r="F10760" s="4" t="s">
        <v>14</v>
      </c>
      <c r="G10760" s="4" t="s">
        <v>10</v>
      </c>
      <c r="H10760" s="41" t="s">
        <v>72</v>
      </c>
      <c r="I10760" s="4" t="s">
        <v>14</v>
      </c>
      <c r="J10760" s="4" t="s">
        <v>36</v>
      </c>
    </row>
    <row r="10761" spans="1:10">
      <c r="A10761" t="n">
        <v>93289</v>
      </c>
      <c r="B10761" s="16" t="n">
        <v>5</v>
      </c>
      <c r="C10761" s="7" t="n">
        <v>28</v>
      </c>
      <c r="D10761" s="41" t="s">
        <v>3</v>
      </c>
      <c r="E10761" s="63" t="n">
        <v>64</v>
      </c>
      <c r="F10761" s="7" t="n">
        <v>5</v>
      </c>
      <c r="G10761" s="7" t="n">
        <v>7</v>
      </c>
      <c r="H10761" s="41" t="s">
        <v>3</v>
      </c>
      <c r="I10761" s="7" t="n">
        <v>1</v>
      </c>
      <c r="J10761" s="17" t="n">
        <f t="normal" ca="1">A10771</f>
        <v>0</v>
      </c>
    </row>
    <row r="10762" spans="1:10">
      <c r="A10762" t="s">
        <v>4</v>
      </c>
      <c r="B10762" s="4" t="s">
        <v>5</v>
      </c>
      <c r="C10762" s="4" t="s">
        <v>14</v>
      </c>
      <c r="D10762" s="4" t="s">
        <v>10</v>
      </c>
      <c r="E10762" s="4" t="s">
        <v>6</v>
      </c>
    </row>
    <row r="10763" spans="1:10">
      <c r="A10763" t="n">
        <v>93300</v>
      </c>
      <c r="B10763" s="36" t="n">
        <v>51</v>
      </c>
      <c r="C10763" s="7" t="n">
        <v>4</v>
      </c>
      <c r="D10763" s="7" t="n">
        <v>7</v>
      </c>
      <c r="E10763" s="7" t="s">
        <v>66</v>
      </c>
    </row>
    <row r="10764" spans="1:10">
      <c r="A10764" t="s">
        <v>4</v>
      </c>
      <c r="B10764" s="4" t="s">
        <v>5</v>
      </c>
      <c r="C10764" s="4" t="s">
        <v>10</v>
      </c>
    </row>
    <row r="10765" spans="1:10">
      <c r="A10765" t="n">
        <v>93313</v>
      </c>
      <c r="B10765" s="27" t="n">
        <v>16</v>
      </c>
      <c r="C10765" s="7" t="n">
        <v>0</v>
      </c>
    </row>
    <row r="10766" spans="1:10">
      <c r="A10766" t="s">
        <v>4</v>
      </c>
      <c r="B10766" s="4" t="s">
        <v>5</v>
      </c>
      <c r="C10766" s="4" t="s">
        <v>10</v>
      </c>
      <c r="D10766" s="4" t="s">
        <v>50</v>
      </c>
      <c r="E10766" s="4" t="s">
        <v>14</v>
      </c>
      <c r="F10766" s="4" t="s">
        <v>14</v>
      </c>
    </row>
    <row r="10767" spans="1:10">
      <c r="A10767" t="n">
        <v>93316</v>
      </c>
      <c r="B10767" s="37" t="n">
        <v>26</v>
      </c>
      <c r="C10767" s="7" t="n">
        <v>7</v>
      </c>
      <c r="D10767" s="7" t="s">
        <v>793</v>
      </c>
      <c r="E10767" s="7" t="n">
        <v>2</v>
      </c>
      <c r="F10767" s="7" t="n">
        <v>0</v>
      </c>
    </row>
    <row r="10768" spans="1:10">
      <c r="A10768" t="s">
        <v>4</v>
      </c>
      <c r="B10768" s="4" t="s">
        <v>5</v>
      </c>
    </row>
    <row r="10769" spans="1:10">
      <c r="A10769" t="n">
        <v>93353</v>
      </c>
      <c r="B10769" s="25" t="n">
        <v>28</v>
      </c>
    </row>
    <row r="10770" spans="1:10">
      <c r="A10770" t="s">
        <v>4</v>
      </c>
      <c r="B10770" s="4" t="s">
        <v>5</v>
      </c>
      <c r="C10770" s="4" t="s">
        <v>14</v>
      </c>
      <c r="D10770" s="41" t="s">
        <v>71</v>
      </c>
      <c r="E10770" s="4" t="s">
        <v>5</v>
      </c>
      <c r="F10770" s="4" t="s">
        <v>14</v>
      </c>
      <c r="G10770" s="4" t="s">
        <v>10</v>
      </c>
      <c r="H10770" s="41" t="s">
        <v>72</v>
      </c>
      <c r="I10770" s="4" t="s">
        <v>14</v>
      </c>
      <c r="J10770" s="4" t="s">
        <v>36</v>
      </c>
    </row>
    <row r="10771" spans="1:10">
      <c r="A10771" t="n">
        <v>93354</v>
      </c>
      <c r="B10771" s="16" t="n">
        <v>5</v>
      </c>
      <c r="C10771" s="7" t="n">
        <v>28</v>
      </c>
      <c r="D10771" s="41" t="s">
        <v>3</v>
      </c>
      <c r="E10771" s="63" t="n">
        <v>64</v>
      </c>
      <c r="F10771" s="7" t="n">
        <v>5</v>
      </c>
      <c r="G10771" s="7" t="n">
        <v>9</v>
      </c>
      <c r="H10771" s="41" t="s">
        <v>3</v>
      </c>
      <c r="I10771" s="7" t="n">
        <v>1</v>
      </c>
      <c r="J10771" s="17" t="n">
        <f t="normal" ca="1">A10781</f>
        <v>0</v>
      </c>
    </row>
    <row r="10772" spans="1:10">
      <c r="A10772" t="s">
        <v>4</v>
      </c>
      <c r="B10772" s="4" t="s">
        <v>5</v>
      </c>
      <c r="C10772" s="4" t="s">
        <v>14</v>
      </c>
      <c r="D10772" s="4" t="s">
        <v>10</v>
      </c>
      <c r="E10772" s="4" t="s">
        <v>6</v>
      </c>
    </row>
    <row r="10773" spans="1:10">
      <c r="A10773" t="n">
        <v>93365</v>
      </c>
      <c r="B10773" s="36" t="n">
        <v>51</v>
      </c>
      <c r="C10773" s="7" t="n">
        <v>4</v>
      </c>
      <c r="D10773" s="7" t="n">
        <v>9</v>
      </c>
      <c r="E10773" s="7" t="s">
        <v>251</v>
      </c>
    </row>
    <row r="10774" spans="1:10">
      <c r="A10774" t="s">
        <v>4</v>
      </c>
      <c r="B10774" s="4" t="s">
        <v>5</v>
      </c>
      <c r="C10774" s="4" t="s">
        <v>10</v>
      </c>
    </row>
    <row r="10775" spans="1:10">
      <c r="A10775" t="n">
        <v>93379</v>
      </c>
      <c r="B10775" s="27" t="n">
        <v>16</v>
      </c>
      <c r="C10775" s="7" t="n">
        <v>0</v>
      </c>
    </row>
    <row r="10776" spans="1:10">
      <c r="A10776" t="s">
        <v>4</v>
      </c>
      <c r="B10776" s="4" t="s">
        <v>5</v>
      </c>
      <c r="C10776" s="4" t="s">
        <v>10</v>
      </c>
      <c r="D10776" s="4" t="s">
        <v>50</v>
      </c>
      <c r="E10776" s="4" t="s">
        <v>14</v>
      </c>
      <c r="F10776" s="4" t="s">
        <v>14</v>
      </c>
    </row>
    <row r="10777" spans="1:10">
      <c r="A10777" t="n">
        <v>93382</v>
      </c>
      <c r="B10777" s="37" t="n">
        <v>26</v>
      </c>
      <c r="C10777" s="7" t="n">
        <v>9</v>
      </c>
      <c r="D10777" s="7" t="s">
        <v>794</v>
      </c>
      <c r="E10777" s="7" t="n">
        <v>2</v>
      </c>
      <c r="F10777" s="7" t="n">
        <v>0</v>
      </c>
    </row>
    <row r="10778" spans="1:10">
      <c r="A10778" t="s">
        <v>4</v>
      </c>
      <c r="B10778" s="4" t="s">
        <v>5</v>
      </c>
    </row>
    <row r="10779" spans="1:10">
      <c r="A10779" t="n">
        <v>93434</v>
      </c>
      <c r="B10779" s="25" t="n">
        <v>28</v>
      </c>
    </row>
    <row r="10780" spans="1:10">
      <c r="A10780" t="s">
        <v>4</v>
      </c>
      <c r="B10780" s="4" t="s">
        <v>5</v>
      </c>
      <c r="C10780" s="4" t="s">
        <v>10</v>
      </c>
      <c r="D10780" s="4" t="s">
        <v>14</v>
      </c>
    </row>
    <row r="10781" spans="1:10">
      <c r="A10781" t="n">
        <v>93435</v>
      </c>
      <c r="B10781" s="38" t="n">
        <v>89</v>
      </c>
      <c r="C10781" s="7" t="n">
        <v>65533</v>
      </c>
      <c r="D10781" s="7" t="n">
        <v>1</v>
      </c>
    </row>
    <row r="10782" spans="1:10">
      <c r="A10782" t="s">
        <v>4</v>
      </c>
      <c r="B10782" s="4" t="s">
        <v>5</v>
      </c>
      <c r="C10782" s="4" t="s">
        <v>14</v>
      </c>
      <c r="D10782" s="4" t="s">
        <v>10</v>
      </c>
      <c r="E10782" s="4" t="s">
        <v>10</v>
      </c>
      <c r="F10782" s="4" t="s">
        <v>14</v>
      </c>
    </row>
    <row r="10783" spans="1:10">
      <c r="A10783" t="n">
        <v>93439</v>
      </c>
      <c r="B10783" s="23" t="n">
        <v>25</v>
      </c>
      <c r="C10783" s="7" t="n">
        <v>1</v>
      </c>
      <c r="D10783" s="7" t="n">
        <v>65535</v>
      </c>
      <c r="E10783" s="7" t="n">
        <v>65535</v>
      </c>
      <c r="F10783" s="7" t="n">
        <v>0</v>
      </c>
    </row>
    <row r="10784" spans="1:10">
      <c r="A10784" t="s">
        <v>4</v>
      </c>
      <c r="B10784" s="4" t="s">
        <v>5</v>
      </c>
      <c r="C10784" s="4" t="s">
        <v>10</v>
      </c>
      <c r="D10784" s="4" t="s">
        <v>14</v>
      </c>
      <c r="E10784" s="4" t="s">
        <v>14</v>
      </c>
      <c r="F10784" s="4" t="s">
        <v>6</v>
      </c>
    </row>
    <row r="10785" spans="1:10">
      <c r="A10785" t="n">
        <v>93446</v>
      </c>
      <c r="B10785" s="58" t="n">
        <v>20</v>
      </c>
      <c r="C10785" s="7" t="n">
        <v>30</v>
      </c>
      <c r="D10785" s="7" t="n">
        <v>2</v>
      </c>
      <c r="E10785" s="7" t="n">
        <v>10</v>
      </c>
      <c r="F10785" s="7" t="s">
        <v>319</v>
      </c>
    </row>
    <row r="10786" spans="1:10">
      <c r="A10786" t="s">
        <v>4</v>
      </c>
      <c r="B10786" s="4" t="s">
        <v>5</v>
      </c>
      <c r="C10786" s="4" t="s">
        <v>14</v>
      </c>
      <c r="D10786" s="4" t="s">
        <v>10</v>
      </c>
      <c r="E10786" s="4" t="s">
        <v>6</v>
      </c>
      <c r="F10786" s="4" t="s">
        <v>6</v>
      </c>
      <c r="G10786" s="4" t="s">
        <v>6</v>
      </c>
      <c r="H10786" s="4" t="s">
        <v>6</v>
      </c>
    </row>
    <row r="10787" spans="1:10">
      <c r="A10787" t="n">
        <v>93466</v>
      </c>
      <c r="B10787" s="36" t="n">
        <v>51</v>
      </c>
      <c r="C10787" s="7" t="n">
        <v>3</v>
      </c>
      <c r="D10787" s="7" t="n">
        <v>30</v>
      </c>
      <c r="E10787" s="7" t="s">
        <v>450</v>
      </c>
      <c r="F10787" s="7" t="s">
        <v>267</v>
      </c>
      <c r="G10787" s="7" t="s">
        <v>130</v>
      </c>
      <c r="H10787" s="7" t="s">
        <v>131</v>
      </c>
    </row>
    <row r="10788" spans="1:10">
      <c r="A10788" t="s">
        <v>4</v>
      </c>
      <c r="B10788" s="4" t="s">
        <v>5</v>
      </c>
      <c r="C10788" s="4" t="s">
        <v>14</v>
      </c>
      <c r="D10788" s="4" t="s">
        <v>10</v>
      </c>
      <c r="E10788" s="4" t="s">
        <v>6</v>
      </c>
    </row>
    <row r="10789" spans="1:10">
      <c r="A10789" t="n">
        <v>93479</v>
      </c>
      <c r="B10789" s="36" t="n">
        <v>51</v>
      </c>
      <c r="C10789" s="7" t="n">
        <v>4</v>
      </c>
      <c r="D10789" s="7" t="n">
        <v>30</v>
      </c>
      <c r="E10789" s="7" t="s">
        <v>355</v>
      </c>
    </row>
    <row r="10790" spans="1:10">
      <c r="A10790" t="s">
        <v>4</v>
      </c>
      <c r="B10790" s="4" t="s">
        <v>5</v>
      </c>
      <c r="C10790" s="4" t="s">
        <v>10</v>
      </c>
    </row>
    <row r="10791" spans="1:10">
      <c r="A10791" t="n">
        <v>93493</v>
      </c>
      <c r="B10791" s="27" t="n">
        <v>16</v>
      </c>
      <c r="C10791" s="7" t="n">
        <v>0</v>
      </c>
    </row>
    <row r="10792" spans="1:10">
      <c r="A10792" t="s">
        <v>4</v>
      </c>
      <c r="B10792" s="4" t="s">
        <v>5</v>
      </c>
      <c r="C10792" s="4" t="s">
        <v>10</v>
      </c>
      <c r="D10792" s="4" t="s">
        <v>50</v>
      </c>
      <c r="E10792" s="4" t="s">
        <v>14</v>
      </c>
      <c r="F10792" s="4" t="s">
        <v>14</v>
      </c>
      <c r="G10792" s="4" t="s">
        <v>50</v>
      </c>
      <c r="H10792" s="4" t="s">
        <v>14</v>
      </c>
      <c r="I10792" s="4" t="s">
        <v>14</v>
      </c>
    </row>
    <row r="10793" spans="1:10">
      <c r="A10793" t="n">
        <v>93496</v>
      </c>
      <c r="B10793" s="37" t="n">
        <v>26</v>
      </c>
      <c r="C10793" s="7" t="n">
        <v>30</v>
      </c>
      <c r="D10793" s="7" t="s">
        <v>795</v>
      </c>
      <c r="E10793" s="7" t="n">
        <v>2</v>
      </c>
      <c r="F10793" s="7" t="n">
        <v>3</v>
      </c>
      <c r="G10793" s="7" t="s">
        <v>796</v>
      </c>
      <c r="H10793" s="7" t="n">
        <v>2</v>
      </c>
      <c r="I10793" s="7" t="n">
        <v>0</v>
      </c>
    </row>
    <row r="10794" spans="1:10">
      <c r="A10794" t="s">
        <v>4</v>
      </c>
      <c r="B10794" s="4" t="s">
        <v>5</v>
      </c>
    </row>
    <row r="10795" spans="1:10">
      <c r="A10795" t="n">
        <v>93709</v>
      </c>
      <c r="B10795" s="25" t="n">
        <v>28</v>
      </c>
    </row>
    <row r="10796" spans="1:10">
      <c r="A10796" t="s">
        <v>4</v>
      </c>
      <c r="B10796" s="4" t="s">
        <v>5</v>
      </c>
      <c r="C10796" s="4" t="s">
        <v>10</v>
      </c>
      <c r="D10796" s="4" t="s">
        <v>14</v>
      </c>
    </row>
    <row r="10797" spans="1:10">
      <c r="A10797" t="n">
        <v>93710</v>
      </c>
      <c r="B10797" s="38" t="n">
        <v>89</v>
      </c>
      <c r="C10797" s="7" t="n">
        <v>65533</v>
      </c>
      <c r="D10797" s="7" t="n">
        <v>1</v>
      </c>
    </row>
    <row r="10798" spans="1:10">
      <c r="A10798" t="s">
        <v>4</v>
      </c>
      <c r="B10798" s="4" t="s">
        <v>5</v>
      </c>
      <c r="C10798" s="4" t="s">
        <v>14</v>
      </c>
      <c r="D10798" s="4" t="s">
        <v>10</v>
      </c>
      <c r="E10798" s="4" t="s">
        <v>25</v>
      </c>
    </row>
    <row r="10799" spans="1:10">
      <c r="A10799" t="n">
        <v>93714</v>
      </c>
      <c r="B10799" s="33" t="n">
        <v>58</v>
      </c>
      <c r="C10799" s="7" t="n">
        <v>101</v>
      </c>
      <c r="D10799" s="7" t="n">
        <v>500</v>
      </c>
      <c r="E10799" s="7" t="n">
        <v>1</v>
      </c>
    </row>
    <row r="10800" spans="1:10">
      <c r="A10800" t="s">
        <v>4</v>
      </c>
      <c r="B10800" s="4" t="s">
        <v>5</v>
      </c>
      <c r="C10800" s="4" t="s">
        <v>14</v>
      </c>
      <c r="D10800" s="4" t="s">
        <v>10</v>
      </c>
    </row>
    <row r="10801" spans="1:9">
      <c r="A10801" t="n">
        <v>93722</v>
      </c>
      <c r="B10801" s="33" t="n">
        <v>58</v>
      </c>
      <c r="C10801" s="7" t="n">
        <v>254</v>
      </c>
      <c r="D10801" s="7" t="n">
        <v>0</v>
      </c>
    </row>
    <row r="10802" spans="1:9">
      <c r="A10802" t="s">
        <v>4</v>
      </c>
      <c r="B10802" s="4" t="s">
        <v>5</v>
      </c>
      <c r="C10802" s="4" t="s">
        <v>14</v>
      </c>
    </row>
    <row r="10803" spans="1:9">
      <c r="A10803" t="n">
        <v>93726</v>
      </c>
      <c r="B10803" s="34" t="n">
        <v>45</v>
      </c>
      <c r="C10803" s="7" t="n">
        <v>0</v>
      </c>
    </row>
    <row r="10804" spans="1:9">
      <c r="A10804" t="s">
        <v>4</v>
      </c>
      <c r="B10804" s="4" t="s">
        <v>5</v>
      </c>
      <c r="C10804" s="4" t="s">
        <v>14</v>
      </c>
      <c r="D10804" s="4" t="s">
        <v>14</v>
      </c>
      <c r="E10804" s="4" t="s">
        <v>25</v>
      </c>
      <c r="F10804" s="4" t="s">
        <v>25</v>
      </c>
      <c r="G10804" s="4" t="s">
        <v>25</v>
      </c>
      <c r="H10804" s="4" t="s">
        <v>10</v>
      </c>
    </row>
    <row r="10805" spans="1:9">
      <c r="A10805" t="n">
        <v>93728</v>
      </c>
      <c r="B10805" s="34" t="n">
        <v>45</v>
      </c>
      <c r="C10805" s="7" t="n">
        <v>2</v>
      </c>
      <c r="D10805" s="7" t="n">
        <v>3</v>
      </c>
      <c r="E10805" s="7" t="n">
        <v>-96.5800018310547</v>
      </c>
      <c r="F10805" s="7" t="n">
        <v>-1.64999997615814</v>
      </c>
      <c r="G10805" s="7" t="n">
        <v>-53.8899993896484</v>
      </c>
      <c r="H10805" s="7" t="n">
        <v>0</v>
      </c>
    </row>
    <row r="10806" spans="1:9">
      <c r="A10806" t="s">
        <v>4</v>
      </c>
      <c r="B10806" s="4" t="s">
        <v>5</v>
      </c>
      <c r="C10806" s="4" t="s">
        <v>14</v>
      </c>
      <c r="D10806" s="4" t="s">
        <v>14</v>
      </c>
      <c r="E10806" s="4" t="s">
        <v>25</v>
      </c>
      <c r="F10806" s="4" t="s">
        <v>25</v>
      </c>
      <c r="G10806" s="4" t="s">
        <v>25</v>
      </c>
      <c r="H10806" s="4" t="s">
        <v>10</v>
      </c>
      <c r="I10806" s="4" t="s">
        <v>14</v>
      </c>
    </row>
    <row r="10807" spans="1:9">
      <c r="A10807" t="n">
        <v>93745</v>
      </c>
      <c r="B10807" s="34" t="n">
        <v>45</v>
      </c>
      <c r="C10807" s="7" t="n">
        <v>4</v>
      </c>
      <c r="D10807" s="7" t="n">
        <v>3</v>
      </c>
      <c r="E10807" s="7" t="n">
        <v>2.75999999046326</v>
      </c>
      <c r="F10807" s="7" t="n">
        <v>100.139999389648</v>
      </c>
      <c r="G10807" s="7" t="n">
        <v>356</v>
      </c>
      <c r="H10807" s="7" t="n">
        <v>0</v>
      </c>
      <c r="I10807" s="7" t="n">
        <v>0</v>
      </c>
    </row>
    <row r="10808" spans="1:9">
      <c r="A10808" t="s">
        <v>4</v>
      </c>
      <c r="B10808" s="4" t="s">
        <v>5</v>
      </c>
      <c r="C10808" s="4" t="s">
        <v>14</v>
      </c>
      <c r="D10808" s="4" t="s">
        <v>14</v>
      </c>
      <c r="E10808" s="4" t="s">
        <v>25</v>
      </c>
      <c r="F10808" s="4" t="s">
        <v>10</v>
      </c>
    </row>
    <row r="10809" spans="1:9">
      <c r="A10809" t="n">
        <v>93763</v>
      </c>
      <c r="B10809" s="34" t="n">
        <v>45</v>
      </c>
      <c r="C10809" s="7" t="n">
        <v>5</v>
      </c>
      <c r="D10809" s="7" t="n">
        <v>3</v>
      </c>
      <c r="E10809" s="7" t="n">
        <v>1.70000004768372</v>
      </c>
      <c r="F10809" s="7" t="n">
        <v>0</v>
      </c>
    </row>
    <row r="10810" spans="1:9">
      <c r="A10810" t="s">
        <v>4</v>
      </c>
      <c r="B10810" s="4" t="s">
        <v>5</v>
      </c>
      <c r="C10810" s="4" t="s">
        <v>14</v>
      </c>
      <c r="D10810" s="4" t="s">
        <v>14</v>
      </c>
      <c r="E10810" s="4" t="s">
        <v>25</v>
      </c>
      <c r="F10810" s="4" t="s">
        <v>10</v>
      </c>
    </row>
    <row r="10811" spans="1:9">
      <c r="A10811" t="n">
        <v>93772</v>
      </c>
      <c r="B10811" s="34" t="n">
        <v>45</v>
      </c>
      <c r="C10811" s="7" t="n">
        <v>11</v>
      </c>
      <c r="D10811" s="7" t="n">
        <v>3</v>
      </c>
      <c r="E10811" s="7" t="n">
        <v>33.4000015258789</v>
      </c>
      <c r="F10811" s="7" t="n">
        <v>0</v>
      </c>
    </row>
    <row r="10812" spans="1:9">
      <c r="A10812" t="s">
        <v>4</v>
      </c>
      <c r="B10812" s="4" t="s">
        <v>5</v>
      </c>
      <c r="C10812" s="4" t="s">
        <v>14</v>
      </c>
      <c r="D10812" s="4" t="s">
        <v>14</v>
      </c>
      <c r="E10812" s="4" t="s">
        <v>25</v>
      </c>
      <c r="F10812" s="4" t="s">
        <v>25</v>
      </c>
      <c r="G10812" s="4" t="s">
        <v>25</v>
      </c>
      <c r="H10812" s="4" t="s">
        <v>10</v>
      </c>
      <c r="I10812" s="4" t="s">
        <v>14</v>
      </c>
    </row>
    <row r="10813" spans="1:9">
      <c r="A10813" t="n">
        <v>93781</v>
      </c>
      <c r="B10813" s="34" t="n">
        <v>45</v>
      </c>
      <c r="C10813" s="7" t="n">
        <v>4</v>
      </c>
      <c r="D10813" s="7" t="n">
        <v>3</v>
      </c>
      <c r="E10813" s="7" t="n">
        <v>2.75999999046326</v>
      </c>
      <c r="F10813" s="7" t="n">
        <v>130.649993896484</v>
      </c>
      <c r="G10813" s="7" t="n">
        <v>356</v>
      </c>
      <c r="H10813" s="7" t="n">
        <v>10000</v>
      </c>
      <c r="I10813" s="7" t="n">
        <v>0</v>
      </c>
    </row>
    <row r="10814" spans="1:9">
      <c r="A10814" t="s">
        <v>4</v>
      </c>
      <c r="B10814" s="4" t="s">
        <v>5</v>
      </c>
      <c r="C10814" s="4" t="s">
        <v>14</v>
      </c>
      <c r="D10814" s="4" t="s">
        <v>10</v>
      </c>
      <c r="E10814" s="4" t="s">
        <v>6</v>
      </c>
      <c r="F10814" s="4" t="s">
        <v>6</v>
      </c>
      <c r="G10814" s="4" t="s">
        <v>6</v>
      </c>
      <c r="H10814" s="4" t="s">
        <v>6</v>
      </c>
    </row>
    <row r="10815" spans="1:9">
      <c r="A10815" t="n">
        <v>93799</v>
      </c>
      <c r="B10815" s="36" t="n">
        <v>51</v>
      </c>
      <c r="C10815" s="7" t="n">
        <v>3</v>
      </c>
      <c r="D10815" s="7" t="n">
        <v>61491</v>
      </c>
      <c r="E10815" s="7" t="s">
        <v>478</v>
      </c>
      <c r="F10815" s="7" t="s">
        <v>478</v>
      </c>
      <c r="G10815" s="7" t="s">
        <v>130</v>
      </c>
      <c r="H10815" s="7" t="s">
        <v>131</v>
      </c>
    </row>
    <row r="10816" spans="1:9">
      <c r="A10816" t="s">
        <v>4</v>
      </c>
      <c r="B10816" s="4" t="s">
        <v>5</v>
      </c>
      <c r="C10816" s="4" t="s">
        <v>14</v>
      </c>
      <c r="D10816" s="4" t="s">
        <v>10</v>
      </c>
      <c r="E10816" s="4" t="s">
        <v>6</v>
      </c>
      <c r="F10816" s="4" t="s">
        <v>6</v>
      </c>
      <c r="G10816" s="4" t="s">
        <v>6</v>
      </c>
      <c r="H10816" s="4" t="s">
        <v>6</v>
      </c>
    </row>
    <row r="10817" spans="1:9">
      <c r="A10817" t="n">
        <v>93812</v>
      </c>
      <c r="B10817" s="36" t="n">
        <v>51</v>
      </c>
      <c r="C10817" s="7" t="n">
        <v>3</v>
      </c>
      <c r="D10817" s="7" t="n">
        <v>61492</v>
      </c>
      <c r="E10817" s="7" t="s">
        <v>478</v>
      </c>
      <c r="F10817" s="7" t="s">
        <v>478</v>
      </c>
      <c r="G10817" s="7" t="s">
        <v>130</v>
      </c>
      <c r="H10817" s="7" t="s">
        <v>131</v>
      </c>
    </row>
    <row r="10818" spans="1:9">
      <c r="A10818" t="s">
        <v>4</v>
      </c>
      <c r="B10818" s="4" t="s">
        <v>5</v>
      </c>
      <c r="C10818" s="4" t="s">
        <v>14</v>
      </c>
      <c r="D10818" s="4" t="s">
        <v>10</v>
      </c>
      <c r="E10818" s="4" t="s">
        <v>6</v>
      </c>
      <c r="F10818" s="4" t="s">
        <v>6</v>
      </c>
      <c r="G10818" s="4" t="s">
        <v>6</v>
      </c>
      <c r="H10818" s="4" t="s">
        <v>6</v>
      </c>
    </row>
    <row r="10819" spans="1:9">
      <c r="A10819" t="n">
        <v>93825</v>
      </c>
      <c r="B10819" s="36" t="n">
        <v>51</v>
      </c>
      <c r="C10819" s="7" t="n">
        <v>3</v>
      </c>
      <c r="D10819" s="7" t="n">
        <v>61493</v>
      </c>
      <c r="E10819" s="7" t="s">
        <v>478</v>
      </c>
      <c r="F10819" s="7" t="s">
        <v>478</v>
      </c>
      <c r="G10819" s="7" t="s">
        <v>130</v>
      </c>
      <c r="H10819" s="7" t="s">
        <v>131</v>
      </c>
    </row>
    <row r="10820" spans="1:9">
      <c r="A10820" t="s">
        <v>4</v>
      </c>
      <c r="B10820" s="4" t="s">
        <v>5</v>
      </c>
      <c r="C10820" s="4" t="s">
        <v>14</v>
      </c>
      <c r="D10820" s="4" t="s">
        <v>10</v>
      </c>
      <c r="E10820" s="4" t="s">
        <v>6</v>
      </c>
      <c r="F10820" s="4" t="s">
        <v>6</v>
      </c>
      <c r="G10820" s="4" t="s">
        <v>6</v>
      </c>
      <c r="H10820" s="4" t="s">
        <v>6</v>
      </c>
    </row>
    <row r="10821" spans="1:9">
      <c r="A10821" t="n">
        <v>93838</v>
      </c>
      <c r="B10821" s="36" t="n">
        <v>51</v>
      </c>
      <c r="C10821" s="7" t="n">
        <v>3</v>
      </c>
      <c r="D10821" s="7" t="n">
        <v>0</v>
      </c>
      <c r="E10821" s="7" t="s">
        <v>128</v>
      </c>
      <c r="F10821" s="7" t="s">
        <v>478</v>
      </c>
      <c r="G10821" s="7" t="s">
        <v>130</v>
      </c>
      <c r="H10821" s="7" t="s">
        <v>131</v>
      </c>
    </row>
    <row r="10822" spans="1:9">
      <c r="A10822" t="s">
        <v>4</v>
      </c>
      <c r="B10822" s="4" t="s">
        <v>5</v>
      </c>
      <c r="C10822" s="4" t="s">
        <v>14</v>
      </c>
      <c r="D10822" s="4" t="s">
        <v>10</v>
      </c>
      <c r="E10822" s="4" t="s">
        <v>6</v>
      </c>
      <c r="F10822" s="4" t="s">
        <v>6</v>
      </c>
      <c r="G10822" s="4" t="s">
        <v>6</v>
      </c>
      <c r="H10822" s="4" t="s">
        <v>6</v>
      </c>
    </row>
    <row r="10823" spans="1:9">
      <c r="A10823" t="n">
        <v>93851</v>
      </c>
      <c r="B10823" s="36" t="n">
        <v>51</v>
      </c>
      <c r="C10823" s="7" t="n">
        <v>3</v>
      </c>
      <c r="D10823" s="7" t="n">
        <v>30</v>
      </c>
      <c r="E10823" s="7" t="s">
        <v>128</v>
      </c>
      <c r="F10823" s="7" t="s">
        <v>478</v>
      </c>
      <c r="G10823" s="7" t="s">
        <v>130</v>
      </c>
      <c r="H10823" s="7" t="s">
        <v>131</v>
      </c>
    </row>
    <row r="10824" spans="1:9">
      <c r="A10824" t="s">
        <v>4</v>
      </c>
      <c r="B10824" s="4" t="s">
        <v>5</v>
      </c>
      <c r="C10824" s="4" t="s">
        <v>10</v>
      </c>
      <c r="D10824" s="4" t="s">
        <v>25</v>
      </c>
      <c r="E10824" s="4" t="s">
        <v>25</v>
      </c>
      <c r="F10824" s="4" t="s">
        <v>25</v>
      </c>
      <c r="G10824" s="4" t="s">
        <v>25</v>
      </c>
    </row>
    <row r="10825" spans="1:9">
      <c r="A10825" t="n">
        <v>93864</v>
      </c>
      <c r="B10825" s="45" t="n">
        <v>46</v>
      </c>
      <c r="C10825" s="7" t="n">
        <v>0</v>
      </c>
      <c r="D10825" s="7" t="n">
        <v>-96.75</v>
      </c>
      <c r="E10825" s="7" t="n">
        <v>-3</v>
      </c>
      <c r="F10825" s="7" t="n">
        <v>-54.6399993896484</v>
      </c>
      <c r="G10825" s="7" t="n">
        <v>6.59999990463257</v>
      </c>
    </row>
    <row r="10826" spans="1:9">
      <c r="A10826" t="s">
        <v>4</v>
      </c>
      <c r="B10826" s="4" t="s">
        <v>5</v>
      </c>
      <c r="C10826" s="4" t="s">
        <v>10</v>
      </c>
      <c r="D10826" s="4" t="s">
        <v>25</v>
      </c>
      <c r="E10826" s="4" t="s">
        <v>25</v>
      </c>
      <c r="F10826" s="4" t="s">
        <v>25</v>
      </c>
      <c r="G10826" s="4" t="s">
        <v>25</v>
      </c>
    </row>
    <row r="10827" spans="1:9">
      <c r="A10827" t="n">
        <v>93883</v>
      </c>
      <c r="B10827" s="45" t="n">
        <v>46</v>
      </c>
      <c r="C10827" s="7" t="n">
        <v>30</v>
      </c>
      <c r="D10827" s="7" t="n">
        <v>-96.3000030517578</v>
      </c>
      <c r="E10827" s="7" t="n">
        <v>-3</v>
      </c>
      <c r="F10827" s="7" t="n">
        <v>-53.1599998474121</v>
      </c>
      <c r="G10827" s="7" t="n">
        <v>199.199996948242</v>
      </c>
    </row>
    <row r="10828" spans="1:9">
      <c r="A10828" t="s">
        <v>4</v>
      </c>
      <c r="B10828" s="4" t="s">
        <v>5</v>
      </c>
      <c r="C10828" s="4" t="s">
        <v>10</v>
      </c>
    </row>
    <row r="10829" spans="1:9">
      <c r="A10829" t="n">
        <v>93902</v>
      </c>
      <c r="B10829" s="27" t="n">
        <v>16</v>
      </c>
      <c r="C10829" s="7" t="n">
        <v>0</v>
      </c>
    </row>
    <row r="10830" spans="1:9">
      <c r="A10830" t="s">
        <v>4</v>
      </c>
      <c r="B10830" s="4" t="s">
        <v>5</v>
      </c>
      <c r="C10830" s="4" t="s">
        <v>14</v>
      </c>
      <c r="D10830" s="4" t="s">
        <v>10</v>
      </c>
    </row>
    <row r="10831" spans="1:9">
      <c r="A10831" t="n">
        <v>93905</v>
      </c>
      <c r="B10831" s="33" t="n">
        <v>58</v>
      </c>
      <c r="C10831" s="7" t="n">
        <v>255</v>
      </c>
      <c r="D10831" s="7" t="n">
        <v>0</v>
      </c>
    </row>
    <row r="10832" spans="1:9">
      <c r="A10832" t="s">
        <v>4</v>
      </c>
      <c r="B10832" s="4" t="s">
        <v>5</v>
      </c>
      <c r="C10832" s="4" t="s">
        <v>10</v>
      </c>
    </row>
    <row r="10833" spans="1:8">
      <c r="A10833" t="n">
        <v>93909</v>
      </c>
      <c r="B10833" s="27" t="n">
        <v>16</v>
      </c>
      <c r="C10833" s="7" t="n">
        <v>600</v>
      </c>
    </row>
    <row r="10834" spans="1:8">
      <c r="A10834" t="s">
        <v>4</v>
      </c>
      <c r="B10834" s="4" t="s">
        <v>5</v>
      </c>
      <c r="C10834" s="4" t="s">
        <v>10</v>
      </c>
      <c r="D10834" s="4" t="s">
        <v>10</v>
      </c>
      <c r="E10834" s="4" t="s">
        <v>25</v>
      </c>
      <c r="F10834" s="4" t="s">
        <v>25</v>
      </c>
      <c r="G10834" s="4" t="s">
        <v>25</v>
      </c>
      <c r="H10834" s="4" t="s">
        <v>25</v>
      </c>
      <c r="I10834" s="4" t="s">
        <v>14</v>
      </c>
      <c r="J10834" s="4" t="s">
        <v>10</v>
      </c>
    </row>
    <row r="10835" spans="1:8">
      <c r="A10835" t="n">
        <v>93912</v>
      </c>
      <c r="B10835" s="68" t="n">
        <v>55</v>
      </c>
      <c r="C10835" s="7" t="n">
        <v>0</v>
      </c>
      <c r="D10835" s="7" t="n">
        <v>65533</v>
      </c>
      <c r="E10835" s="7" t="n">
        <v>-96.6999969482422</v>
      </c>
      <c r="F10835" s="7" t="n">
        <v>-3</v>
      </c>
      <c r="G10835" s="7" t="n">
        <v>-54.25</v>
      </c>
      <c r="H10835" s="7" t="n">
        <v>0.5</v>
      </c>
      <c r="I10835" s="7" t="n">
        <v>1</v>
      </c>
      <c r="J10835" s="7" t="n">
        <v>0</v>
      </c>
    </row>
    <row r="10836" spans="1:8">
      <c r="A10836" t="s">
        <v>4</v>
      </c>
      <c r="B10836" s="4" t="s">
        <v>5</v>
      </c>
      <c r="C10836" s="4" t="s">
        <v>10</v>
      </c>
      <c r="D10836" s="4" t="s">
        <v>10</v>
      </c>
      <c r="E10836" s="4" t="s">
        <v>25</v>
      </c>
      <c r="F10836" s="4" t="s">
        <v>25</v>
      </c>
      <c r="G10836" s="4" t="s">
        <v>25</v>
      </c>
      <c r="H10836" s="4" t="s">
        <v>25</v>
      </c>
      <c r="I10836" s="4" t="s">
        <v>14</v>
      </c>
      <c r="J10836" s="4" t="s">
        <v>10</v>
      </c>
    </row>
    <row r="10837" spans="1:8">
      <c r="A10837" t="n">
        <v>93936</v>
      </c>
      <c r="B10837" s="68" t="n">
        <v>55</v>
      </c>
      <c r="C10837" s="7" t="n">
        <v>30</v>
      </c>
      <c r="D10837" s="7" t="n">
        <v>65533</v>
      </c>
      <c r="E10837" s="7" t="n">
        <v>-96.4199981689453</v>
      </c>
      <c r="F10837" s="7" t="n">
        <v>-3</v>
      </c>
      <c r="G10837" s="7" t="n">
        <v>-53.4900016784668</v>
      </c>
      <c r="H10837" s="7" t="n">
        <v>0.5</v>
      </c>
      <c r="I10837" s="7" t="n">
        <v>1</v>
      </c>
      <c r="J10837" s="7" t="n">
        <v>0</v>
      </c>
    </row>
    <row r="10838" spans="1:8">
      <c r="A10838" t="s">
        <v>4</v>
      </c>
      <c r="B10838" s="4" t="s">
        <v>5</v>
      </c>
      <c r="C10838" s="4" t="s">
        <v>10</v>
      </c>
      <c r="D10838" s="4" t="s">
        <v>14</v>
      </c>
    </row>
    <row r="10839" spans="1:8">
      <c r="A10839" t="n">
        <v>93960</v>
      </c>
      <c r="B10839" s="56" t="n">
        <v>56</v>
      </c>
      <c r="C10839" s="7" t="n">
        <v>0</v>
      </c>
      <c r="D10839" s="7" t="n">
        <v>0</v>
      </c>
    </row>
    <row r="10840" spans="1:8">
      <c r="A10840" t="s">
        <v>4</v>
      </c>
      <c r="B10840" s="4" t="s">
        <v>5</v>
      </c>
      <c r="C10840" s="4" t="s">
        <v>10</v>
      </c>
      <c r="D10840" s="4" t="s">
        <v>14</v>
      </c>
    </row>
    <row r="10841" spans="1:8">
      <c r="A10841" t="n">
        <v>93964</v>
      </c>
      <c r="B10841" s="56" t="n">
        <v>56</v>
      </c>
      <c r="C10841" s="7" t="n">
        <v>30</v>
      </c>
      <c r="D10841" s="7" t="n">
        <v>0</v>
      </c>
    </row>
    <row r="10842" spans="1:8">
      <c r="A10842" t="s">
        <v>4</v>
      </c>
      <c r="B10842" s="4" t="s">
        <v>5</v>
      </c>
      <c r="C10842" s="4" t="s">
        <v>10</v>
      </c>
    </row>
    <row r="10843" spans="1:8">
      <c r="A10843" t="n">
        <v>93968</v>
      </c>
      <c r="B10843" s="27" t="n">
        <v>16</v>
      </c>
      <c r="C10843" s="7" t="n">
        <v>1300</v>
      </c>
    </row>
    <row r="10844" spans="1:8">
      <c r="A10844" t="s">
        <v>4</v>
      </c>
      <c r="B10844" s="4" t="s">
        <v>5</v>
      </c>
      <c r="C10844" s="4" t="s">
        <v>14</v>
      </c>
      <c r="D10844" s="4" t="s">
        <v>10</v>
      </c>
      <c r="E10844" s="4" t="s">
        <v>6</v>
      </c>
      <c r="F10844" s="4" t="s">
        <v>6</v>
      </c>
      <c r="G10844" s="4" t="s">
        <v>6</v>
      </c>
      <c r="H10844" s="4" t="s">
        <v>6</v>
      </c>
    </row>
    <row r="10845" spans="1:8">
      <c r="A10845" t="n">
        <v>93971</v>
      </c>
      <c r="B10845" s="36" t="n">
        <v>51</v>
      </c>
      <c r="C10845" s="7" t="n">
        <v>3</v>
      </c>
      <c r="D10845" s="7" t="n">
        <v>0</v>
      </c>
      <c r="E10845" s="7" t="s">
        <v>583</v>
      </c>
      <c r="F10845" s="7" t="s">
        <v>478</v>
      </c>
      <c r="G10845" s="7" t="s">
        <v>130</v>
      </c>
      <c r="H10845" s="7" t="s">
        <v>131</v>
      </c>
    </row>
    <row r="10846" spans="1:8">
      <c r="A10846" t="s">
        <v>4</v>
      </c>
      <c r="B10846" s="4" t="s">
        <v>5</v>
      </c>
      <c r="C10846" s="4" t="s">
        <v>14</v>
      </c>
      <c r="D10846" s="4" t="s">
        <v>10</v>
      </c>
      <c r="E10846" s="4" t="s">
        <v>6</v>
      </c>
      <c r="F10846" s="4" t="s">
        <v>6</v>
      </c>
      <c r="G10846" s="4" t="s">
        <v>6</v>
      </c>
      <c r="H10846" s="4" t="s">
        <v>6</v>
      </c>
    </row>
    <row r="10847" spans="1:8">
      <c r="A10847" t="n">
        <v>93984</v>
      </c>
      <c r="B10847" s="36" t="n">
        <v>51</v>
      </c>
      <c r="C10847" s="7" t="n">
        <v>3</v>
      </c>
      <c r="D10847" s="7" t="n">
        <v>30</v>
      </c>
      <c r="E10847" s="7" t="s">
        <v>583</v>
      </c>
      <c r="F10847" s="7" t="s">
        <v>478</v>
      </c>
      <c r="G10847" s="7" t="s">
        <v>130</v>
      </c>
      <c r="H10847" s="7" t="s">
        <v>131</v>
      </c>
    </row>
    <row r="10848" spans="1:8">
      <c r="A10848" t="s">
        <v>4</v>
      </c>
      <c r="B10848" s="4" t="s">
        <v>5</v>
      </c>
      <c r="C10848" s="4" t="s">
        <v>10</v>
      </c>
      <c r="D10848" s="4" t="s">
        <v>14</v>
      </c>
      <c r="E10848" s="4" t="s">
        <v>6</v>
      </c>
      <c r="F10848" s="4" t="s">
        <v>25</v>
      </c>
      <c r="G10848" s="4" t="s">
        <v>25</v>
      </c>
      <c r="H10848" s="4" t="s">
        <v>25</v>
      </c>
    </row>
    <row r="10849" spans="1:10">
      <c r="A10849" t="n">
        <v>93997</v>
      </c>
      <c r="B10849" s="52" t="n">
        <v>48</v>
      </c>
      <c r="C10849" s="7" t="n">
        <v>30</v>
      </c>
      <c r="D10849" s="7" t="n">
        <v>0</v>
      </c>
      <c r="E10849" s="7" t="s">
        <v>441</v>
      </c>
      <c r="F10849" s="7" t="n">
        <v>0.400000005960464</v>
      </c>
      <c r="G10849" s="7" t="n">
        <v>0.800000011920929</v>
      </c>
      <c r="H10849" s="7" t="n">
        <v>0</v>
      </c>
    </row>
    <row r="10850" spans="1:10">
      <c r="A10850" t="s">
        <v>4</v>
      </c>
      <c r="B10850" s="4" t="s">
        <v>5</v>
      </c>
      <c r="C10850" s="4" t="s">
        <v>10</v>
      </c>
      <c r="D10850" s="4" t="s">
        <v>14</v>
      </c>
      <c r="E10850" s="4" t="s">
        <v>6</v>
      </c>
      <c r="F10850" s="4" t="s">
        <v>25</v>
      </c>
      <c r="G10850" s="4" t="s">
        <v>25</v>
      </c>
      <c r="H10850" s="4" t="s">
        <v>25</v>
      </c>
    </row>
    <row r="10851" spans="1:10">
      <c r="A10851" t="n">
        <v>94023</v>
      </c>
      <c r="B10851" s="52" t="n">
        <v>48</v>
      </c>
      <c r="C10851" s="7" t="n">
        <v>0</v>
      </c>
      <c r="D10851" s="7" t="n">
        <v>0</v>
      </c>
      <c r="E10851" s="7" t="s">
        <v>441</v>
      </c>
      <c r="F10851" s="7" t="n">
        <v>0.400000005960464</v>
      </c>
      <c r="G10851" s="7" t="n">
        <v>0.800000011920929</v>
      </c>
      <c r="H10851" s="7" t="n">
        <v>0</v>
      </c>
    </row>
    <row r="10852" spans="1:10">
      <c r="A10852" t="s">
        <v>4</v>
      </c>
      <c r="B10852" s="4" t="s">
        <v>5</v>
      </c>
      <c r="C10852" s="4" t="s">
        <v>10</v>
      </c>
    </row>
    <row r="10853" spans="1:10">
      <c r="A10853" t="n">
        <v>94049</v>
      </c>
      <c r="B10853" s="27" t="n">
        <v>16</v>
      </c>
      <c r="C10853" s="7" t="n">
        <v>380</v>
      </c>
    </row>
    <row r="10854" spans="1:10">
      <c r="A10854" t="s">
        <v>4</v>
      </c>
      <c r="B10854" s="4" t="s">
        <v>5</v>
      </c>
      <c r="C10854" s="4" t="s">
        <v>14</v>
      </c>
      <c r="D10854" s="4" t="s">
        <v>25</v>
      </c>
      <c r="E10854" s="4" t="s">
        <v>25</v>
      </c>
      <c r="F10854" s="4" t="s">
        <v>25</v>
      </c>
    </row>
    <row r="10855" spans="1:10">
      <c r="A10855" t="n">
        <v>94052</v>
      </c>
      <c r="B10855" s="34" t="n">
        <v>45</v>
      </c>
      <c r="C10855" s="7" t="n">
        <v>9</v>
      </c>
      <c r="D10855" s="7" t="n">
        <v>0.00999999977648258</v>
      </c>
      <c r="E10855" s="7" t="n">
        <v>0.00999999977648258</v>
      </c>
      <c r="F10855" s="7" t="n">
        <v>0.25</v>
      </c>
    </row>
    <row r="10856" spans="1:10">
      <c r="A10856" t="s">
        <v>4</v>
      </c>
      <c r="B10856" s="4" t="s">
        <v>5</v>
      </c>
      <c r="C10856" s="4" t="s">
        <v>14</v>
      </c>
      <c r="D10856" s="4" t="s">
        <v>10</v>
      </c>
      <c r="E10856" s="4" t="s">
        <v>25</v>
      </c>
      <c r="F10856" s="4" t="s">
        <v>10</v>
      </c>
      <c r="G10856" s="4" t="s">
        <v>9</v>
      </c>
      <c r="H10856" s="4" t="s">
        <v>9</v>
      </c>
      <c r="I10856" s="4" t="s">
        <v>10</v>
      </c>
      <c r="J10856" s="4" t="s">
        <v>10</v>
      </c>
      <c r="K10856" s="4" t="s">
        <v>9</v>
      </c>
      <c r="L10856" s="4" t="s">
        <v>9</v>
      </c>
      <c r="M10856" s="4" t="s">
        <v>9</v>
      </c>
      <c r="N10856" s="4" t="s">
        <v>9</v>
      </c>
      <c r="O10856" s="4" t="s">
        <v>6</v>
      </c>
    </row>
    <row r="10857" spans="1:10">
      <c r="A10857" t="n">
        <v>94066</v>
      </c>
      <c r="B10857" s="13" t="n">
        <v>50</v>
      </c>
      <c r="C10857" s="7" t="n">
        <v>0</v>
      </c>
      <c r="D10857" s="7" t="n">
        <v>2000</v>
      </c>
      <c r="E10857" s="7" t="n">
        <v>0.600000023841858</v>
      </c>
      <c r="F10857" s="7" t="n">
        <v>0</v>
      </c>
      <c r="G10857" s="7" t="n">
        <v>0</v>
      </c>
      <c r="H10857" s="7" t="n">
        <v>0</v>
      </c>
      <c r="I10857" s="7" t="n">
        <v>0</v>
      </c>
      <c r="J10857" s="7" t="n">
        <v>65533</v>
      </c>
      <c r="K10857" s="7" t="n">
        <v>0</v>
      </c>
      <c r="L10857" s="7" t="n">
        <v>0</v>
      </c>
      <c r="M10857" s="7" t="n">
        <v>0</v>
      </c>
      <c r="N10857" s="7" t="n">
        <v>0</v>
      </c>
      <c r="O10857" s="7" t="s">
        <v>13</v>
      </c>
    </row>
    <row r="10858" spans="1:10">
      <c r="A10858" t="s">
        <v>4</v>
      </c>
      <c r="B10858" s="4" t="s">
        <v>5</v>
      </c>
      <c r="C10858" s="4" t="s">
        <v>10</v>
      </c>
    </row>
    <row r="10859" spans="1:10">
      <c r="A10859" t="n">
        <v>94105</v>
      </c>
      <c r="B10859" s="27" t="n">
        <v>16</v>
      </c>
      <c r="C10859" s="7" t="n">
        <v>1000</v>
      </c>
    </row>
    <row r="10860" spans="1:10">
      <c r="A10860" t="s">
        <v>4</v>
      </c>
      <c r="B10860" s="4" t="s">
        <v>5</v>
      </c>
      <c r="C10860" s="4" t="s">
        <v>10</v>
      </c>
    </row>
    <row r="10861" spans="1:10">
      <c r="A10861" t="n">
        <v>94108</v>
      </c>
      <c r="B10861" s="27" t="n">
        <v>16</v>
      </c>
      <c r="C10861" s="7" t="n">
        <v>2000</v>
      </c>
    </row>
    <row r="10862" spans="1:10">
      <c r="A10862" t="s">
        <v>4</v>
      </c>
      <c r="B10862" s="4" t="s">
        <v>5</v>
      </c>
      <c r="C10862" s="4" t="s">
        <v>14</v>
      </c>
      <c r="D10862" s="4" t="s">
        <v>10</v>
      </c>
      <c r="E10862" s="4" t="s">
        <v>14</v>
      </c>
    </row>
    <row r="10863" spans="1:10">
      <c r="A10863" t="n">
        <v>94111</v>
      </c>
      <c r="B10863" s="72" t="n">
        <v>49</v>
      </c>
      <c r="C10863" s="7" t="n">
        <v>1</v>
      </c>
      <c r="D10863" s="7" t="n">
        <v>4000</v>
      </c>
      <c r="E10863" s="7" t="n">
        <v>0</v>
      </c>
    </row>
    <row r="10864" spans="1:10">
      <c r="A10864" t="s">
        <v>4</v>
      </c>
      <c r="B10864" s="4" t="s">
        <v>5</v>
      </c>
      <c r="C10864" s="4" t="s">
        <v>14</v>
      </c>
      <c r="D10864" s="4" t="s">
        <v>10</v>
      </c>
      <c r="E10864" s="4" t="s">
        <v>25</v>
      </c>
    </row>
    <row r="10865" spans="1:15">
      <c r="A10865" t="n">
        <v>94116</v>
      </c>
      <c r="B10865" s="33" t="n">
        <v>58</v>
      </c>
      <c r="C10865" s="7" t="n">
        <v>0</v>
      </c>
      <c r="D10865" s="7" t="n">
        <v>2000</v>
      </c>
      <c r="E10865" s="7" t="n">
        <v>1</v>
      </c>
    </row>
    <row r="10866" spans="1:15">
      <c r="A10866" t="s">
        <v>4</v>
      </c>
      <c r="B10866" s="4" t="s">
        <v>5</v>
      </c>
      <c r="C10866" s="4" t="s">
        <v>14</v>
      </c>
      <c r="D10866" s="4" t="s">
        <v>10</v>
      </c>
    </row>
    <row r="10867" spans="1:15">
      <c r="A10867" t="n">
        <v>94124</v>
      </c>
      <c r="B10867" s="33" t="n">
        <v>58</v>
      </c>
      <c r="C10867" s="7" t="n">
        <v>255</v>
      </c>
      <c r="D10867" s="7" t="n">
        <v>0</v>
      </c>
    </row>
    <row r="10868" spans="1:15">
      <c r="A10868" t="s">
        <v>4</v>
      </c>
      <c r="B10868" s="4" t="s">
        <v>5</v>
      </c>
      <c r="C10868" s="4" t="s">
        <v>14</v>
      </c>
    </row>
    <row r="10869" spans="1:15">
      <c r="A10869" t="n">
        <v>94128</v>
      </c>
      <c r="B10869" s="34" t="n">
        <v>45</v>
      </c>
      <c r="C10869" s="7" t="n">
        <v>0</v>
      </c>
    </row>
    <row r="10870" spans="1:15">
      <c r="A10870" t="s">
        <v>4</v>
      </c>
      <c r="B10870" s="4" t="s">
        <v>5</v>
      </c>
      <c r="C10870" s="4" t="s">
        <v>10</v>
      </c>
      <c r="D10870" s="4" t="s">
        <v>9</v>
      </c>
    </row>
    <row r="10871" spans="1:15">
      <c r="A10871" t="n">
        <v>94130</v>
      </c>
      <c r="B10871" s="46" t="n">
        <v>44</v>
      </c>
      <c r="C10871" s="7" t="n">
        <v>81</v>
      </c>
      <c r="D10871" s="7" t="n">
        <v>1</v>
      </c>
    </row>
    <row r="10872" spans="1:15">
      <c r="A10872" t="s">
        <v>4</v>
      </c>
      <c r="B10872" s="4" t="s">
        <v>5</v>
      </c>
      <c r="C10872" s="4" t="s">
        <v>10</v>
      </c>
      <c r="D10872" s="4" t="s">
        <v>9</v>
      </c>
    </row>
    <row r="10873" spans="1:15">
      <c r="A10873" t="n">
        <v>94137</v>
      </c>
      <c r="B10873" s="46" t="n">
        <v>44</v>
      </c>
      <c r="C10873" s="7" t="n">
        <v>84</v>
      </c>
      <c r="D10873" s="7" t="n">
        <v>1</v>
      </c>
    </row>
    <row r="10874" spans="1:15">
      <c r="A10874" t="s">
        <v>4</v>
      </c>
      <c r="B10874" s="4" t="s">
        <v>5</v>
      </c>
      <c r="C10874" s="4" t="s">
        <v>10</v>
      </c>
    </row>
    <row r="10875" spans="1:15">
      <c r="A10875" t="n">
        <v>94144</v>
      </c>
      <c r="B10875" s="27" t="n">
        <v>16</v>
      </c>
      <c r="C10875" s="7" t="n">
        <v>500</v>
      </c>
    </row>
    <row r="10876" spans="1:15">
      <c r="A10876" t="s">
        <v>4</v>
      </c>
      <c r="B10876" s="4" t="s">
        <v>5</v>
      </c>
      <c r="C10876" s="4" t="s">
        <v>14</v>
      </c>
      <c r="D10876" s="4" t="s">
        <v>10</v>
      </c>
      <c r="E10876" s="4" t="s">
        <v>10</v>
      </c>
      <c r="F10876" s="4" t="s">
        <v>10</v>
      </c>
      <c r="G10876" s="4" t="s">
        <v>10</v>
      </c>
      <c r="H10876" s="4" t="s">
        <v>14</v>
      </c>
    </row>
    <row r="10877" spans="1:15">
      <c r="A10877" t="n">
        <v>94147</v>
      </c>
      <c r="B10877" s="23" t="n">
        <v>25</v>
      </c>
      <c r="C10877" s="7" t="n">
        <v>5</v>
      </c>
      <c r="D10877" s="7" t="n">
        <v>65535</v>
      </c>
      <c r="E10877" s="7" t="n">
        <v>500</v>
      </c>
      <c r="F10877" s="7" t="n">
        <v>800</v>
      </c>
      <c r="G10877" s="7" t="n">
        <v>140</v>
      </c>
      <c r="H10877" s="7" t="n">
        <v>0</v>
      </c>
    </row>
    <row r="10878" spans="1:15">
      <c r="A10878" t="s">
        <v>4</v>
      </c>
      <c r="B10878" s="4" t="s">
        <v>5</v>
      </c>
      <c r="C10878" s="4" t="s">
        <v>10</v>
      </c>
      <c r="D10878" s="4" t="s">
        <v>14</v>
      </c>
      <c r="E10878" s="4" t="s">
        <v>50</v>
      </c>
      <c r="F10878" s="4" t="s">
        <v>14</v>
      </c>
      <c r="G10878" s="4" t="s">
        <v>14</v>
      </c>
      <c r="H10878" s="4" t="s">
        <v>50</v>
      </c>
      <c r="I10878" s="4" t="s">
        <v>14</v>
      </c>
      <c r="J10878" s="4" t="s">
        <v>14</v>
      </c>
      <c r="K10878" s="4" t="s">
        <v>50</v>
      </c>
      <c r="L10878" s="4" t="s">
        <v>14</v>
      </c>
      <c r="M10878" s="4" t="s">
        <v>14</v>
      </c>
    </row>
    <row r="10879" spans="1:15">
      <c r="A10879" t="n">
        <v>94158</v>
      </c>
      <c r="B10879" s="24" t="n">
        <v>24</v>
      </c>
      <c r="C10879" s="7" t="n">
        <v>65533</v>
      </c>
      <c r="D10879" s="7" t="n">
        <v>11</v>
      </c>
      <c r="E10879" s="7" t="s">
        <v>797</v>
      </c>
      <c r="F10879" s="7" t="n">
        <v>2</v>
      </c>
      <c r="G10879" s="7" t="n">
        <v>3</v>
      </c>
      <c r="H10879" s="7" t="s">
        <v>798</v>
      </c>
      <c r="I10879" s="7" t="n">
        <v>2</v>
      </c>
      <c r="J10879" s="7" t="n">
        <v>3</v>
      </c>
      <c r="K10879" s="7" t="s">
        <v>799</v>
      </c>
      <c r="L10879" s="7" t="n">
        <v>2</v>
      </c>
      <c r="M10879" s="7" t="n">
        <v>0</v>
      </c>
    </row>
    <row r="10880" spans="1:15">
      <c r="A10880" t="s">
        <v>4</v>
      </c>
      <c r="B10880" s="4" t="s">
        <v>5</v>
      </c>
    </row>
    <row r="10881" spans="1:13">
      <c r="A10881" t="n">
        <v>94431</v>
      </c>
      <c r="B10881" s="25" t="n">
        <v>28</v>
      </c>
    </row>
    <row r="10882" spans="1:13">
      <c r="A10882" t="s">
        <v>4</v>
      </c>
      <c r="B10882" s="4" t="s">
        <v>5</v>
      </c>
      <c r="C10882" s="4" t="s">
        <v>14</v>
      </c>
    </row>
    <row r="10883" spans="1:13">
      <c r="A10883" t="n">
        <v>94432</v>
      </c>
      <c r="B10883" s="26" t="n">
        <v>27</v>
      </c>
      <c r="C10883" s="7" t="n">
        <v>0</v>
      </c>
    </row>
    <row r="10884" spans="1:13">
      <c r="A10884" t="s">
        <v>4</v>
      </c>
      <c r="B10884" s="4" t="s">
        <v>5</v>
      </c>
      <c r="C10884" s="4" t="s">
        <v>14</v>
      </c>
    </row>
    <row r="10885" spans="1:13">
      <c r="A10885" t="n">
        <v>94434</v>
      </c>
      <c r="B10885" s="26" t="n">
        <v>27</v>
      </c>
      <c r="C10885" s="7" t="n">
        <v>1</v>
      </c>
    </row>
    <row r="10886" spans="1:13">
      <c r="A10886" t="s">
        <v>4</v>
      </c>
      <c r="B10886" s="4" t="s">
        <v>5</v>
      </c>
      <c r="C10886" s="4" t="s">
        <v>14</v>
      </c>
      <c r="D10886" s="4" t="s">
        <v>10</v>
      </c>
      <c r="E10886" s="4" t="s">
        <v>10</v>
      </c>
      <c r="F10886" s="4" t="s">
        <v>10</v>
      </c>
      <c r="G10886" s="4" t="s">
        <v>10</v>
      </c>
      <c r="H10886" s="4" t="s">
        <v>14</v>
      </c>
    </row>
    <row r="10887" spans="1:13">
      <c r="A10887" t="n">
        <v>94436</v>
      </c>
      <c r="B10887" s="23" t="n">
        <v>25</v>
      </c>
      <c r="C10887" s="7" t="n">
        <v>5</v>
      </c>
      <c r="D10887" s="7" t="n">
        <v>65535</v>
      </c>
      <c r="E10887" s="7" t="n">
        <v>65535</v>
      </c>
      <c r="F10887" s="7" t="n">
        <v>65535</v>
      </c>
      <c r="G10887" s="7" t="n">
        <v>65535</v>
      </c>
      <c r="H10887" s="7" t="n">
        <v>0</v>
      </c>
    </row>
    <row r="10888" spans="1:13">
      <c r="A10888" t="s">
        <v>4</v>
      </c>
      <c r="B10888" s="4" t="s">
        <v>5</v>
      </c>
      <c r="C10888" s="4" t="s">
        <v>14</v>
      </c>
      <c r="D10888" s="4" t="s">
        <v>14</v>
      </c>
    </row>
    <row r="10889" spans="1:13">
      <c r="A10889" t="n">
        <v>94447</v>
      </c>
      <c r="B10889" s="72" t="n">
        <v>49</v>
      </c>
      <c r="C10889" s="7" t="n">
        <v>2</v>
      </c>
      <c r="D10889" s="7" t="n">
        <v>0</v>
      </c>
    </row>
    <row r="10890" spans="1:13">
      <c r="A10890" t="s">
        <v>4</v>
      </c>
      <c r="B10890" s="4" t="s">
        <v>5</v>
      </c>
      <c r="C10890" s="4" t="s">
        <v>10</v>
      </c>
    </row>
    <row r="10891" spans="1:13">
      <c r="A10891" t="n">
        <v>94450</v>
      </c>
      <c r="B10891" s="27" t="n">
        <v>16</v>
      </c>
      <c r="C10891" s="7" t="n">
        <v>300</v>
      </c>
    </row>
    <row r="10892" spans="1:13">
      <c r="A10892" t="s">
        <v>4</v>
      </c>
      <c r="B10892" s="4" t="s">
        <v>5</v>
      </c>
      <c r="C10892" s="4" t="s">
        <v>14</v>
      </c>
      <c r="D10892" s="4" t="s">
        <v>10</v>
      </c>
      <c r="E10892" s="4" t="s">
        <v>10</v>
      </c>
      <c r="F10892" s="4" t="s">
        <v>10</v>
      </c>
      <c r="G10892" s="4" t="s">
        <v>10</v>
      </c>
      <c r="H10892" s="4" t="s">
        <v>14</v>
      </c>
    </row>
    <row r="10893" spans="1:13">
      <c r="A10893" t="n">
        <v>94453</v>
      </c>
      <c r="B10893" s="23" t="n">
        <v>25</v>
      </c>
      <c r="C10893" s="7" t="n">
        <v>5</v>
      </c>
      <c r="D10893" s="7" t="n">
        <v>65535</v>
      </c>
      <c r="E10893" s="7" t="n">
        <v>65535</v>
      </c>
      <c r="F10893" s="7" t="n">
        <v>65535</v>
      </c>
      <c r="G10893" s="7" t="n">
        <v>65535</v>
      </c>
      <c r="H10893" s="7" t="n">
        <v>0</v>
      </c>
    </row>
    <row r="10894" spans="1:13">
      <c r="A10894" t="s">
        <v>4</v>
      </c>
      <c r="B10894" s="4" t="s">
        <v>5</v>
      </c>
      <c r="C10894" s="4" t="s">
        <v>14</v>
      </c>
      <c r="D10894" s="4" t="s">
        <v>10</v>
      </c>
      <c r="E10894" s="4" t="s">
        <v>25</v>
      </c>
      <c r="F10894" s="4" t="s">
        <v>10</v>
      </c>
      <c r="G10894" s="4" t="s">
        <v>9</v>
      </c>
      <c r="H10894" s="4" t="s">
        <v>9</v>
      </c>
      <c r="I10894" s="4" t="s">
        <v>10</v>
      </c>
      <c r="J10894" s="4" t="s">
        <v>10</v>
      </c>
      <c r="K10894" s="4" t="s">
        <v>9</v>
      </c>
      <c r="L10894" s="4" t="s">
        <v>9</v>
      </c>
      <c r="M10894" s="4" t="s">
        <v>9</v>
      </c>
      <c r="N10894" s="4" t="s">
        <v>9</v>
      </c>
      <c r="O10894" s="4" t="s">
        <v>6</v>
      </c>
    </row>
    <row r="10895" spans="1:13">
      <c r="A10895" t="n">
        <v>94464</v>
      </c>
      <c r="B10895" s="13" t="n">
        <v>50</v>
      </c>
      <c r="C10895" s="7" t="n">
        <v>0</v>
      </c>
      <c r="D10895" s="7" t="n">
        <v>12101</v>
      </c>
      <c r="E10895" s="7" t="n">
        <v>1</v>
      </c>
      <c r="F10895" s="7" t="n">
        <v>0</v>
      </c>
      <c r="G10895" s="7" t="n">
        <v>0</v>
      </c>
      <c r="H10895" s="7" t="n">
        <v>0</v>
      </c>
      <c r="I10895" s="7" t="n">
        <v>0</v>
      </c>
      <c r="J10895" s="7" t="n">
        <v>65533</v>
      </c>
      <c r="K10895" s="7" t="n">
        <v>0</v>
      </c>
      <c r="L10895" s="7" t="n">
        <v>0</v>
      </c>
      <c r="M10895" s="7" t="n">
        <v>0</v>
      </c>
      <c r="N10895" s="7" t="n">
        <v>0</v>
      </c>
      <c r="O10895" s="7" t="s">
        <v>13</v>
      </c>
    </row>
    <row r="10896" spans="1:13">
      <c r="A10896" t="s">
        <v>4</v>
      </c>
      <c r="B10896" s="4" t="s">
        <v>5</v>
      </c>
      <c r="C10896" s="4" t="s">
        <v>10</v>
      </c>
      <c r="D10896" s="4" t="s">
        <v>14</v>
      </c>
      <c r="E10896" s="4" t="s">
        <v>50</v>
      </c>
      <c r="F10896" s="4" t="s">
        <v>14</v>
      </c>
      <c r="G10896" s="4" t="s">
        <v>14</v>
      </c>
      <c r="H10896" s="4" t="s">
        <v>14</v>
      </c>
    </row>
    <row r="10897" spans="1:15">
      <c r="A10897" t="n">
        <v>94503</v>
      </c>
      <c r="B10897" s="24" t="n">
        <v>24</v>
      </c>
      <c r="C10897" s="7" t="n">
        <v>65533</v>
      </c>
      <c r="D10897" s="7" t="n">
        <v>12</v>
      </c>
      <c r="E10897" s="7" t="s">
        <v>800</v>
      </c>
      <c r="F10897" s="7" t="n">
        <v>6</v>
      </c>
      <c r="G10897" s="7" t="n">
        <v>2</v>
      </c>
      <c r="H10897" s="7" t="n">
        <v>0</v>
      </c>
    </row>
    <row r="10898" spans="1:15">
      <c r="A10898" t="s">
        <v>4</v>
      </c>
      <c r="B10898" s="4" t="s">
        <v>5</v>
      </c>
    </row>
    <row r="10899" spans="1:15">
      <c r="A10899" t="n">
        <v>94549</v>
      </c>
      <c r="B10899" s="25" t="n">
        <v>28</v>
      </c>
    </row>
    <row r="10900" spans="1:15">
      <c r="A10900" t="s">
        <v>4</v>
      </c>
      <c r="B10900" s="4" t="s">
        <v>5</v>
      </c>
      <c r="C10900" s="4" t="s">
        <v>14</v>
      </c>
    </row>
    <row r="10901" spans="1:15">
      <c r="A10901" t="n">
        <v>94550</v>
      </c>
      <c r="B10901" s="26" t="n">
        <v>27</v>
      </c>
      <c r="C10901" s="7" t="n">
        <v>0</v>
      </c>
    </row>
    <row r="10902" spans="1:15">
      <c r="A10902" t="s">
        <v>4</v>
      </c>
      <c r="B10902" s="4" t="s">
        <v>5</v>
      </c>
      <c r="C10902" s="4" t="s">
        <v>14</v>
      </c>
    </row>
    <row r="10903" spans="1:15">
      <c r="A10903" t="n">
        <v>94552</v>
      </c>
      <c r="B10903" s="26" t="n">
        <v>27</v>
      </c>
      <c r="C10903" s="7" t="n">
        <v>1</v>
      </c>
    </row>
    <row r="10904" spans="1:15">
      <c r="A10904" t="s">
        <v>4</v>
      </c>
      <c r="B10904" s="4" t="s">
        <v>5</v>
      </c>
      <c r="C10904" s="4" t="s">
        <v>14</v>
      </c>
      <c r="D10904" s="4" t="s">
        <v>10</v>
      </c>
      <c r="E10904" s="4" t="s">
        <v>10</v>
      </c>
      <c r="F10904" s="4" t="s">
        <v>10</v>
      </c>
      <c r="G10904" s="4" t="s">
        <v>10</v>
      </c>
      <c r="H10904" s="4" t="s">
        <v>14</v>
      </c>
    </row>
    <row r="10905" spans="1:15">
      <c r="A10905" t="n">
        <v>94554</v>
      </c>
      <c r="B10905" s="23" t="n">
        <v>25</v>
      </c>
      <c r="C10905" s="7" t="n">
        <v>5</v>
      </c>
      <c r="D10905" s="7" t="n">
        <v>65535</v>
      </c>
      <c r="E10905" s="7" t="n">
        <v>65535</v>
      </c>
      <c r="F10905" s="7" t="n">
        <v>65535</v>
      </c>
      <c r="G10905" s="7" t="n">
        <v>65535</v>
      </c>
      <c r="H10905" s="7" t="n">
        <v>0</v>
      </c>
    </row>
    <row r="10906" spans="1:15">
      <c r="A10906" t="s">
        <v>4</v>
      </c>
      <c r="B10906" s="4" t="s">
        <v>5</v>
      </c>
      <c r="C10906" s="4" t="s">
        <v>10</v>
      </c>
    </row>
    <row r="10907" spans="1:15">
      <c r="A10907" t="n">
        <v>94565</v>
      </c>
      <c r="B10907" s="27" t="n">
        <v>16</v>
      </c>
      <c r="C10907" s="7" t="n">
        <v>300</v>
      </c>
    </row>
    <row r="10908" spans="1:15">
      <c r="A10908" t="s">
        <v>4</v>
      </c>
      <c r="B10908" s="4" t="s">
        <v>5</v>
      </c>
      <c r="C10908" s="4" t="s">
        <v>14</v>
      </c>
      <c r="D10908" s="4" t="s">
        <v>10</v>
      </c>
      <c r="E10908" s="4" t="s">
        <v>25</v>
      </c>
      <c r="F10908" s="4" t="s">
        <v>10</v>
      </c>
      <c r="G10908" s="4" t="s">
        <v>9</v>
      </c>
      <c r="H10908" s="4" t="s">
        <v>9</v>
      </c>
      <c r="I10908" s="4" t="s">
        <v>10</v>
      </c>
      <c r="J10908" s="4" t="s">
        <v>10</v>
      </c>
      <c r="K10908" s="4" t="s">
        <v>9</v>
      </c>
      <c r="L10908" s="4" t="s">
        <v>9</v>
      </c>
      <c r="M10908" s="4" t="s">
        <v>9</v>
      </c>
      <c r="N10908" s="4" t="s">
        <v>9</v>
      </c>
      <c r="O10908" s="4" t="s">
        <v>6</v>
      </c>
    </row>
    <row r="10909" spans="1:15">
      <c r="A10909" t="n">
        <v>94568</v>
      </c>
      <c r="B10909" s="13" t="n">
        <v>50</v>
      </c>
      <c r="C10909" s="7" t="n">
        <v>0</v>
      </c>
      <c r="D10909" s="7" t="n">
        <v>12101</v>
      </c>
      <c r="E10909" s="7" t="n">
        <v>1</v>
      </c>
      <c r="F10909" s="7" t="n">
        <v>0</v>
      </c>
      <c r="G10909" s="7" t="n">
        <v>0</v>
      </c>
      <c r="H10909" s="7" t="n">
        <v>0</v>
      </c>
      <c r="I10909" s="7" t="n">
        <v>0</v>
      </c>
      <c r="J10909" s="7" t="n">
        <v>65533</v>
      </c>
      <c r="K10909" s="7" t="n">
        <v>0</v>
      </c>
      <c r="L10909" s="7" t="n">
        <v>0</v>
      </c>
      <c r="M10909" s="7" t="n">
        <v>0</v>
      </c>
      <c r="N10909" s="7" t="n">
        <v>0</v>
      </c>
      <c r="O10909" s="7" t="s">
        <v>13</v>
      </c>
    </row>
    <row r="10910" spans="1:15">
      <c r="A10910" t="s">
        <v>4</v>
      </c>
      <c r="B10910" s="4" t="s">
        <v>5</v>
      </c>
      <c r="C10910" s="4" t="s">
        <v>14</v>
      </c>
      <c r="D10910" s="4" t="s">
        <v>10</v>
      </c>
      <c r="E10910" s="4" t="s">
        <v>10</v>
      </c>
      <c r="F10910" s="4" t="s">
        <v>10</v>
      </c>
      <c r="G10910" s="4" t="s">
        <v>10</v>
      </c>
      <c r="H10910" s="4" t="s">
        <v>14</v>
      </c>
    </row>
    <row r="10911" spans="1:15">
      <c r="A10911" t="n">
        <v>94607</v>
      </c>
      <c r="B10911" s="23" t="n">
        <v>25</v>
      </c>
      <c r="C10911" s="7" t="n">
        <v>5</v>
      </c>
      <c r="D10911" s="7" t="n">
        <v>65535</v>
      </c>
      <c r="E10911" s="7" t="n">
        <v>65535</v>
      </c>
      <c r="F10911" s="7" t="n">
        <v>65535</v>
      </c>
      <c r="G10911" s="7" t="n">
        <v>65535</v>
      </c>
      <c r="H10911" s="7" t="n">
        <v>0</v>
      </c>
    </row>
    <row r="10912" spans="1:15">
      <c r="A10912" t="s">
        <v>4</v>
      </c>
      <c r="B10912" s="4" t="s">
        <v>5</v>
      </c>
      <c r="C10912" s="4" t="s">
        <v>10</v>
      </c>
      <c r="D10912" s="4" t="s">
        <v>14</v>
      </c>
      <c r="E10912" s="4" t="s">
        <v>14</v>
      </c>
      <c r="F10912" s="4" t="s">
        <v>50</v>
      </c>
      <c r="G10912" s="4" t="s">
        <v>14</v>
      </c>
      <c r="H10912" s="4" t="s">
        <v>14</v>
      </c>
    </row>
    <row r="10913" spans="1:15">
      <c r="A10913" t="n">
        <v>94618</v>
      </c>
      <c r="B10913" s="24" t="n">
        <v>24</v>
      </c>
      <c r="C10913" s="7" t="n">
        <v>65533</v>
      </c>
      <c r="D10913" s="7" t="n">
        <v>11</v>
      </c>
      <c r="E10913" s="7" t="n">
        <v>6</v>
      </c>
      <c r="F10913" s="7" t="s">
        <v>801</v>
      </c>
      <c r="G10913" s="7" t="n">
        <v>2</v>
      </c>
      <c r="H10913" s="7" t="n">
        <v>0</v>
      </c>
    </row>
    <row r="10914" spans="1:15">
      <c r="A10914" t="s">
        <v>4</v>
      </c>
      <c r="B10914" s="4" t="s">
        <v>5</v>
      </c>
    </row>
    <row r="10915" spans="1:15">
      <c r="A10915" t="n">
        <v>94655</v>
      </c>
      <c r="B10915" s="25" t="n">
        <v>28</v>
      </c>
    </row>
    <row r="10916" spans="1:15">
      <c r="A10916" t="s">
        <v>4</v>
      </c>
      <c r="B10916" s="4" t="s">
        <v>5</v>
      </c>
      <c r="C10916" s="4" t="s">
        <v>14</v>
      </c>
    </row>
    <row r="10917" spans="1:15">
      <c r="A10917" t="n">
        <v>94656</v>
      </c>
      <c r="B10917" s="26" t="n">
        <v>27</v>
      </c>
      <c r="C10917" s="7" t="n">
        <v>0</v>
      </c>
    </row>
    <row r="10918" spans="1:15">
      <c r="A10918" t="s">
        <v>4</v>
      </c>
      <c r="B10918" s="4" t="s">
        <v>5</v>
      </c>
      <c r="C10918" s="4" t="s">
        <v>14</v>
      </c>
    </row>
    <row r="10919" spans="1:15">
      <c r="A10919" t="n">
        <v>94658</v>
      </c>
      <c r="B10919" s="26" t="n">
        <v>27</v>
      </c>
      <c r="C10919" s="7" t="n">
        <v>1</v>
      </c>
    </row>
    <row r="10920" spans="1:15">
      <c r="A10920" t="s">
        <v>4</v>
      </c>
      <c r="B10920" s="4" t="s">
        <v>5</v>
      </c>
      <c r="C10920" s="4" t="s">
        <v>14</v>
      </c>
      <c r="D10920" s="4" t="s">
        <v>10</v>
      </c>
      <c r="E10920" s="4" t="s">
        <v>10</v>
      </c>
      <c r="F10920" s="4" t="s">
        <v>10</v>
      </c>
      <c r="G10920" s="4" t="s">
        <v>10</v>
      </c>
      <c r="H10920" s="4" t="s">
        <v>14</v>
      </c>
    </row>
    <row r="10921" spans="1:15">
      <c r="A10921" t="n">
        <v>94660</v>
      </c>
      <c r="B10921" s="23" t="n">
        <v>25</v>
      </c>
      <c r="C10921" s="7" t="n">
        <v>5</v>
      </c>
      <c r="D10921" s="7" t="n">
        <v>65535</v>
      </c>
      <c r="E10921" s="7" t="n">
        <v>65535</v>
      </c>
      <c r="F10921" s="7" t="n">
        <v>65535</v>
      </c>
      <c r="G10921" s="7" t="n">
        <v>65535</v>
      </c>
      <c r="H10921" s="7" t="n">
        <v>0</v>
      </c>
    </row>
    <row r="10922" spans="1:15">
      <c r="A10922" t="s">
        <v>4</v>
      </c>
      <c r="B10922" s="4" t="s">
        <v>5</v>
      </c>
      <c r="C10922" s="4" t="s">
        <v>10</v>
      </c>
    </row>
    <row r="10923" spans="1:15">
      <c r="A10923" t="n">
        <v>94671</v>
      </c>
      <c r="B10923" s="27" t="n">
        <v>16</v>
      </c>
      <c r="C10923" s="7" t="n">
        <v>300</v>
      </c>
    </row>
    <row r="10924" spans="1:15">
      <c r="A10924" t="s">
        <v>4</v>
      </c>
      <c r="B10924" s="4" t="s">
        <v>5</v>
      </c>
      <c r="C10924" s="4" t="s">
        <v>14</v>
      </c>
      <c r="D10924" s="41" t="s">
        <v>71</v>
      </c>
      <c r="E10924" s="4" t="s">
        <v>5</v>
      </c>
      <c r="F10924" s="4" t="s">
        <v>14</v>
      </c>
      <c r="G10924" s="4" t="s">
        <v>10</v>
      </c>
      <c r="H10924" s="41" t="s">
        <v>72</v>
      </c>
      <c r="I10924" s="4" t="s">
        <v>14</v>
      </c>
      <c r="J10924" s="4" t="s">
        <v>36</v>
      </c>
    </row>
    <row r="10925" spans="1:15">
      <c r="A10925" t="n">
        <v>94674</v>
      </c>
      <c r="B10925" s="16" t="n">
        <v>5</v>
      </c>
      <c r="C10925" s="7" t="n">
        <v>28</v>
      </c>
      <c r="D10925" s="41" t="s">
        <v>3</v>
      </c>
      <c r="E10925" s="63" t="n">
        <v>64</v>
      </c>
      <c r="F10925" s="7" t="n">
        <v>5</v>
      </c>
      <c r="G10925" s="7" t="n">
        <v>1</v>
      </c>
      <c r="H10925" s="41" t="s">
        <v>3</v>
      </c>
      <c r="I10925" s="7" t="n">
        <v>1</v>
      </c>
      <c r="J10925" s="17" t="n">
        <f t="normal" ca="1">A10929</f>
        <v>0</v>
      </c>
    </row>
    <row r="10926" spans="1:15">
      <c r="A10926" t="s">
        <v>4</v>
      </c>
      <c r="B10926" s="4" t="s">
        <v>5</v>
      </c>
      <c r="C10926" s="4" t="s">
        <v>14</v>
      </c>
      <c r="D10926" s="4" t="s">
        <v>10</v>
      </c>
      <c r="E10926" s="4" t="s">
        <v>10</v>
      </c>
      <c r="F10926" s="4" t="s">
        <v>10</v>
      </c>
      <c r="G10926" s="4" t="s">
        <v>9</v>
      </c>
    </row>
    <row r="10927" spans="1:15">
      <c r="A10927" t="n">
        <v>94685</v>
      </c>
      <c r="B10927" s="81" t="n">
        <v>95</v>
      </c>
      <c r="C10927" s="7" t="n">
        <v>6</v>
      </c>
      <c r="D10927" s="7" t="n">
        <v>0</v>
      </c>
      <c r="E10927" s="7" t="n">
        <v>1</v>
      </c>
      <c r="F10927" s="7" t="n">
        <v>200</v>
      </c>
      <c r="G10927" s="7" t="n">
        <v>0</v>
      </c>
    </row>
    <row r="10928" spans="1:15">
      <c r="A10928" t="s">
        <v>4</v>
      </c>
      <c r="B10928" s="4" t="s">
        <v>5</v>
      </c>
      <c r="C10928" s="4" t="s">
        <v>14</v>
      </c>
      <c r="D10928" s="41" t="s">
        <v>71</v>
      </c>
      <c r="E10928" s="4" t="s">
        <v>5</v>
      </c>
      <c r="F10928" s="4" t="s">
        <v>14</v>
      </c>
      <c r="G10928" s="4" t="s">
        <v>10</v>
      </c>
      <c r="H10928" s="41" t="s">
        <v>72</v>
      </c>
      <c r="I10928" s="4" t="s">
        <v>14</v>
      </c>
      <c r="J10928" s="4" t="s">
        <v>36</v>
      </c>
    </row>
    <row r="10929" spans="1:10">
      <c r="A10929" t="n">
        <v>94697</v>
      </c>
      <c r="B10929" s="16" t="n">
        <v>5</v>
      </c>
      <c r="C10929" s="7" t="n">
        <v>28</v>
      </c>
      <c r="D10929" s="41" t="s">
        <v>3</v>
      </c>
      <c r="E10929" s="63" t="n">
        <v>64</v>
      </c>
      <c r="F10929" s="7" t="n">
        <v>5</v>
      </c>
      <c r="G10929" s="7" t="n">
        <v>2</v>
      </c>
      <c r="H10929" s="41" t="s">
        <v>3</v>
      </c>
      <c r="I10929" s="7" t="n">
        <v>1</v>
      </c>
      <c r="J10929" s="17" t="n">
        <f t="normal" ca="1">A10933</f>
        <v>0</v>
      </c>
    </row>
    <row r="10930" spans="1:10">
      <c r="A10930" t="s">
        <v>4</v>
      </c>
      <c r="B10930" s="4" t="s">
        <v>5</v>
      </c>
      <c r="C10930" s="4" t="s">
        <v>14</v>
      </c>
      <c r="D10930" s="4" t="s">
        <v>10</v>
      </c>
      <c r="E10930" s="4" t="s">
        <v>10</v>
      </c>
      <c r="F10930" s="4" t="s">
        <v>10</v>
      </c>
      <c r="G10930" s="4" t="s">
        <v>9</v>
      </c>
    </row>
    <row r="10931" spans="1:10">
      <c r="A10931" t="n">
        <v>94708</v>
      </c>
      <c r="B10931" s="81" t="n">
        <v>95</v>
      </c>
      <c r="C10931" s="7" t="n">
        <v>6</v>
      </c>
      <c r="D10931" s="7" t="n">
        <v>0</v>
      </c>
      <c r="E10931" s="7" t="n">
        <v>2</v>
      </c>
      <c r="F10931" s="7" t="n">
        <v>200</v>
      </c>
      <c r="G10931" s="7" t="n">
        <v>0</v>
      </c>
    </row>
    <row r="10932" spans="1:10">
      <c r="A10932" t="s">
        <v>4</v>
      </c>
      <c r="B10932" s="4" t="s">
        <v>5</v>
      </c>
      <c r="C10932" s="4" t="s">
        <v>14</v>
      </c>
      <c r="D10932" s="41" t="s">
        <v>71</v>
      </c>
      <c r="E10932" s="4" t="s">
        <v>5</v>
      </c>
      <c r="F10932" s="4" t="s">
        <v>14</v>
      </c>
      <c r="G10932" s="4" t="s">
        <v>10</v>
      </c>
      <c r="H10932" s="41" t="s">
        <v>72</v>
      </c>
      <c r="I10932" s="4" t="s">
        <v>14</v>
      </c>
      <c r="J10932" s="4" t="s">
        <v>36</v>
      </c>
    </row>
    <row r="10933" spans="1:10">
      <c r="A10933" t="n">
        <v>94720</v>
      </c>
      <c r="B10933" s="16" t="n">
        <v>5</v>
      </c>
      <c r="C10933" s="7" t="n">
        <v>28</v>
      </c>
      <c r="D10933" s="41" t="s">
        <v>3</v>
      </c>
      <c r="E10933" s="63" t="n">
        <v>64</v>
      </c>
      <c r="F10933" s="7" t="n">
        <v>5</v>
      </c>
      <c r="G10933" s="7" t="n">
        <v>3</v>
      </c>
      <c r="H10933" s="41" t="s">
        <v>3</v>
      </c>
      <c r="I10933" s="7" t="n">
        <v>1</v>
      </c>
      <c r="J10933" s="17" t="n">
        <f t="normal" ca="1">A10937</f>
        <v>0</v>
      </c>
    </row>
    <row r="10934" spans="1:10">
      <c r="A10934" t="s">
        <v>4</v>
      </c>
      <c r="B10934" s="4" t="s">
        <v>5</v>
      </c>
      <c r="C10934" s="4" t="s">
        <v>14</v>
      </c>
      <c r="D10934" s="4" t="s">
        <v>10</v>
      </c>
      <c r="E10934" s="4" t="s">
        <v>10</v>
      </c>
      <c r="F10934" s="4" t="s">
        <v>10</v>
      </c>
      <c r="G10934" s="4" t="s">
        <v>9</v>
      </c>
    </row>
    <row r="10935" spans="1:10">
      <c r="A10935" t="n">
        <v>94731</v>
      </c>
      <c r="B10935" s="81" t="n">
        <v>95</v>
      </c>
      <c r="C10935" s="7" t="n">
        <v>6</v>
      </c>
      <c r="D10935" s="7" t="n">
        <v>0</v>
      </c>
      <c r="E10935" s="7" t="n">
        <v>3</v>
      </c>
      <c r="F10935" s="7" t="n">
        <v>200</v>
      </c>
      <c r="G10935" s="7" t="n">
        <v>0</v>
      </c>
    </row>
    <row r="10936" spans="1:10">
      <c r="A10936" t="s">
        <v>4</v>
      </c>
      <c r="B10936" s="4" t="s">
        <v>5</v>
      </c>
      <c r="C10936" s="4" t="s">
        <v>14</v>
      </c>
      <c r="D10936" s="41" t="s">
        <v>71</v>
      </c>
      <c r="E10936" s="4" t="s">
        <v>5</v>
      </c>
      <c r="F10936" s="4" t="s">
        <v>14</v>
      </c>
      <c r="G10936" s="4" t="s">
        <v>10</v>
      </c>
      <c r="H10936" s="41" t="s">
        <v>72</v>
      </c>
      <c r="I10936" s="4" t="s">
        <v>14</v>
      </c>
      <c r="J10936" s="4" t="s">
        <v>36</v>
      </c>
    </row>
    <row r="10937" spans="1:10">
      <c r="A10937" t="n">
        <v>94743</v>
      </c>
      <c r="B10937" s="16" t="n">
        <v>5</v>
      </c>
      <c r="C10937" s="7" t="n">
        <v>28</v>
      </c>
      <c r="D10937" s="41" t="s">
        <v>3</v>
      </c>
      <c r="E10937" s="63" t="n">
        <v>64</v>
      </c>
      <c r="F10937" s="7" t="n">
        <v>5</v>
      </c>
      <c r="G10937" s="7" t="n">
        <v>4</v>
      </c>
      <c r="H10937" s="41" t="s">
        <v>3</v>
      </c>
      <c r="I10937" s="7" t="n">
        <v>1</v>
      </c>
      <c r="J10937" s="17" t="n">
        <f t="normal" ca="1">A10941</f>
        <v>0</v>
      </c>
    </row>
    <row r="10938" spans="1:10">
      <c r="A10938" t="s">
        <v>4</v>
      </c>
      <c r="B10938" s="4" t="s">
        <v>5</v>
      </c>
      <c r="C10938" s="4" t="s">
        <v>14</v>
      </c>
      <c r="D10938" s="4" t="s">
        <v>10</v>
      </c>
      <c r="E10938" s="4" t="s">
        <v>10</v>
      </c>
      <c r="F10938" s="4" t="s">
        <v>10</v>
      </c>
      <c r="G10938" s="4" t="s">
        <v>9</v>
      </c>
    </row>
    <row r="10939" spans="1:10">
      <c r="A10939" t="n">
        <v>94754</v>
      </c>
      <c r="B10939" s="81" t="n">
        <v>95</v>
      </c>
      <c r="C10939" s="7" t="n">
        <v>6</v>
      </c>
      <c r="D10939" s="7" t="n">
        <v>0</v>
      </c>
      <c r="E10939" s="7" t="n">
        <v>4</v>
      </c>
      <c r="F10939" s="7" t="n">
        <v>200</v>
      </c>
      <c r="G10939" s="7" t="n">
        <v>0</v>
      </c>
    </row>
    <row r="10940" spans="1:10">
      <c r="A10940" t="s">
        <v>4</v>
      </c>
      <c r="B10940" s="4" t="s">
        <v>5</v>
      </c>
      <c r="C10940" s="4" t="s">
        <v>14</v>
      </c>
      <c r="D10940" s="41" t="s">
        <v>71</v>
      </c>
      <c r="E10940" s="4" t="s">
        <v>5</v>
      </c>
      <c r="F10940" s="4" t="s">
        <v>14</v>
      </c>
      <c r="G10940" s="4" t="s">
        <v>10</v>
      </c>
      <c r="H10940" s="41" t="s">
        <v>72</v>
      </c>
      <c r="I10940" s="4" t="s">
        <v>14</v>
      </c>
      <c r="J10940" s="4" t="s">
        <v>36</v>
      </c>
    </row>
    <row r="10941" spans="1:10">
      <c r="A10941" t="n">
        <v>94766</v>
      </c>
      <c r="B10941" s="16" t="n">
        <v>5</v>
      </c>
      <c r="C10941" s="7" t="n">
        <v>28</v>
      </c>
      <c r="D10941" s="41" t="s">
        <v>3</v>
      </c>
      <c r="E10941" s="63" t="n">
        <v>64</v>
      </c>
      <c r="F10941" s="7" t="n">
        <v>5</v>
      </c>
      <c r="G10941" s="7" t="n">
        <v>5</v>
      </c>
      <c r="H10941" s="41" t="s">
        <v>3</v>
      </c>
      <c r="I10941" s="7" t="n">
        <v>1</v>
      </c>
      <c r="J10941" s="17" t="n">
        <f t="normal" ca="1">A10945</f>
        <v>0</v>
      </c>
    </row>
    <row r="10942" spans="1:10">
      <c r="A10942" t="s">
        <v>4</v>
      </c>
      <c r="B10942" s="4" t="s">
        <v>5</v>
      </c>
      <c r="C10942" s="4" t="s">
        <v>14</v>
      </c>
      <c r="D10942" s="4" t="s">
        <v>10</v>
      </c>
      <c r="E10942" s="4" t="s">
        <v>10</v>
      </c>
      <c r="F10942" s="4" t="s">
        <v>10</v>
      </c>
      <c r="G10942" s="4" t="s">
        <v>9</v>
      </c>
    </row>
    <row r="10943" spans="1:10">
      <c r="A10943" t="n">
        <v>94777</v>
      </c>
      <c r="B10943" s="81" t="n">
        <v>95</v>
      </c>
      <c r="C10943" s="7" t="n">
        <v>6</v>
      </c>
      <c r="D10943" s="7" t="n">
        <v>0</v>
      </c>
      <c r="E10943" s="7" t="n">
        <v>5</v>
      </c>
      <c r="F10943" s="7" t="n">
        <v>200</v>
      </c>
      <c r="G10943" s="7" t="n">
        <v>0</v>
      </c>
    </row>
    <row r="10944" spans="1:10">
      <c r="A10944" t="s">
        <v>4</v>
      </c>
      <c r="B10944" s="4" t="s">
        <v>5</v>
      </c>
      <c r="C10944" s="4" t="s">
        <v>14</v>
      </c>
      <c r="D10944" s="41" t="s">
        <v>71</v>
      </c>
      <c r="E10944" s="4" t="s">
        <v>5</v>
      </c>
      <c r="F10944" s="4" t="s">
        <v>14</v>
      </c>
      <c r="G10944" s="4" t="s">
        <v>10</v>
      </c>
      <c r="H10944" s="41" t="s">
        <v>72</v>
      </c>
      <c r="I10944" s="4" t="s">
        <v>14</v>
      </c>
      <c r="J10944" s="4" t="s">
        <v>36</v>
      </c>
    </row>
    <row r="10945" spans="1:10">
      <c r="A10945" t="n">
        <v>94789</v>
      </c>
      <c r="B10945" s="16" t="n">
        <v>5</v>
      </c>
      <c r="C10945" s="7" t="n">
        <v>28</v>
      </c>
      <c r="D10945" s="41" t="s">
        <v>3</v>
      </c>
      <c r="E10945" s="63" t="n">
        <v>64</v>
      </c>
      <c r="F10945" s="7" t="n">
        <v>5</v>
      </c>
      <c r="G10945" s="7" t="n">
        <v>6</v>
      </c>
      <c r="H10945" s="41" t="s">
        <v>3</v>
      </c>
      <c r="I10945" s="7" t="n">
        <v>1</v>
      </c>
      <c r="J10945" s="17" t="n">
        <f t="normal" ca="1">A10949</f>
        <v>0</v>
      </c>
    </row>
    <row r="10946" spans="1:10">
      <c r="A10946" t="s">
        <v>4</v>
      </c>
      <c r="B10946" s="4" t="s">
        <v>5</v>
      </c>
      <c r="C10946" s="4" t="s">
        <v>14</v>
      </c>
      <c r="D10946" s="4" t="s">
        <v>10</v>
      </c>
      <c r="E10946" s="4" t="s">
        <v>10</v>
      </c>
      <c r="F10946" s="4" t="s">
        <v>10</v>
      </c>
      <c r="G10946" s="4" t="s">
        <v>9</v>
      </c>
    </row>
    <row r="10947" spans="1:10">
      <c r="A10947" t="n">
        <v>94800</v>
      </c>
      <c r="B10947" s="81" t="n">
        <v>95</v>
      </c>
      <c r="C10947" s="7" t="n">
        <v>6</v>
      </c>
      <c r="D10947" s="7" t="n">
        <v>0</v>
      </c>
      <c r="E10947" s="7" t="n">
        <v>6</v>
      </c>
      <c r="F10947" s="7" t="n">
        <v>200</v>
      </c>
      <c r="G10947" s="7" t="n">
        <v>0</v>
      </c>
    </row>
    <row r="10948" spans="1:10">
      <c r="A10948" t="s">
        <v>4</v>
      </c>
      <c r="B10948" s="4" t="s">
        <v>5</v>
      </c>
      <c r="C10948" s="4" t="s">
        <v>14</v>
      </c>
      <c r="D10948" s="41" t="s">
        <v>71</v>
      </c>
      <c r="E10948" s="4" t="s">
        <v>5</v>
      </c>
      <c r="F10948" s="4" t="s">
        <v>14</v>
      </c>
      <c r="G10948" s="4" t="s">
        <v>10</v>
      </c>
      <c r="H10948" s="41" t="s">
        <v>72</v>
      </c>
      <c r="I10948" s="4" t="s">
        <v>14</v>
      </c>
      <c r="J10948" s="4" t="s">
        <v>36</v>
      </c>
    </row>
    <row r="10949" spans="1:10">
      <c r="A10949" t="n">
        <v>94812</v>
      </c>
      <c r="B10949" s="16" t="n">
        <v>5</v>
      </c>
      <c r="C10949" s="7" t="n">
        <v>28</v>
      </c>
      <c r="D10949" s="41" t="s">
        <v>3</v>
      </c>
      <c r="E10949" s="63" t="n">
        <v>64</v>
      </c>
      <c r="F10949" s="7" t="n">
        <v>5</v>
      </c>
      <c r="G10949" s="7" t="n">
        <v>7</v>
      </c>
      <c r="H10949" s="41" t="s">
        <v>3</v>
      </c>
      <c r="I10949" s="7" t="n">
        <v>1</v>
      </c>
      <c r="J10949" s="17" t="n">
        <f t="normal" ca="1">A10953</f>
        <v>0</v>
      </c>
    </row>
    <row r="10950" spans="1:10">
      <c r="A10950" t="s">
        <v>4</v>
      </c>
      <c r="B10950" s="4" t="s">
        <v>5</v>
      </c>
      <c r="C10950" s="4" t="s">
        <v>14</v>
      </c>
      <c r="D10950" s="4" t="s">
        <v>10</v>
      </c>
      <c r="E10950" s="4" t="s">
        <v>10</v>
      </c>
      <c r="F10950" s="4" t="s">
        <v>10</v>
      </c>
      <c r="G10950" s="4" t="s">
        <v>9</v>
      </c>
    </row>
    <row r="10951" spans="1:10">
      <c r="A10951" t="n">
        <v>94823</v>
      </c>
      <c r="B10951" s="81" t="n">
        <v>95</v>
      </c>
      <c r="C10951" s="7" t="n">
        <v>6</v>
      </c>
      <c r="D10951" s="7" t="n">
        <v>0</v>
      </c>
      <c r="E10951" s="7" t="n">
        <v>7</v>
      </c>
      <c r="F10951" s="7" t="n">
        <v>200</v>
      </c>
      <c r="G10951" s="7" t="n">
        <v>0</v>
      </c>
    </row>
    <row r="10952" spans="1:10">
      <c r="A10952" t="s">
        <v>4</v>
      </c>
      <c r="B10952" s="4" t="s">
        <v>5</v>
      </c>
      <c r="C10952" s="4" t="s">
        <v>14</v>
      </c>
      <c r="D10952" s="41" t="s">
        <v>71</v>
      </c>
      <c r="E10952" s="4" t="s">
        <v>5</v>
      </c>
      <c r="F10952" s="4" t="s">
        <v>14</v>
      </c>
      <c r="G10952" s="4" t="s">
        <v>10</v>
      </c>
      <c r="H10952" s="41" t="s">
        <v>72</v>
      </c>
      <c r="I10952" s="4" t="s">
        <v>14</v>
      </c>
      <c r="J10952" s="4" t="s">
        <v>36</v>
      </c>
    </row>
    <row r="10953" spans="1:10">
      <c r="A10953" t="n">
        <v>94835</v>
      </c>
      <c r="B10953" s="16" t="n">
        <v>5</v>
      </c>
      <c r="C10953" s="7" t="n">
        <v>28</v>
      </c>
      <c r="D10953" s="41" t="s">
        <v>3</v>
      </c>
      <c r="E10953" s="63" t="n">
        <v>64</v>
      </c>
      <c r="F10953" s="7" t="n">
        <v>5</v>
      </c>
      <c r="G10953" s="7" t="n">
        <v>8</v>
      </c>
      <c r="H10953" s="41" t="s">
        <v>3</v>
      </c>
      <c r="I10953" s="7" t="n">
        <v>1</v>
      </c>
      <c r="J10953" s="17" t="n">
        <f t="normal" ca="1">A10957</f>
        <v>0</v>
      </c>
    </row>
    <row r="10954" spans="1:10">
      <c r="A10954" t="s">
        <v>4</v>
      </c>
      <c r="B10954" s="4" t="s">
        <v>5</v>
      </c>
      <c r="C10954" s="4" t="s">
        <v>14</v>
      </c>
      <c r="D10954" s="4" t="s">
        <v>10</v>
      </c>
      <c r="E10954" s="4" t="s">
        <v>10</v>
      </c>
      <c r="F10954" s="4" t="s">
        <v>10</v>
      </c>
      <c r="G10954" s="4" t="s">
        <v>9</v>
      </c>
    </row>
    <row r="10955" spans="1:10">
      <c r="A10955" t="n">
        <v>94846</v>
      </c>
      <c r="B10955" s="81" t="n">
        <v>95</v>
      </c>
      <c r="C10955" s="7" t="n">
        <v>6</v>
      </c>
      <c r="D10955" s="7" t="n">
        <v>0</v>
      </c>
      <c r="E10955" s="7" t="n">
        <v>8</v>
      </c>
      <c r="F10955" s="7" t="n">
        <v>200</v>
      </c>
      <c r="G10955" s="7" t="n">
        <v>0</v>
      </c>
    </row>
    <row r="10956" spans="1:10">
      <c r="A10956" t="s">
        <v>4</v>
      </c>
      <c r="B10956" s="4" t="s">
        <v>5</v>
      </c>
      <c r="C10956" s="4" t="s">
        <v>14</v>
      </c>
      <c r="D10956" s="41" t="s">
        <v>71</v>
      </c>
      <c r="E10956" s="4" t="s">
        <v>5</v>
      </c>
      <c r="F10956" s="4" t="s">
        <v>14</v>
      </c>
      <c r="G10956" s="4" t="s">
        <v>10</v>
      </c>
      <c r="H10956" s="41" t="s">
        <v>72</v>
      </c>
      <c r="I10956" s="4" t="s">
        <v>14</v>
      </c>
      <c r="J10956" s="4" t="s">
        <v>36</v>
      </c>
    </row>
    <row r="10957" spans="1:10">
      <c r="A10957" t="n">
        <v>94858</v>
      </c>
      <c r="B10957" s="16" t="n">
        <v>5</v>
      </c>
      <c r="C10957" s="7" t="n">
        <v>28</v>
      </c>
      <c r="D10957" s="41" t="s">
        <v>3</v>
      </c>
      <c r="E10957" s="63" t="n">
        <v>64</v>
      </c>
      <c r="F10957" s="7" t="n">
        <v>5</v>
      </c>
      <c r="G10957" s="7" t="n">
        <v>9</v>
      </c>
      <c r="H10957" s="41" t="s">
        <v>3</v>
      </c>
      <c r="I10957" s="7" t="n">
        <v>1</v>
      </c>
      <c r="J10957" s="17" t="n">
        <f t="normal" ca="1">A10961</f>
        <v>0</v>
      </c>
    </row>
    <row r="10958" spans="1:10">
      <c r="A10958" t="s">
        <v>4</v>
      </c>
      <c r="B10958" s="4" t="s">
        <v>5</v>
      </c>
      <c r="C10958" s="4" t="s">
        <v>14</v>
      </c>
      <c r="D10958" s="4" t="s">
        <v>10</v>
      </c>
      <c r="E10958" s="4" t="s">
        <v>10</v>
      </c>
      <c r="F10958" s="4" t="s">
        <v>10</v>
      </c>
      <c r="G10958" s="4" t="s">
        <v>9</v>
      </c>
    </row>
    <row r="10959" spans="1:10">
      <c r="A10959" t="n">
        <v>94869</v>
      </c>
      <c r="B10959" s="81" t="n">
        <v>95</v>
      </c>
      <c r="C10959" s="7" t="n">
        <v>6</v>
      </c>
      <c r="D10959" s="7" t="n">
        <v>0</v>
      </c>
      <c r="E10959" s="7" t="n">
        <v>9</v>
      </c>
      <c r="F10959" s="7" t="n">
        <v>200</v>
      </c>
      <c r="G10959" s="7" t="n">
        <v>0</v>
      </c>
    </row>
    <row r="10960" spans="1:10">
      <c r="A10960" t="s">
        <v>4</v>
      </c>
      <c r="B10960" s="4" t="s">
        <v>5</v>
      </c>
      <c r="C10960" s="4" t="s">
        <v>14</v>
      </c>
      <c r="D10960" s="4" t="s">
        <v>10</v>
      </c>
    </row>
    <row r="10961" spans="1:10">
      <c r="A10961" t="n">
        <v>94881</v>
      </c>
      <c r="B10961" s="81" t="n">
        <v>95</v>
      </c>
      <c r="C10961" s="7" t="n">
        <v>7</v>
      </c>
      <c r="D10961" s="7" t="n">
        <v>0</v>
      </c>
    </row>
    <row r="10962" spans="1:10">
      <c r="A10962" t="s">
        <v>4</v>
      </c>
      <c r="B10962" s="4" t="s">
        <v>5</v>
      </c>
      <c r="C10962" s="4" t="s">
        <v>14</v>
      </c>
      <c r="D10962" s="4" t="s">
        <v>10</v>
      </c>
    </row>
    <row r="10963" spans="1:10">
      <c r="A10963" t="n">
        <v>94885</v>
      </c>
      <c r="B10963" s="81" t="n">
        <v>95</v>
      </c>
      <c r="C10963" s="7" t="n">
        <v>9</v>
      </c>
      <c r="D10963" s="7" t="n">
        <v>0</v>
      </c>
    </row>
    <row r="10964" spans="1:10">
      <c r="A10964" t="s">
        <v>4</v>
      </c>
      <c r="B10964" s="4" t="s">
        <v>5</v>
      </c>
      <c r="C10964" s="4" t="s">
        <v>14</v>
      </c>
      <c r="D10964" s="4" t="s">
        <v>10</v>
      </c>
    </row>
    <row r="10965" spans="1:10">
      <c r="A10965" t="n">
        <v>94889</v>
      </c>
      <c r="B10965" s="81" t="n">
        <v>95</v>
      </c>
      <c r="C10965" s="7" t="n">
        <v>8</v>
      </c>
      <c r="D10965" s="7" t="n">
        <v>0</v>
      </c>
    </row>
    <row r="10966" spans="1:10">
      <c r="A10966" t="s">
        <v>4</v>
      </c>
      <c r="B10966" s="4" t="s">
        <v>5</v>
      </c>
      <c r="C10966" s="4" t="s">
        <v>10</v>
      </c>
    </row>
    <row r="10967" spans="1:10">
      <c r="A10967" t="n">
        <v>94893</v>
      </c>
      <c r="B10967" s="66" t="n">
        <v>13</v>
      </c>
      <c r="C10967" s="7" t="n">
        <v>6465</v>
      </c>
    </row>
    <row r="10968" spans="1:10">
      <c r="A10968" t="s">
        <v>4</v>
      </c>
      <c r="B10968" s="4" t="s">
        <v>5</v>
      </c>
      <c r="C10968" s="4" t="s">
        <v>10</v>
      </c>
    </row>
    <row r="10969" spans="1:10">
      <c r="A10969" t="n">
        <v>94896</v>
      </c>
      <c r="B10969" s="66" t="n">
        <v>13</v>
      </c>
      <c r="C10969" s="7" t="n">
        <v>6466</v>
      </c>
    </row>
    <row r="10970" spans="1:10">
      <c r="A10970" t="s">
        <v>4</v>
      </c>
      <c r="B10970" s="4" t="s">
        <v>5</v>
      </c>
      <c r="C10970" s="4" t="s">
        <v>10</v>
      </c>
    </row>
    <row r="10971" spans="1:10">
      <c r="A10971" t="n">
        <v>94899</v>
      </c>
      <c r="B10971" s="39" t="n">
        <v>12</v>
      </c>
      <c r="C10971" s="7" t="n">
        <v>10915</v>
      </c>
    </row>
    <row r="10972" spans="1:10">
      <c r="A10972" t="s">
        <v>4</v>
      </c>
      <c r="B10972" s="4" t="s">
        <v>5</v>
      </c>
      <c r="C10972" s="4" t="s">
        <v>10</v>
      </c>
      <c r="D10972" s="4" t="s">
        <v>14</v>
      </c>
      <c r="E10972" s="4" t="s">
        <v>14</v>
      </c>
    </row>
    <row r="10973" spans="1:10">
      <c r="A10973" t="n">
        <v>94902</v>
      </c>
      <c r="B10973" s="77" t="n">
        <v>104</v>
      </c>
      <c r="C10973" s="7" t="n">
        <v>33</v>
      </c>
      <c r="D10973" s="7" t="n">
        <v>3</v>
      </c>
      <c r="E10973" s="7" t="n">
        <v>2</v>
      </c>
    </row>
    <row r="10974" spans="1:10">
      <c r="A10974" t="s">
        <v>4</v>
      </c>
      <c r="B10974" s="4" t="s">
        <v>5</v>
      </c>
    </row>
    <row r="10975" spans="1:10">
      <c r="A10975" t="n">
        <v>94907</v>
      </c>
      <c r="B10975" s="5" t="n">
        <v>1</v>
      </c>
    </row>
    <row r="10976" spans="1:10">
      <c r="A10976" t="s">
        <v>4</v>
      </c>
      <c r="B10976" s="4" t="s">
        <v>5</v>
      </c>
      <c r="C10976" s="4" t="s">
        <v>10</v>
      </c>
      <c r="D10976" s="4" t="s">
        <v>14</v>
      </c>
      <c r="E10976" s="4" t="s">
        <v>10</v>
      </c>
    </row>
    <row r="10977" spans="1:5">
      <c r="A10977" t="n">
        <v>94908</v>
      </c>
      <c r="B10977" s="77" t="n">
        <v>104</v>
      </c>
      <c r="C10977" s="7" t="n">
        <v>131</v>
      </c>
      <c r="D10977" s="7" t="n">
        <v>1</v>
      </c>
      <c r="E10977" s="7" t="n">
        <v>6</v>
      </c>
    </row>
    <row r="10978" spans="1:5">
      <c r="A10978" t="s">
        <v>4</v>
      </c>
      <c r="B10978" s="4" t="s">
        <v>5</v>
      </c>
    </row>
    <row r="10979" spans="1:5">
      <c r="A10979" t="n">
        <v>94914</v>
      </c>
      <c r="B10979" s="5" t="n">
        <v>1</v>
      </c>
    </row>
    <row r="10980" spans="1:5">
      <c r="A10980" t="s">
        <v>4</v>
      </c>
      <c r="B10980" s="4" t="s">
        <v>5</v>
      </c>
      <c r="C10980" s="4" t="s">
        <v>14</v>
      </c>
      <c r="D10980" s="4" t="s">
        <v>10</v>
      </c>
      <c r="E10980" s="4" t="s">
        <v>10</v>
      </c>
    </row>
    <row r="10981" spans="1:5">
      <c r="A10981" t="n">
        <v>94915</v>
      </c>
      <c r="B10981" s="60" t="n">
        <v>135</v>
      </c>
      <c r="C10981" s="7" t="n">
        <v>0</v>
      </c>
      <c r="D10981" s="7" t="n">
        <v>81</v>
      </c>
      <c r="E10981" s="7" t="n">
        <v>32</v>
      </c>
    </row>
    <row r="10982" spans="1:5">
      <c r="A10982" t="s">
        <v>4</v>
      </c>
      <c r="B10982" s="4" t="s">
        <v>5</v>
      </c>
      <c r="C10982" s="4" t="s">
        <v>14</v>
      </c>
      <c r="D10982" s="4" t="s">
        <v>10</v>
      </c>
      <c r="E10982" s="4" t="s">
        <v>10</v>
      </c>
    </row>
    <row r="10983" spans="1:5">
      <c r="A10983" t="n">
        <v>94921</v>
      </c>
      <c r="B10983" s="60" t="n">
        <v>135</v>
      </c>
      <c r="C10983" s="7" t="n">
        <v>0</v>
      </c>
      <c r="D10983" s="7" t="n">
        <v>84</v>
      </c>
      <c r="E10983" s="7" t="n">
        <v>32</v>
      </c>
    </row>
    <row r="10984" spans="1:5">
      <c r="A10984" t="s">
        <v>4</v>
      </c>
      <c r="B10984" s="4" t="s">
        <v>5</v>
      </c>
      <c r="C10984" s="4" t="s">
        <v>14</v>
      </c>
      <c r="D10984" s="4" t="s">
        <v>10</v>
      </c>
      <c r="E10984" s="4" t="s">
        <v>10</v>
      </c>
    </row>
    <row r="10985" spans="1:5">
      <c r="A10985" t="n">
        <v>94927</v>
      </c>
      <c r="B10985" s="60" t="n">
        <v>135</v>
      </c>
      <c r="C10985" s="7" t="n">
        <v>0</v>
      </c>
      <c r="D10985" s="7" t="n">
        <v>30</v>
      </c>
      <c r="E10985" s="7" t="n">
        <v>32</v>
      </c>
    </row>
    <row r="10986" spans="1:5">
      <c r="A10986" t="s">
        <v>4</v>
      </c>
      <c r="B10986" s="4" t="s">
        <v>5</v>
      </c>
      <c r="C10986" s="4" t="s">
        <v>14</v>
      </c>
      <c r="D10986" s="4" t="s">
        <v>10</v>
      </c>
      <c r="E10986" s="4" t="s">
        <v>14</v>
      </c>
      <c r="F10986" s="4" t="s">
        <v>10</v>
      </c>
      <c r="G10986" s="4" t="s">
        <v>14</v>
      </c>
      <c r="H10986" s="4" t="s">
        <v>14</v>
      </c>
      <c r="I10986" s="4" t="s">
        <v>36</v>
      </c>
    </row>
    <row r="10987" spans="1:5">
      <c r="A10987" t="n">
        <v>94933</v>
      </c>
      <c r="B10987" s="16" t="n">
        <v>5</v>
      </c>
      <c r="C10987" s="7" t="n">
        <v>30</v>
      </c>
      <c r="D10987" s="7" t="n">
        <v>10913</v>
      </c>
      <c r="E10987" s="7" t="n">
        <v>30</v>
      </c>
      <c r="F10987" s="7" t="n">
        <v>10915</v>
      </c>
      <c r="G10987" s="7" t="n">
        <v>9</v>
      </c>
      <c r="H10987" s="7" t="n">
        <v>1</v>
      </c>
      <c r="I10987" s="17" t="n">
        <f t="normal" ca="1">A10993</f>
        <v>0</v>
      </c>
    </row>
    <row r="10988" spans="1:5">
      <c r="A10988" t="s">
        <v>4</v>
      </c>
      <c r="B10988" s="4" t="s">
        <v>5</v>
      </c>
      <c r="C10988" s="4" t="s">
        <v>10</v>
      </c>
    </row>
    <row r="10989" spans="1:5">
      <c r="A10989" t="n">
        <v>94946</v>
      </c>
      <c r="B10989" s="39" t="n">
        <v>12</v>
      </c>
      <c r="C10989" s="7" t="n">
        <v>10953</v>
      </c>
    </row>
    <row r="10990" spans="1:5">
      <c r="A10990" t="s">
        <v>4</v>
      </c>
      <c r="B10990" s="4" t="s">
        <v>5</v>
      </c>
      <c r="C10990" s="4" t="s">
        <v>10</v>
      </c>
    </row>
    <row r="10991" spans="1:5">
      <c r="A10991" t="n">
        <v>94949</v>
      </c>
      <c r="B10991" s="39" t="n">
        <v>12</v>
      </c>
      <c r="C10991" s="7" t="n">
        <v>1</v>
      </c>
    </row>
    <row r="10992" spans="1:5">
      <c r="A10992" t="s">
        <v>4</v>
      </c>
      <c r="B10992" s="4" t="s">
        <v>5</v>
      </c>
      <c r="C10992" s="4" t="s">
        <v>14</v>
      </c>
      <c r="D10992" s="4" t="s">
        <v>10</v>
      </c>
      <c r="E10992" s="4" t="s">
        <v>14</v>
      </c>
    </row>
    <row r="10993" spans="1:9">
      <c r="A10993" t="n">
        <v>94952</v>
      </c>
      <c r="B10993" s="11" t="n">
        <v>39</v>
      </c>
      <c r="C10993" s="7" t="n">
        <v>11</v>
      </c>
      <c r="D10993" s="7" t="n">
        <v>65533</v>
      </c>
      <c r="E10993" s="7" t="n">
        <v>200</v>
      </c>
    </row>
    <row r="10994" spans="1:9">
      <c r="A10994" t="s">
        <v>4</v>
      </c>
      <c r="B10994" s="4" t="s">
        <v>5</v>
      </c>
      <c r="C10994" s="4" t="s">
        <v>14</v>
      </c>
      <c r="D10994" s="4" t="s">
        <v>10</v>
      </c>
      <c r="E10994" s="4" t="s">
        <v>14</v>
      </c>
    </row>
    <row r="10995" spans="1:9">
      <c r="A10995" t="n">
        <v>94957</v>
      </c>
      <c r="B10995" s="11" t="n">
        <v>39</v>
      </c>
      <c r="C10995" s="7" t="n">
        <v>11</v>
      </c>
      <c r="D10995" s="7" t="n">
        <v>65533</v>
      </c>
      <c r="E10995" s="7" t="n">
        <v>201</v>
      </c>
    </row>
    <row r="10996" spans="1:9">
      <c r="A10996" t="s">
        <v>4</v>
      </c>
      <c r="B10996" s="4" t="s">
        <v>5</v>
      </c>
      <c r="C10996" s="4" t="s">
        <v>14</v>
      </c>
      <c r="D10996" s="4" t="s">
        <v>10</v>
      </c>
      <c r="E10996" s="4" t="s">
        <v>14</v>
      </c>
    </row>
    <row r="10997" spans="1:9">
      <c r="A10997" t="n">
        <v>94962</v>
      </c>
      <c r="B10997" s="11" t="n">
        <v>39</v>
      </c>
      <c r="C10997" s="7" t="n">
        <v>11</v>
      </c>
      <c r="D10997" s="7" t="n">
        <v>65533</v>
      </c>
      <c r="E10997" s="7" t="n">
        <v>202</v>
      </c>
    </row>
    <row r="10998" spans="1:9">
      <c r="A10998" t="s">
        <v>4</v>
      </c>
      <c r="B10998" s="4" t="s">
        <v>5</v>
      </c>
      <c r="C10998" s="4" t="s">
        <v>14</v>
      </c>
      <c r="D10998" s="4" t="s">
        <v>10</v>
      </c>
      <c r="E10998" s="4" t="s">
        <v>14</v>
      </c>
    </row>
    <row r="10999" spans="1:9">
      <c r="A10999" t="n">
        <v>94967</v>
      </c>
      <c r="B10999" s="11" t="n">
        <v>39</v>
      </c>
      <c r="C10999" s="7" t="n">
        <v>11</v>
      </c>
      <c r="D10999" s="7" t="n">
        <v>65533</v>
      </c>
      <c r="E10999" s="7" t="n">
        <v>203</v>
      </c>
    </row>
    <row r="11000" spans="1:9">
      <c r="A11000" t="s">
        <v>4</v>
      </c>
      <c r="B11000" s="4" t="s">
        <v>5</v>
      </c>
      <c r="C11000" s="4" t="s">
        <v>14</v>
      </c>
      <c r="D11000" s="4" t="s">
        <v>10</v>
      </c>
      <c r="E11000" s="4" t="s">
        <v>14</v>
      </c>
    </row>
    <row r="11001" spans="1:9">
      <c r="A11001" t="n">
        <v>94972</v>
      </c>
      <c r="B11001" s="50" t="n">
        <v>36</v>
      </c>
      <c r="C11001" s="7" t="n">
        <v>9</v>
      </c>
      <c r="D11001" s="7" t="n">
        <v>0</v>
      </c>
      <c r="E11001" s="7" t="n">
        <v>0</v>
      </c>
    </row>
    <row r="11002" spans="1:9">
      <c r="A11002" t="s">
        <v>4</v>
      </c>
      <c r="B11002" s="4" t="s">
        <v>5</v>
      </c>
      <c r="C11002" s="4" t="s">
        <v>14</v>
      </c>
      <c r="D11002" s="4" t="s">
        <v>10</v>
      </c>
      <c r="E11002" s="4" t="s">
        <v>14</v>
      </c>
    </row>
    <row r="11003" spans="1:9">
      <c r="A11003" t="n">
        <v>94977</v>
      </c>
      <c r="B11003" s="50" t="n">
        <v>36</v>
      </c>
      <c r="C11003" s="7" t="n">
        <v>9</v>
      </c>
      <c r="D11003" s="7" t="n">
        <v>61491</v>
      </c>
      <c r="E11003" s="7" t="n">
        <v>0</v>
      </c>
    </row>
    <row r="11004" spans="1:9">
      <c r="A11004" t="s">
        <v>4</v>
      </c>
      <c r="B11004" s="4" t="s">
        <v>5</v>
      </c>
      <c r="C11004" s="4" t="s">
        <v>14</v>
      </c>
      <c r="D11004" s="4" t="s">
        <v>10</v>
      </c>
      <c r="E11004" s="4" t="s">
        <v>14</v>
      </c>
    </row>
    <row r="11005" spans="1:9">
      <c r="A11005" t="n">
        <v>94982</v>
      </c>
      <c r="B11005" s="50" t="n">
        <v>36</v>
      </c>
      <c r="C11005" s="7" t="n">
        <v>9</v>
      </c>
      <c r="D11005" s="7" t="n">
        <v>61492</v>
      </c>
      <c r="E11005" s="7" t="n">
        <v>0</v>
      </c>
    </row>
    <row r="11006" spans="1:9">
      <c r="A11006" t="s">
        <v>4</v>
      </c>
      <c r="B11006" s="4" t="s">
        <v>5</v>
      </c>
      <c r="C11006" s="4" t="s">
        <v>14</v>
      </c>
      <c r="D11006" s="4" t="s">
        <v>10</v>
      </c>
      <c r="E11006" s="4" t="s">
        <v>14</v>
      </c>
    </row>
    <row r="11007" spans="1:9">
      <c r="A11007" t="n">
        <v>94987</v>
      </c>
      <c r="B11007" s="50" t="n">
        <v>36</v>
      </c>
      <c r="C11007" s="7" t="n">
        <v>9</v>
      </c>
      <c r="D11007" s="7" t="n">
        <v>61493</v>
      </c>
      <c r="E11007" s="7" t="n">
        <v>0</v>
      </c>
    </row>
    <row r="11008" spans="1:9">
      <c r="A11008" t="s">
        <v>4</v>
      </c>
      <c r="B11008" s="4" t="s">
        <v>5</v>
      </c>
      <c r="C11008" s="4" t="s">
        <v>14</v>
      </c>
      <c r="D11008" s="4" t="s">
        <v>10</v>
      </c>
      <c r="E11008" s="4" t="s">
        <v>14</v>
      </c>
    </row>
    <row r="11009" spans="1:5">
      <c r="A11009" t="n">
        <v>94992</v>
      </c>
      <c r="B11009" s="50" t="n">
        <v>36</v>
      </c>
      <c r="C11009" s="7" t="n">
        <v>9</v>
      </c>
      <c r="D11009" s="7" t="n">
        <v>81</v>
      </c>
      <c r="E11009" s="7" t="n">
        <v>0</v>
      </c>
    </row>
    <row r="11010" spans="1:5">
      <c r="A11010" t="s">
        <v>4</v>
      </c>
      <c r="B11010" s="4" t="s">
        <v>5</v>
      </c>
      <c r="C11010" s="4" t="s">
        <v>14</v>
      </c>
      <c r="D11010" s="4" t="s">
        <v>10</v>
      </c>
      <c r="E11010" s="4" t="s">
        <v>14</v>
      </c>
    </row>
    <row r="11011" spans="1:5">
      <c r="A11011" t="n">
        <v>94997</v>
      </c>
      <c r="B11011" s="50" t="n">
        <v>36</v>
      </c>
      <c r="C11011" s="7" t="n">
        <v>9</v>
      </c>
      <c r="D11011" s="7" t="n">
        <v>84</v>
      </c>
      <c r="E11011" s="7" t="n">
        <v>0</v>
      </c>
    </row>
    <row r="11012" spans="1:5">
      <c r="A11012" t="s">
        <v>4</v>
      </c>
      <c r="B11012" s="4" t="s">
        <v>5</v>
      </c>
      <c r="C11012" s="4" t="s">
        <v>14</v>
      </c>
      <c r="D11012" s="4" t="s">
        <v>10</v>
      </c>
      <c r="E11012" s="4" t="s">
        <v>14</v>
      </c>
    </row>
    <row r="11013" spans="1:5">
      <c r="A11013" t="n">
        <v>95002</v>
      </c>
      <c r="B11013" s="50" t="n">
        <v>36</v>
      </c>
      <c r="C11013" s="7" t="n">
        <v>9</v>
      </c>
      <c r="D11013" s="7" t="n">
        <v>30</v>
      </c>
      <c r="E11013" s="7" t="n">
        <v>0</v>
      </c>
    </row>
    <row r="11014" spans="1:5">
      <c r="A11014" t="s">
        <v>4</v>
      </c>
      <c r="B11014" s="4" t="s">
        <v>5</v>
      </c>
      <c r="C11014" s="4" t="s">
        <v>14</v>
      </c>
      <c r="D11014" s="4" t="s">
        <v>10</v>
      </c>
      <c r="E11014" s="4" t="s">
        <v>14</v>
      </c>
    </row>
    <row r="11015" spans="1:5">
      <c r="A11015" t="n">
        <v>95007</v>
      </c>
      <c r="B11015" s="50" t="n">
        <v>36</v>
      </c>
      <c r="C11015" s="7" t="n">
        <v>9</v>
      </c>
      <c r="D11015" s="7" t="n">
        <v>116</v>
      </c>
      <c r="E11015" s="7" t="n">
        <v>0</v>
      </c>
    </row>
    <row r="11016" spans="1:5">
      <c r="A11016" t="s">
        <v>4</v>
      </c>
      <c r="B11016" s="4" t="s">
        <v>5</v>
      </c>
      <c r="C11016" s="4" t="s">
        <v>14</v>
      </c>
    </row>
    <row r="11017" spans="1:5">
      <c r="A11017" t="n">
        <v>95012</v>
      </c>
      <c r="B11017" s="63" t="n">
        <v>64</v>
      </c>
      <c r="C11017" s="7" t="n">
        <v>2</v>
      </c>
    </row>
    <row r="11018" spans="1:5">
      <c r="A11018" t="s">
        <v>4</v>
      </c>
      <c r="B11018" s="4" t="s">
        <v>5</v>
      </c>
      <c r="C11018" s="4" t="s">
        <v>14</v>
      </c>
      <c r="D11018" s="4" t="s">
        <v>10</v>
      </c>
    </row>
    <row r="11019" spans="1:5">
      <c r="A11019" t="n">
        <v>95014</v>
      </c>
      <c r="B11019" s="63" t="n">
        <v>64</v>
      </c>
      <c r="C11019" s="7" t="n">
        <v>0</v>
      </c>
      <c r="D11019" s="7" t="n">
        <v>0</v>
      </c>
    </row>
    <row r="11020" spans="1:5">
      <c r="A11020" t="s">
        <v>4</v>
      </c>
      <c r="B11020" s="4" t="s">
        <v>5</v>
      </c>
      <c r="C11020" s="4" t="s">
        <v>14</v>
      </c>
      <c r="D11020" s="4" t="s">
        <v>10</v>
      </c>
    </row>
    <row r="11021" spans="1:5">
      <c r="A11021" t="n">
        <v>95018</v>
      </c>
      <c r="B11021" s="63" t="n">
        <v>64</v>
      </c>
      <c r="C11021" s="7" t="n">
        <v>4</v>
      </c>
      <c r="D11021" s="7" t="n">
        <v>0</v>
      </c>
    </row>
    <row r="11022" spans="1:5">
      <c r="A11022" t="s">
        <v>4</v>
      </c>
      <c r="B11022" s="4" t="s">
        <v>5</v>
      </c>
      <c r="C11022" s="4" t="s">
        <v>14</v>
      </c>
    </row>
    <row r="11023" spans="1:5">
      <c r="A11023" t="n">
        <v>95022</v>
      </c>
      <c r="B11023" s="72" t="n">
        <v>49</v>
      </c>
      <c r="C11023" s="7" t="n">
        <v>7</v>
      </c>
    </row>
    <row r="11024" spans="1:5">
      <c r="A11024" t="s">
        <v>4</v>
      </c>
      <c r="B11024" s="4" t="s">
        <v>5</v>
      </c>
      <c r="C11024" s="4" t="s">
        <v>10</v>
      </c>
      <c r="D11024" s="4" t="s">
        <v>25</v>
      </c>
      <c r="E11024" s="4" t="s">
        <v>25</v>
      </c>
      <c r="F11024" s="4" t="s">
        <v>25</v>
      </c>
      <c r="G11024" s="4" t="s">
        <v>25</v>
      </c>
    </row>
    <row r="11025" spans="1:7">
      <c r="A11025" t="n">
        <v>95024</v>
      </c>
      <c r="B11025" s="45" t="n">
        <v>46</v>
      </c>
      <c r="C11025" s="7" t="n">
        <v>61456</v>
      </c>
      <c r="D11025" s="7" t="n">
        <v>-94.75</v>
      </c>
      <c r="E11025" s="7" t="n">
        <v>-3</v>
      </c>
      <c r="F11025" s="7" t="n">
        <v>-57.8499984741211</v>
      </c>
      <c r="G11025" s="7" t="n">
        <v>89.6999969482422</v>
      </c>
    </row>
    <row r="11026" spans="1:7">
      <c r="A11026" t="s">
        <v>4</v>
      </c>
      <c r="B11026" s="4" t="s">
        <v>5</v>
      </c>
      <c r="C11026" s="4" t="s">
        <v>14</v>
      </c>
      <c r="D11026" s="4" t="s">
        <v>14</v>
      </c>
      <c r="E11026" s="4" t="s">
        <v>25</v>
      </c>
      <c r="F11026" s="4" t="s">
        <v>25</v>
      </c>
      <c r="G11026" s="4" t="s">
        <v>25</v>
      </c>
      <c r="H11026" s="4" t="s">
        <v>10</v>
      </c>
      <c r="I11026" s="4" t="s">
        <v>14</v>
      </c>
    </row>
    <row r="11027" spans="1:7">
      <c r="A11027" t="n">
        <v>95043</v>
      </c>
      <c r="B11027" s="34" t="n">
        <v>45</v>
      </c>
      <c r="C11027" s="7" t="n">
        <v>4</v>
      </c>
      <c r="D11027" s="7" t="n">
        <v>3</v>
      </c>
      <c r="E11027" s="7" t="n">
        <v>4.94999980926514</v>
      </c>
      <c r="F11027" s="7" t="n">
        <v>285.489990234375</v>
      </c>
      <c r="G11027" s="7" t="n">
        <v>0</v>
      </c>
      <c r="H11027" s="7" t="n">
        <v>0</v>
      </c>
      <c r="I11027" s="7" t="n">
        <v>0</v>
      </c>
    </row>
    <row r="11028" spans="1:7">
      <c r="A11028" t="s">
        <v>4</v>
      </c>
      <c r="B11028" s="4" t="s">
        <v>5</v>
      </c>
      <c r="C11028" s="4" t="s">
        <v>14</v>
      </c>
      <c r="D11028" s="4" t="s">
        <v>6</v>
      </c>
    </row>
    <row r="11029" spans="1:7">
      <c r="A11029" t="n">
        <v>95061</v>
      </c>
      <c r="B11029" s="8" t="n">
        <v>2</v>
      </c>
      <c r="C11029" s="7" t="n">
        <v>10</v>
      </c>
      <c r="D11029" s="7" t="s">
        <v>285</v>
      </c>
    </row>
    <row r="11030" spans="1:7">
      <c r="A11030" t="s">
        <v>4</v>
      </c>
      <c r="B11030" s="4" t="s">
        <v>5</v>
      </c>
      <c r="C11030" s="4" t="s">
        <v>10</v>
      </c>
    </row>
    <row r="11031" spans="1:7">
      <c r="A11031" t="n">
        <v>95076</v>
      </c>
      <c r="B11031" s="27" t="n">
        <v>16</v>
      </c>
      <c r="C11031" s="7" t="n">
        <v>0</v>
      </c>
    </row>
    <row r="11032" spans="1:7">
      <c r="A11032" t="s">
        <v>4</v>
      </c>
      <c r="B11032" s="4" t="s">
        <v>5</v>
      </c>
      <c r="C11032" s="4" t="s">
        <v>14</v>
      </c>
      <c r="D11032" s="4" t="s">
        <v>10</v>
      </c>
    </row>
    <row r="11033" spans="1:7">
      <c r="A11033" t="n">
        <v>95079</v>
      </c>
      <c r="B11033" s="33" t="n">
        <v>58</v>
      </c>
      <c r="C11033" s="7" t="n">
        <v>105</v>
      </c>
      <c r="D11033" s="7" t="n">
        <v>300</v>
      </c>
    </row>
    <row r="11034" spans="1:7">
      <c r="A11034" t="s">
        <v>4</v>
      </c>
      <c r="B11034" s="4" t="s">
        <v>5</v>
      </c>
      <c r="C11034" s="4" t="s">
        <v>25</v>
      </c>
      <c r="D11034" s="4" t="s">
        <v>10</v>
      </c>
    </row>
    <row r="11035" spans="1:7">
      <c r="A11035" t="n">
        <v>95083</v>
      </c>
      <c r="B11035" s="62" t="n">
        <v>103</v>
      </c>
      <c r="C11035" s="7" t="n">
        <v>1</v>
      </c>
      <c r="D11035" s="7" t="n">
        <v>300</v>
      </c>
    </row>
    <row r="11036" spans="1:7">
      <c r="A11036" t="s">
        <v>4</v>
      </c>
      <c r="B11036" s="4" t="s">
        <v>5</v>
      </c>
      <c r="C11036" s="4" t="s">
        <v>14</v>
      </c>
      <c r="D11036" s="4" t="s">
        <v>10</v>
      </c>
    </row>
    <row r="11037" spans="1:7">
      <c r="A11037" t="n">
        <v>95090</v>
      </c>
      <c r="B11037" s="64" t="n">
        <v>72</v>
      </c>
      <c r="C11037" s="7" t="n">
        <v>4</v>
      </c>
      <c r="D11037" s="7" t="n">
        <v>0</v>
      </c>
    </row>
    <row r="11038" spans="1:7">
      <c r="A11038" t="s">
        <v>4</v>
      </c>
      <c r="B11038" s="4" t="s">
        <v>5</v>
      </c>
      <c r="C11038" s="4" t="s">
        <v>9</v>
      </c>
    </row>
    <row r="11039" spans="1:7">
      <c r="A11039" t="n">
        <v>95094</v>
      </c>
      <c r="B11039" s="74" t="n">
        <v>15</v>
      </c>
      <c r="C11039" s="7" t="n">
        <v>1073741824</v>
      </c>
    </row>
    <row r="11040" spans="1:7">
      <c r="A11040" t="s">
        <v>4</v>
      </c>
      <c r="B11040" s="4" t="s">
        <v>5</v>
      </c>
      <c r="C11040" s="4" t="s">
        <v>14</v>
      </c>
    </row>
    <row r="11041" spans="1:9">
      <c r="A11041" t="n">
        <v>95099</v>
      </c>
      <c r="B11041" s="63" t="n">
        <v>64</v>
      </c>
      <c r="C11041" s="7" t="n">
        <v>3</v>
      </c>
    </row>
    <row r="11042" spans="1:9">
      <c r="A11042" t="s">
        <v>4</v>
      </c>
      <c r="B11042" s="4" t="s">
        <v>5</v>
      </c>
      <c r="C11042" s="4" t="s">
        <v>14</v>
      </c>
    </row>
    <row r="11043" spans="1:9">
      <c r="A11043" t="n">
        <v>95101</v>
      </c>
      <c r="B11043" s="12" t="n">
        <v>74</v>
      </c>
      <c r="C11043" s="7" t="n">
        <v>67</v>
      </c>
    </row>
    <row r="11044" spans="1:9">
      <c r="A11044" t="s">
        <v>4</v>
      </c>
      <c r="B11044" s="4" t="s">
        <v>5</v>
      </c>
      <c r="C11044" s="4" t="s">
        <v>14</v>
      </c>
      <c r="D11044" s="4" t="s">
        <v>14</v>
      </c>
      <c r="E11044" s="4" t="s">
        <v>10</v>
      </c>
    </row>
    <row r="11045" spans="1:9">
      <c r="A11045" t="n">
        <v>95103</v>
      </c>
      <c r="B11045" s="34" t="n">
        <v>45</v>
      </c>
      <c r="C11045" s="7" t="n">
        <v>8</v>
      </c>
      <c r="D11045" s="7" t="n">
        <v>1</v>
      </c>
      <c r="E11045" s="7" t="n">
        <v>0</v>
      </c>
    </row>
    <row r="11046" spans="1:9">
      <c r="A11046" t="s">
        <v>4</v>
      </c>
      <c r="B11046" s="4" t="s">
        <v>5</v>
      </c>
      <c r="C11046" s="4" t="s">
        <v>10</v>
      </c>
    </row>
    <row r="11047" spans="1:9">
      <c r="A11047" t="n">
        <v>95108</v>
      </c>
      <c r="B11047" s="66" t="n">
        <v>13</v>
      </c>
      <c r="C11047" s="7" t="n">
        <v>6409</v>
      </c>
    </row>
    <row r="11048" spans="1:9">
      <c r="A11048" t="s">
        <v>4</v>
      </c>
      <c r="B11048" s="4" t="s">
        <v>5</v>
      </c>
      <c r="C11048" s="4" t="s">
        <v>10</v>
      </c>
    </row>
    <row r="11049" spans="1:9">
      <c r="A11049" t="n">
        <v>95111</v>
      </c>
      <c r="B11049" s="66" t="n">
        <v>13</v>
      </c>
      <c r="C11049" s="7" t="n">
        <v>6408</v>
      </c>
    </row>
    <row r="11050" spans="1:9">
      <c r="A11050" t="s">
        <v>4</v>
      </c>
      <c r="B11050" s="4" t="s">
        <v>5</v>
      </c>
      <c r="C11050" s="4" t="s">
        <v>10</v>
      </c>
    </row>
    <row r="11051" spans="1:9">
      <c r="A11051" t="n">
        <v>95114</v>
      </c>
      <c r="B11051" s="39" t="n">
        <v>12</v>
      </c>
      <c r="C11051" s="7" t="n">
        <v>6464</v>
      </c>
    </row>
    <row r="11052" spans="1:9">
      <c r="A11052" t="s">
        <v>4</v>
      </c>
      <c r="B11052" s="4" t="s">
        <v>5</v>
      </c>
      <c r="C11052" s="4" t="s">
        <v>10</v>
      </c>
    </row>
    <row r="11053" spans="1:9">
      <c r="A11053" t="n">
        <v>95117</v>
      </c>
      <c r="B11053" s="66" t="n">
        <v>13</v>
      </c>
      <c r="C11053" s="7" t="n">
        <v>6465</v>
      </c>
    </row>
    <row r="11054" spans="1:9">
      <c r="A11054" t="s">
        <v>4</v>
      </c>
      <c r="B11054" s="4" t="s">
        <v>5</v>
      </c>
      <c r="C11054" s="4" t="s">
        <v>10</v>
      </c>
    </row>
    <row r="11055" spans="1:9">
      <c r="A11055" t="n">
        <v>95120</v>
      </c>
      <c r="B11055" s="66" t="n">
        <v>13</v>
      </c>
      <c r="C11055" s="7" t="n">
        <v>6466</v>
      </c>
    </row>
    <row r="11056" spans="1:9">
      <c r="A11056" t="s">
        <v>4</v>
      </c>
      <c r="B11056" s="4" t="s">
        <v>5</v>
      </c>
      <c r="C11056" s="4" t="s">
        <v>10</v>
      </c>
    </row>
    <row r="11057" spans="1:5">
      <c r="A11057" t="n">
        <v>95123</v>
      </c>
      <c r="B11057" s="66" t="n">
        <v>13</v>
      </c>
      <c r="C11057" s="7" t="n">
        <v>6467</v>
      </c>
    </row>
    <row r="11058" spans="1:5">
      <c r="A11058" t="s">
        <v>4</v>
      </c>
      <c r="B11058" s="4" t="s">
        <v>5</v>
      </c>
      <c r="C11058" s="4" t="s">
        <v>10</v>
      </c>
    </row>
    <row r="11059" spans="1:5">
      <c r="A11059" t="n">
        <v>95126</v>
      </c>
      <c r="B11059" s="66" t="n">
        <v>13</v>
      </c>
      <c r="C11059" s="7" t="n">
        <v>6468</v>
      </c>
    </row>
    <row r="11060" spans="1:5">
      <c r="A11060" t="s">
        <v>4</v>
      </c>
      <c r="B11060" s="4" t="s">
        <v>5</v>
      </c>
      <c r="C11060" s="4" t="s">
        <v>10</v>
      </c>
    </row>
    <row r="11061" spans="1:5">
      <c r="A11061" t="n">
        <v>95129</v>
      </c>
      <c r="B11061" s="66" t="n">
        <v>13</v>
      </c>
      <c r="C11061" s="7" t="n">
        <v>6469</v>
      </c>
    </row>
    <row r="11062" spans="1:5">
      <c r="A11062" t="s">
        <v>4</v>
      </c>
      <c r="B11062" s="4" t="s">
        <v>5</v>
      </c>
      <c r="C11062" s="4" t="s">
        <v>10</v>
      </c>
    </row>
    <row r="11063" spans="1:5">
      <c r="A11063" t="n">
        <v>95132</v>
      </c>
      <c r="B11063" s="66" t="n">
        <v>13</v>
      </c>
      <c r="C11063" s="7" t="n">
        <v>6470</v>
      </c>
    </row>
    <row r="11064" spans="1:5">
      <c r="A11064" t="s">
        <v>4</v>
      </c>
      <c r="B11064" s="4" t="s">
        <v>5</v>
      </c>
      <c r="C11064" s="4" t="s">
        <v>10</v>
      </c>
    </row>
    <row r="11065" spans="1:5">
      <c r="A11065" t="n">
        <v>95135</v>
      </c>
      <c r="B11065" s="66" t="n">
        <v>13</v>
      </c>
      <c r="C11065" s="7" t="n">
        <v>6471</v>
      </c>
    </row>
    <row r="11066" spans="1:5">
      <c r="A11066" t="s">
        <v>4</v>
      </c>
      <c r="B11066" s="4" t="s">
        <v>5</v>
      </c>
      <c r="C11066" s="4" t="s">
        <v>14</v>
      </c>
    </row>
    <row r="11067" spans="1:5">
      <c r="A11067" t="n">
        <v>95138</v>
      </c>
      <c r="B11067" s="12" t="n">
        <v>74</v>
      </c>
      <c r="C11067" s="7" t="n">
        <v>18</v>
      </c>
    </row>
    <row r="11068" spans="1:5">
      <c r="A11068" t="s">
        <v>4</v>
      </c>
      <c r="B11068" s="4" t="s">
        <v>5</v>
      </c>
      <c r="C11068" s="4" t="s">
        <v>14</v>
      </c>
    </row>
    <row r="11069" spans="1:5">
      <c r="A11069" t="n">
        <v>95140</v>
      </c>
      <c r="B11069" s="12" t="n">
        <v>74</v>
      </c>
      <c r="C11069" s="7" t="n">
        <v>45</v>
      </c>
    </row>
    <row r="11070" spans="1:5">
      <c r="A11070" t="s">
        <v>4</v>
      </c>
      <c r="B11070" s="4" t="s">
        <v>5</v>
      </c>
      <c r="C11070" s="4" t="s">
        <v>10</v>
      </c>
    </row>
    <row r="11071" spans="1:5">
      <c r="A11071" t="n">
        <v>95142</v>
      </c>
      <c r="B11071" s="27" t="n">
        <v>16</v>
      </c>
      <c r="C11071" s="7" t="n">
        <v>0</v>
      </c>
    </row>
    <row r="11072" spans="1:5">
      <c r="A11072" t="s">
        <v>4</v>
      </c>
      <c r="B11072" s="4" t="s">
        <v>5</v>
      </c>
      <c r="C11072" s="4" t="s">
        <v>14</v>
      </c>
      <c r="D11072" s="4" t="s">
        <v>14</v>
      </c>
      <c r="E11072" s="4" t="s">
        <v>14</v>
      </c>
      <c r="F11072" s="4" t="s">
        <v>14</v>
      </c>
    </row>
    <row r="11073" spans="1:6">
      <c r="A11073" t="n">
        <v>95145</v>
      </c>
      <c r="B11073" s="10" t="n">
        <v>14</v>
      </c>
      <c r="C11073" s="7" t="n">
        <v>0</v>
      </c>
      <c r="D11073" s="7" t="n">
        <v>8</v>
      </c>
      <c r="E11073" s="7" t="n">
        <v>0</v>
      </c>
      <c r="F11073" s="7" t="n">
        <v>0</v>
      </c>
    </row>
    <row r="11074" spans="1:6">
      <c r="A11074" t="s">
        <v>4</v>
      </c>
      <c r="B11074" s="4" t="s">
        <v>5</v>
      </c>
      <c r="C11074" s="4" t="s">
        <v>14</v>
      </c>
      <c r="D11074" s="4" t="s">
        <v>6</v>
      </c>
    </row>
    <row r="11075" spans="1:6">
      <c r="A11075" t="n">
        <v>95150</v>
      </c>
      <c r="B11075" s="8" t="n">
        <v>2</v>
      </c>
      <c r="C11075" s="7" t="n">
        <v>11</v>
      </c>
      <c r="D11075" s="7" t="s">
        <v>28</v>
      </c>
    </row>
    <row r="11076" spans="1:6">
      <c r="A11076" t="s">
        <v>4</v>
      </c>
      <c r="B11076" s="4" t="s">
        <v>5</v>
      </c>
      <c r="C11076" s="4" t="s">
        <v>10</v>
      </c>
    </row>
    <row r="11077" spans="1:6">
      <c r="A11077" t="n">
        <v>95164</v>
      </c>
      <c r="B11077" s="27" t="n">
        <v>16</v>
      </c>
      <c r="C11077" s="7" t="n">
        <v>0</v>
      </c>
    </row>
    <row r="11078" spans="1:6">
      <c r="A11078" t="s">
        <v>4</v>
      </c>
      <c r="B11078" s="4" t="s">
        <v>5</v>
      </c>
      <c r="C11078" s="4" t="s">
        <v>14</v>
      </c>
      <c r="D11078" s="4" t="s">
        <v>6</v>
      </c>
    </row>
    <row r="11079" spans="1:6">
      <c r="A11079" t="n">
        <v>95167</v>
      </c>
      <c r="B11079" s="8" t="n">
        <v>2</v>
      </c>
      <c r="C11079" s="7" t="n">
        <v>11</v>
      </c>
      <c r="D11079" s="7" t="s">
        <v>286</v>
      </c>
    </row>
    <row r="11080" spans="1:6">
      <c r="A11080" t="s">
        <v>4</v>
      </c>
      <c r="B11080" s="4" t="s">
        <v>5</v>
      </c>
      <c r="C11080" s="4" t="s">
        <v>10</v>
      </c>
    </row>
    <row r="11081" spans="1:6">
      <c r="A11081" t="n">
        <v>95176</v>
      </c>
      <c r="B11081" s="27" t="n">
        <v>16</v>
      </c>
      <c r="C11081" s="7" t="n">
        <v>0</v>
      </c>
    </row>
    <row r="11082" spans="1:6">
      <c r="A11082" t="s">
        <v>4</v>
      </c>
      <c r="B11082" s="4" t="s">
        <v>5</v>
      </c>
      <c r="C11082" s="4" t="s">
        <v>9</v>
      </c>
    </row>
    <row r="11083" spans="1:6">
      <c r="A11083" t="n">
        <v>95179</v>
      </c>
      <c r="B11083" s="74" t="n">
        <v>15</v>
      </c>
      <c r="C11083" s="7" t="n">
        <v>2048</v>
      </c>
    </row>
    <row r="11084" spans="1:6">
      <c r="A11084" t="s">
        <v>4</v>
      </c>
      <c r="B11084" s="4" t="s">
        <v>5</v>
      </c>
      <c r="C11084" s="4" t="s">
        <v>14</v>
      </c>
      <c r="D11084" s="4" t="s">
        <v>6</v>
      </c>
    </row>
    <row r="11085" spans="1:6">
      <c r="A11085" t="n">
        <v>95184</v>
      </c>
      <c r="B11085" s="8" t="n">
        <v>2</v>
      </c>
      <c r="C11085" s="7" t="n">
        <v>10</v>
      </c>
      <c r="D11085" s="7" t="s">
        <v>53</v>
      </c>
    </row>
    <row r="11086" spans="1:6">
      <c r="A11086" t="s">
        <v>4</v>
      </c>
      <c r="B11086" s="4" t="s">
        <v>5</v>
      </c>
      <c r="C11086" s="4" t="s">
        <v>10</v>
      </c>
    </row>
    <row r="11087" spans="1:6">
      <c r="A11087" t="n">
        <v>95202</v>
      </c>
      <c r="B11087" s="27" t="n">
        <v>16</v>
      </c>
      <c r="C11087" s="7" t="n">
        <v>0</v>
      </c>
    </row>
    <row r="11088" spans="1:6">
      <c r="A11088" t="s">
        <v>4</v>
      </c>
      <c r="B11088" s="4" t="s">
        <v>5</v>
      </c>
      <c r="C11088" s="4" t="s">
        <v>14</v>
      </c>
      <c r="D11088" s="4" t="s">
        <v>6</v>
      </c>
    </row>
    <row r="11089" spans="1:6">
      <c r="A11089" t="n">
        <v>95205</v>
      </c>
      <c r="B11089" s="8" t="n">
        <v>2</v>
      </c>
      <c r="C11089" s="7" t="n">
        <v>10</v>
      </c>
      <c r="D11089" s="7" t="s">
        <v>54</v>
      </c>
    </row>
    <row r="11090" spans="1:6">
      <c r="A11090" t="s">
        <v>4</v>
      </c>
      <c r="B11090" s="4" t="s">
        <v>5</v>
      </c>
      <c r="C11090" s="4" t="s">
        <v>10</v>
      </c>
    </row>
    <row r="11091" spans="1:6">
      <c r="A11091" t="n">
        <v>95224</v>
      </c>
      <c r="B11091" s="27" t="n">
        <v>16</v>
      </c>
      <c r="C11091" s="7" t="n">
        <v>0</v>
      </c>
    </row>
    <row r="11092" spans="1:6">
      <c r="A11092" t="s">
        <v>4</v>
      </c>
      <c r="B11092" s="4" t="s">
        <v>5</v>
      </c>
      <c r="C11092" s="4" t="s">
        <v>14</v>
      </c>
      <c r="D11092" s="4" t="s">
        <v>10</v>
      </c>
      <c r="E11092" s="4" t="s">
        <v>25</v>
      </c>
    </row>
    <row r="11093" spans="1:6">
      <c r="A11093" t="n">
        <v>95227</v>
      </c>
      <c r="B11093" s="33" t="n">
        <v>58</v>
      </c>
      <c r="C11093" s="7" t="n">
        <v>100</v>
      </c>
      <c r="D11093" s="7" t="n">
        <v>300</v>
      </c>
      <c r="E11093" s="7" t="n">
        <v>1</v>
      </c>
    </row>
    <row r="11094" spans="1:6">
      <c r="A11094" t="s">
        <v>4</v>
      </c>
      <c r="B11094" s="4" t="s">
        <v>5</v>
      </c>
      <c r="C11094" s="4" t="s">
        <v>14</v>
      </c>
      <c r="D11094" s="4" t="s">
        <v>10</v>
      </c>
    </row>
    <row r="11095" spans="1:6">
      <c r="A11095" t="n">
        <v>95235</v>
      </c>
      <c r="B11095" s="33" t="n">
        <v>58</v>
      </c>
      <c r="C11095" s="7" t="n">
        <v>255</v>
      </c>
      <c r="D11095" s="7" t="n">
        <v>0</v>
      </c>
    </row>
    <row r="11096" spans="1:6">
      <c r="A11096" t="s">
        <v>4</v>
      </c>
      <c r="B11096" s="4" t="s">
        <v>5</v>
      </c>
      <c r="C11096" s="4" t="s">
        <v>14</v>
      </c>
    </row>
    <row r="11097" spans="1:6">
      <c r="A11097" t="n">
        <v>95239</v>
      </c>
      <c r="B11097" s="28" t="n">
        <v>23</v>
      </c>
      <c r="C11097" s="7" t="n">
        <v>0</v>
      </c>
    </row>
    <row r="11098" spans="1:6">
      <c r="A11098" t="s">
        <v>4</v>
      </c>
      <c r="B11098" s="4" t="s">
        <v>5</v>
      </c>
    </row>
    <row r="11099" spans="1:6">
      <c r="A11099" t="n">
        <v>95241</v>
      </c>
      <c r="B11099" s="5" t="n">
        <v>1</v>
      </c>
    </row>
    <row r="11100" spans="1:6" s="3" customFormat="1" customHeight="0">
      <c r="A11100" s="3" t="s">
        <v>2</v>
      </c>
      <c r="B11100" s="3" t="s">
        <v>802</v>
      </c>
    </row>
    <row r="11101" spans="1:6">
      <c r="A11101" t="s">
        <v>4</v>
      </c>
      <c r="B11101" s="4" t="s">
        <v>5</v>
      </c>
      <c r="C11101" s="4" t="s">
        <v>14</v>
      </c>
      <c r="D11101" s="4" t="s">
        <v>14</v>
      </c>
      <c r="E11101" s="4" t="s">
        <v>14</v>
      </c>
      <c r="F11101" s="4" t="s">
        <v>14</v>
      </c>
    </row>
    <row r="11102" spans="1:6">
      <c r="A11102" t="n">
        <v>95244</v>
      </c>
      <c r="B11102" s="10" t="n">
        <v>14</v>
      </c>
      <c r="C11102" s="7" t="n">
        <v>2</v>
      </c>
      <c r="D11102" s="7" t="n">
        <v>0</v>
      </c>
      <c r="E11102" s="7" t="n">
        <v>0</v>
      </c>
      <c r="F11102" s="7" t="n">
        <v>0</v>
      </c>
    </row>
    <row r="11103" spans="1:6">
      <c r="A11103" t="s">
        <v>4</v>
      </c>
      <c r="B11103" s="4" t="s">
        <v>5</v>
      </c>
      <c r="C11103" s="4" t="s">
        <v>14</v>
      </c>
      <c r="D11103" s="41" t="s">
        <v>71</v>
      </c>
      <c r="E11103" s="4" t="s">
        <v>5</v>
      </c>
      <c r="F11103" s="4" t="s">
        <v>14</v>
      </c>
      <c r="G11103" s="4" t="s">
        <v>10</v>
      </c>
      <c r="H11103" s="41" t="s">
        <v>72</v>
      </c>
      <c r="I11103" s="4" t="s">
        <v>14</v>
      </c>
      <c r="J11103" s="4" t="s">
        <v>9</v>
      </c>
      <c r="K11103" s="4" t="s">
        <v>14</v>
      </c>
      <c r="L11103" s="4" t="s">
        <v>14</v>
      </c>
      <c r="M11103" s="41" t="s">
        <v>71</v>
      </c>
      <c r="N11103" s="4" t="s">
        <v>5</v>
      </c>
      <c r="O11103" s="4" t="s">
        <v>14</v>
      </c>
      <c r="P11103" s="4" t="s">
        <v>10</v>
      </c>
      <c r="Q11103" s="41" t="s">
        <v>72</v>
      </c>
      <c r="R11103" s="4" t="s">
        <v>14</v>
      </c>
      <c r="S11103" s="4" t="s">
        <v>9</v>
      </c>
      <c r="T11103" s="4" t="s">
        <v>14</v>
      </c>
      <c r="U11103" s="4" t="s">
        <v>14</v>
      </c>
      <c r="V11103" s="4" t="s">
        <v>14</v>
      </c>
      <c r="W11103" s="4" t="s">
        <v>36</v>
      </c>
    </row>
    <row r="11104" spans="1:6">
      <c r="A11104" t="n">
        <v>95249</v>
      </c>
      <c r="B11104" s="16" t="n">
        <v>5</v>
      </c>
      <c r="C11104" s="7" t="n">
        <v>28</v>
      </c>
      <c r="D11104" s="41" t="s">
        <v>3</v>
      </c>
      <c r="E11104" s="9" t="n">
        <v>162</v>
      </c>
      <c r="F11104" s="7" t="n">
        <v>3</v>
      </c>
      <c r="G11104" s="7" t="n">
        <v>33174</v>
      </c>
      <c r="H11104" s="41" t="s">
        <v>3</v>
      </c>
      <c r="I11104" s="7" t="n">
        <v>0</v>
      </c>
      <c r="J11104" s="7" t="n">
        <v>1</v>
      </c>
      <c r="K11104" s="7" t="n">
        <v>2</v>
      </c>
      <c r="L11104" s="7" t="n">
        <v>28</v>
      </c>
      <c r="M11104" s="41" t="s">
        <v>3</v>
      </c>
      <c r="N11104" s="9" t="n">
        <v>162</v>
      </c>
      <c r="O11104" s="7" t="n">
        <v>3</v>
      </c>
      <c r="P11104" s="7" t="n">
        <v>33174</v>
      </c>
      <c r="Q11104" s="41" t="s">
        <v>3</v>
      </c>
      <c r="R11104" s="7" t="n">
        <v>0</v>
      </c>
      <c r="S11104" s="7" t="n">
        <v>2</v>
      </c>
      <c r="T11104" s="7" t="n">
        <v>2</v>
      </c>
      <c r="U11104" s="7" t="n">
        <v>11</v>
      </c>
      <c r="V11104" s="7" t="n">
        <v>1</v>
      </c>
      <c r="W11104" s="17" t="n">
        <f t="normal" ca="1">A11108</f>
        <v>0</v>
      </c>
    </row>
    <row r="11105" spans="1:23">
      <c r="A11105" t="s">
        <v>4</v>
      </c>
      <c r="B11105" s="4" t="s">
        <v>5</v>
      </c>
      <c r="C11105" s="4" t="s">
        <v>14</v>
      </c>
      <c r="D11105" s="4" t="s">
        <v>10</v>
      </c>
      <c r="E11105" s="4" t="s">
        <v>25</v>
      </c>
    </row>
    <row r="11106" spans="1:23">
      <c r="A11106" t="n">
        <v>95278</v>
      </c>
      <c r="B11106" s="33" t="n">
        <v>58</v>
      </c>
      <c r="C11106" s="7" t="n">
        <v>0</v>
      </c>
      <c r="D11106" s="7" t="n">
        <v>0</v>
      </c>
      <c r="E11106" s="7" t="n">
        <v>1</v>
      </c>
    </row>
    <row r="11107" spans="1:23">
      <c r="A11107" t="s">
        <v>4</v>
      </c>
      <c r="B11107" s="4" t="s">
        <v>5</v>
      </c>
      <c r="C11107" s="4" t="s">
        <v>14</v>
      </c>
      <c r="D11107" s="41" t="s">
        <v>71</v>
      </c>
      <c r="E11107" s="4" t="s">
        <v>5</v>
      </c>
      <c r="F11107" s="4" t="s">
        <v>14</v>
      </c>
      <c r="G11107" s="4" t="s">
        <v>10</v>
      </c>
      <c r="H11107" s="41" t="s">
        <v>72</v>
      </c>
      <c r="I11107" s="4" t="s">
        <v>14</v>
      </c>
      <c r="J11107" s="4" t="s">
        <v>9</v>
      </c>
      <c r="K11107" s="4" t="s">
        <v>14</v>
      </c>
      <c r="L11107" s="4" t="s">
        <v>14</v>
      </c>
      <c r="M11107" s="41" t="s">
        <v>71</v>
      </c>
      <c r="N11107" s="4" t="s">
        <v>5</v>
      </c>
      <c r="O11107" s="4" t="s">
        <v>14</v>
      </c>
      <c r="P11107" s="4" t="s">
        <v>10</v>
      </c>
      <c r="Q11107" s="41" t="s">
        <v>72</v>
      </c>
      <c r="R11107" s="4" t="s">
        <v>14</v>
      </c>
      <c r="S11107" s="4" t="s">
        <v>9</v>
      </c>
      <c r="T11107" s="4" t="s">
        <v>14</v>
      </c>
      <c r="U11107" s="4" t="s">
        <v>14</v>
      </c>
      <c r="V11107" s="4" t="s">
        <v>14</v>
      </c>
      <c r="W11107" s="4" t="s">
        <v>36</v>
      </c>
    </row>
    <row r="11108" spans="1:23">
      <c r="A11108" t="n">
        <v>95286</v>
      </c>
      <c r="B11108" s="16" t="n">
        <v>5</v>
      </c>
      <c r="C11108" s="7" t="n">
        <v>28</v>
      </c>
      <c r="D11108" s="41" t="s">
        <v>3</v>
      </c>
      <c r="E11108" s="9" t="n">
        <v>162</v>
      </c>
      <c r="F11108" s="7" t="n">
        <v>3</v>
      </c>
      <c r="G11108" s="7" t="n">
        <v>33174</v>
      </c>
      <c r="H11108" s="41" t="s">
        <v>3</v>
      </c>
      <c r="I11108" s="7" t="n">
        <v>0</v>
      </c>
      <c r="J11108" s="7" t="n">
        <v>1</v>
      </c>
      <c r="K11108" s="7" t="n">
        <v>3</v>
      </c>
      <c r="L11108" s="7" t="n">
        <v>28</v>
      </c>
      <c r="M11108" s="41" t="s">
        <v>3</v>
      </c>
      <c r="N11108" s="9" t="n">
        <v>162</v>
      </c>
      <c r="O11108" s="7" t="n">
        <v>3</v>
      </c>
      <c r="P11108" s="7" t="n">
        <v>33174</v>
      </c>
      <c r="Q11108" s="41" t="s">
        <v>3</v>
      </c>
      <c r="R11108" s="7" t="n">
        <v>0</v>
      </c>
      <c r="S11108" s="7" t="n">
        <v>2</v>
      </c>
      <c r="T11108" s="7" t="n">
        <v>3</v>
      </c>
      <c r="U11108" s="7" t="n">
        <v>9</v>
      </c>
      <c r="V11108" s="7" t="n">
        <v>1</v>
      </c>
      <c r="W11108" s="17" t="n">
        <f t="normal" ca="1">A11118</f>
        <v>0</v>
      </c>
    </row>
    <row r="11109" spans="1:23">
      <c r="A11109" t="s">
        <v>4</v>
      </c>
      <c r="B11109" s="4" t="s">
        <v>5</v>
      </c>
      <c r="C11109" s="4" t="s">
        <v>14</v>
      </c>
      <c r="D11109" s="41" t="s">
        <v>71</v>
      </c>
      <c r="E11109" s="4" t="s">
        <v>5</v>
      </c>
      <c r="F11109" s="4" t="s">
        <v>10</v>
      </c>
      <c r="G11109" s="4" t="s">
        <v>14</v>
      </c>
      <c r="H11109" s="4" t="s">
        <v>14</v>
      </c>
      <c r="I11109" s="4" t="s">
        <v>6</v>
      </c>
      <c r="J11109" s="41" t="s">
        <v>72</v>
      </c>
      <c r="K11109" s="4" t="s">
        <v>14</v>
      </c>
      <c r="L11109" s="4" t="s">
        <v>14</v>
      </c>
      <c r="M11109" s="41" t="s">
        <v>71</v>
      </c>
      <c r="N11109" s="4" t="s">
        <v>5</v>
      </c>
      <c r="O11109" s="4" t="s">
        <v>14</v>
      </c>
      <c r="P11109" s="41" t="s">
        <v>72</v>
      </c>
      <c r="Q11109" s="4" t="s">
        <v>14</v>
      </c>
      <c r="R11109" s="4" t="s">
        <v>9</v>
      </c>
      <c r="S11109" s="4" t="s">
        <v>14</v>
      </c>
      <c r="T11109" s="4" t="s">
        <v>14</v>
      </c>
      <c r="U11109" s="4" t="s">
        <v>14</v>
      </c>
      <c r="V11109" s="41" t="s">
        <v>71</v>
      </c>
      <c r="W11109" s="4" t="s">
        <v>5</v>
      </c>
      <c r="X11109" s="4" t="s">
        <v>14</v>
      </c>
      <c r="Y11109" s="41" t="s">
        <v>72</v>
      </c>
      <c r="Z11109" s="4" t="s">
        <v>14</v>
      </c>
      <c r="AA11109" s="4" t="s">
        <v>9</v>
      </c>
      <c r="AB11109" s="4" t="s">
        <v>14</v>
      </c>
      <c r="AC11109" s="4" t="s">
        <v>14</v>
      </c>
      <c r="AD11109" s="4" t="s">
        <v>14</v>
      </c>
      <c r="AE11109" s="4" t="s">
        <v>36</v>
      </c>
    </row>
    <row r="11110" spans="1:23">
      <c r="A11110" t="n">
        <v>95315</v>
      </c>
      <c r="B11110" s="16" t="n">
        <v>5</v>
      </c>
      <c r="C11110" s="7" t="n">
        <v>28</v>
      </c>
      <c r="D11110" s="41" t="s">
        <v>3</v>
      </c>
      <c r="E11110" s="51" t="n">
        <v>47</v>
      </c>
      <c r="F11110" s="7" t="n">
        <v>61456</v>
      </c>
      <c r="G11110" s="7" t="n">
        <v>2</v>
      </c>
      <c r="H11110" s="7" t="n">
        <v>0</v>
      </c>
      <c r="I11110" s="7" t="s">
        <v>221</v>
      </c>
      <c r="J11110" s="41" t="s">
        <v>3</v>
      </c>
      <c r="K11110" s="7" t="n">
        <v>8</v>
      </c>
      <c r="L11110" s="7" t="n">
        <v>28</v>
      </c>
      <c r="M11110" s="41" t="s">
        <v>3</v>
      </c>
      <c r="N11110" s="12" t="n">
        <v>74</v>
      </c>
      <c r="O11110" s="7" t="n">
        <v>65</v>
      </c>
      <c r="P11110" s="41" t="s">
        <v>3</v>
      </c>
      <c r="Q11110" s="7" t="n">
        <v>0</v>
      </c>
      <c r="R11110" s="7" t="n">
        <v>1</v>
      </c>
      <c r="S11110" s="7" t="n">
        <v>3</v>
      </c>
      <c r="T11110" s="7" t="n">
        <v>9</v>
      </c>
      <c r="U11110" s="7" t="n">
        <v>28</v>
      </c>
      <c r="V11110" s="41" t="s">
        <v>3</v>
      </c>
      <c r="W11110" s="12" t="n">
        <v>74</v>
      </c>
      <c r="X11110" s="7" t="n">
        <v>65</v>
      </c>
      <c r="Y11110" s="41" t="s">
        <v>3</v>
      </c>
      <c r="Z11110" s="7" t="n">
        <v>0</v>
      </c>
      <c r="AA11110" s="7" t="n">
        <v>2</v>
      </c>
      <c r="AB11110" s="7" t="n">
        <v>3</v>
      </c>
      <c r="AC11110" s="7" t="n">
        <v>9</v>
      </c>
      <c r="AD11110" s="7" t="n">
        <v>1</v>
      </c>
      <c r="AE11110" s="17" t="n">
        <f t="normal" ca="1">A11114</f>
        <v>0</v>
      </c>
    </row>
    <row r="11111" spans="1:23">
      <c r="A11111" t="s">
        <v>4</v>
      </c>
      <c r="B11111" s="4" t="s">
        <v>5</v>
      </c>
      <c r="C11111" s="4" t="s">
        <v>10</v>
      </c>
      <c r="D11111" s="4" t="s">
        <v>14</v>
      </c>
      <c r="E11111" s="4" t="s">
        <v>14</v>
      </c>
      <c r="F11111" s="4" t="s">
        <v>6</v>
      </c>
    </row>
    <row r="11112" spans="1:23">
      <c r="A11112" t="n">
        <v>95363</v>
      </c>
      <c r="B11112" s="51" t="n">
        <v>47</v>
      </c>
      <c r="C11112" s="7" t="n">
        <v>61456</v>
      </c>
      <c r="D11112" s="7" t="n">
        <v>0</v>
      </c>
      <c r="E11112" s="7" t="n">
        <v>0</v>
      </c>
      <c r="F11112" s="7" t="s">
        <v>222</v>
      </c>
    </row>
    <row r="11113" spans="1:23">
      <c r="A11113" t="s">
        <v>4</v>
      </c>
      <c r="B11113" s="4" t="s">
        <v>5</v>
      </c>
      <c r="C11113" s="4" t="s">
        <v>14</v>
      </c>
      <c r="D11113" s="4" t="s">
        <v>10</v>
      </c>
      <c r="E11113" s="4" t="s">
        <v>25</v>
      </c>
    </row>
    <row r="11114" spans="1:23">
      <c r="A11114" t="n">
        <v>95376</v>
      </c>
      <c r="B11114" s="33" t="n">
        <v>58</v>
      </c>
      <c r="C11114" s="7" t="n">
        <v>0</v>
      </c>
      <c r="D11114" s="7" t="n">
        <v>300</v>
      </c>
      <c r="E11114" s="7" t="n">
        <v>1</v>
      </c>
    </row>
    <row r="11115" spans="1:23">
      <c r="A11115" t="s">
        <v>4</v>
      </c>
      <c r="B11115" s="4" t="s">
        <v>5</v>
      </c>
      <c r="C11115" s="4" t="s">
        <v>14</v>
      </c>
      <c r="D11115" s="4" t="s">
        <v>10</v>
      </c>
    </row>
    <row r="11116" spans="1:23">
      <c r="A11116" t="n">
        <v>95384</v>
      </c>
      <c r="B11116" s="33" t="n">
        <v>58</v>
      </c>
      <c r="C11116" s="7" t="n">
        <v>255</v>
      </c>
      <c r="D11116" s="7" t="n">
        <v>0</v>
      </c>
    </row>
    <row r="11117" spans="1:23">
      <c r="A11117" t="s">
        <v>4</v>
      </c>
      <c r="B11117" s="4" t="s">
        <v>5</v>
      </c>
      <c r="C11117" s="4" t="s">
        <v>14</v>
      </c>
      <c r="D11117" s="4" t="s">
        <v>14</v>
      </c>
      <c r="E11117" s="4" t="s">
        <v>14</v>
      </c>
      <c r="F11117" s="4" t="s">
        <v>14</v>
      </c>
    </row>
    <row r="11118" spans="1:23">
      <c r="A11118" t="n">
        <v>95388</v>
      </c>
      <c r="B11118" s="10" t="n">
        <v>14</v>
      </c>
      <c r="C11118" s="7" t="n">
        <v>0</v>
      </c>
      <c r="D11118" s="7" t="n">
        <v>0</v>
      </c>
      <c r="E11118" s="7" t="n">
        <v>0</v>
      </c>
      <c r="F11118" s="7" t="n">
        <v>64</v>
      </c>
    </row>
    <row r="11119" spans="1:23">
      <c r="A11119" t="s">
        <v>4</v>
      </c>
      <c r="B11119" s="4" t="s">
        <v>5</v>
      </c>
      <c r="C11119" s="4" t="s">
        <v>14</v>
      </c>
      <c r="D11119" s="4" t="s">
        <v>10</v>
      </c>
    </row>
    <row r="11120" spans="1:23">
      <c r="A11120" t="n">
        <v>95393</v>
      </c>
      <c r="B11120" s="22" t="n">
        <v>22</v>
      </c>
      <c r="C11120" s="7" t="n">
        <v>0</v>
      </c>
      <c r="D11120" s="7" t="n">
        <v>33174</v>
      </c>
    </row>
    <row r="11121" spans="1:31">
      <c r="A11121" t="s">
        <v>4</v>
      </c>
      <c r="B11121" s="4" t="s">
        <v>5</v>
      </c>
      <c r="C11121" s="4" t="s">
        <v>14</v>
      </c>
      <c r="D11121" s="4" t="s">
        <v>10</v>
      </c>
    </row>
    <row r="11122" spans="1:31">
      <c r="A11122" t="n">
        <v>95397</v>
      </c>
      <c r="B11122" s="33" t="n">
        <v>58</v>
      </c>
      <c r="C11122" s="7" t="n">
        <v>5</v>
      </c>
      <c r="D11122" s="7" t="n">
        <v>300</v>
      </c>
    </row>
    <row r="11123" spans="1:31">
      <c r="A11123" t="s">
        <v>4</v>
      </c>
      <c r="B11123" s="4" t="s">
        <v>5</v>
      </c>
      <c r="C11123" s="4" t="s">
        <v>25</v>
      </c>
      <c r="D11123" s="4" t="s">
        <v>10</v>
      </c>
    </row>
    <row r="11124" spans="1:31">
      <c r="A11124" t="n">
        <v>95401</v>
      </c>
      <c r="B11124" s="62" t="n">
        <v>103</v>
      </c>
      <c r="C11124" s="7" t="n">
        <v>0</v>
      </c>
      <c r="D11124" s="7" t="n">
        <v>300</v>
      </c>
    </row>
    <row r="11125" spans="1:31">
      <c r="A11125" t="s">
        <v>4</v>
      </c>
      <c r="B11125" s="4" t="s">
        <v>5</v>
      </c>
      <c r="C11125" s="4" t="s">
        <v>14</v>
      </c>
    </row>
    <row r="11126" spans="1:31">
      <c r="A11126" t="n">
        <v>95408</v>
      </c>
      <c r="B11126" s="63" t="n">
        <v>64</v>
      </c>
      <c r="C11126" s="7" t="n">
        <v>7</v>
      </c>
    </row>
    <row r="11127" spans="1:31">
      <c r="A11127" t="s">
        <v>4</v>
      </c>
      <c r="B11127" s="4" t="s">
        <v>5</v>
      </c>
      <c r="C11127" s="4" t="s">
        <v>14</v>
      </c>
      <c r="D11127" s="4" t="s">
        <v>10</v>
      </c>
    </row>
    <row r="11128" spans="1:31">
      <c r="A11128" t="n">
        <v>95410</v>
      </c>
      <c r="B11128" s="64" t="n">
        <v>72</v>
      </c>
      <c r="C11128" s="7" t="n">
        <v>5</v>
      </c>
      <c r="D11128" s="7" t="n">
        <v>0</v>
      </c>
    </row>
    <row r="11129" spans="1:31">
      <c r="A11129" t="s">
        <v>4</v>
      </c>
      <c r="B11129" s="4" t="s">
        <v>5</v>
      </c>
      <c r="C11129" s="4" t="s">
        <v>14</v>
      </c>
      <c r="D11129" s="41" t="s">
        <v>71</v>
      </c>
      <c r="E11129" s="4" t="s">
        <v>5</v>
      </c>
      <c r="F11129" s="4" t="s">
        <v>14</v>
      </c>
      <c r="G11129" s="4" t="s">
        <v>10</v>
      </c>
      <c r="H11129" s="41" t="s">
        <v>72</v>
      </c>
      <c r="I11129" s="4" t="s">
        <v>14</v>
      </c>
      <c r="J11129" s="4" t="s">
        <v>9</v>
      </c>
      <c r="K11129" s="4" t="s">
        <v>14</v>
      </c>
      <c r="L11129" s="4" t="s">
        <v>14</v>
      </c>
      <c r="M11129" s="4" t="s">
        <v>36</v>
      </c>
    </row>
    <row r="11130" spans="1:31">
      <c r="A11130" t="n">
        <v>95414</v>
      </c>
      <c r="B11130" s="16" t="n">
        <v>5</v>
      </c>
      <c r="C11130" s="7" t="n">
        <v>28</v>
      </c>
      <c r="D11130" s="41" t="s">
        <v>3</v>
      </c>
      <c r="E11130" s="9" t="n">
        <v>162</v>
      </c>
      <c r="F11130" s="7" t="n">
        <v>4</v>
      </c>
      <c r="G11130" s="7" t="n">
        <v>33174</v>
      </c>
      <c r="H11130" s="41" t="s">
        <v>3</v>
      </c>
      <c r="I11130" s="7" t="n">
        <v>0</v>
      </c>
      <c r="J11130" s="7" t="n">
        <v>1</v>
      </c>
      <c r="K11130" s="7" t="n">
        <v>2</v>
      </c>
      <c r="L11130" s="7" t="n">
        <v>1</v>
      </c>
      <c r="M11130" s="17" t="n">
        <f t="normal" ca="1">A11136</f>
        <v>0</v>
      </c>
    </row>
    <row r="11131" spans="1:31">
      <c r="A11131" t="s">
        <v>4</v>
      </c>
      <c r="B11131" s="4" t="s">
        <v>5</v>
      </c>
      <c r="C11131" s="4" t="s">
        <v>14</v>
      </c>
      <c r="D11131" s="4" t="s">
        <v>6</v>
      </c>
    </row>
    <row r="11132" spans="1:31">
      <c r="A11132" t="n">
        <v>95431</v>
      </c>
      <c r="B11132" s="8" t="n">
        <v>2</v>
      </c>
      <c r="C11132" s="7" t="n">
        <v>10</v>
      </c>
      <c r="D11132" s="7" t="s">
        <v>223</v>
      </c>
    </row>
    <row r="11133" spans="1:31">
      <c r="A11133" t="s">
        <v>4</v>
      </c>
      <c r="B11133" s="4" t="s">
        <v>5</v>
      </c>
      <c r="C11133" s="4" t="s">
        <v>10</v>
      </c>
    </row>
    <row r="11134" spans="1:31">
      <c r="A11134" t="n">
        <v>95448</v>
      </c>
      <c r="B11134" s="27" t="n">
        <v>16</v>
      </c>
      <c r="C11134" s="7" t="n">
        <v>0</v>
      </c>
    </row>
    <row r="11135" spans="1:31">
      <c r="A11135" t="s">
        <v>4</v>
      </c>
      <c r="B11135" s="4" t="s">
        <v>5</v>
      </c>
      <c r="C11135" s="4" t="s">
        <v>10</v>
      </c>
      <c r="D11135" s="4" t="s">
        <v>9</v>
      </c>
    </row>
    <row r="11136" spans="1:31">
      <c r="A11136" t="n">
        <v>95451</v>
      </c>
      <c r="B11136" s="43" t="n">
        <v>43</v>
      </c>
      <c r="C11136" s="7" t="n">
        <v>61456</v>
      </c>
      <c r="D11136" s="7" t="n">
        <v>1</v>
      </c>
    </row>
    <row r="11137" spans="1:13">
      <c r="A11137" t="s">
        <v>4</v>
      </c>
      <c r="B11137" s="4" t="s">
        <v>5</v>
      </c>
      <c r="C11137" s="4" t="s">
        <v>10</v>
      </c>
      <c r="D11137" s="4" t="s">
        <v>14</v>
      </c>
      <c r="E11137" s="4" t="s">
        <v>14</v>
      </c>
      <c r="F11137" s="4" t="s">
        <v>6</v>
      </c>
    </row>
    <row r="11138" spans="1:13">
      <c r="A11138" t="n">
        <v>95458</v>
      </c>
      <c r="B11138" s="58" t="n">
        <v>20</v>
      </c>
      <c r="C11138" s="7" t="n">
        <v>0</v>
      </c>
      <c r="D11138" s="7" t="n">
        <v>3</v>
      </c>
      <c r="E11138" s="7" t="n">
        <v>10</v>
      </c>
      <c r="F11138" s="7" t="s">
        <v>244</v>
      </c>
    </row>
    <row r="11139" spans="1:13">
      <c r="A11139" t="s">
        <v>4</v>
      </c>
      <c r="B11139" s="4" t="s">
        <v>5</v>
      </c>
      <c r="C11139" s="4" t="s">
        <v>10</v>
      </c>
    </row>
    <row r="11140" spans="1:13">
      <c r="A11140" t="n">
        <v>95476</v>
      </c>
      <c r="B11140" s="27" t="n">
        <v>16</v>
      </c>
      <c r="C11140" s="7" t="n">
        <v>0</v>
      </c>
    </row>
    <row r="11141" spans="1:13">
      <c r="A11141" t="s">
        <v>4</v>
      </c>
      <c r="B11141" s="4" t="s">
        <v>5</v>
      </c>
      <c r="C11141" s="4" t="s">
        <v>10</v>
      </c>
      <c r="D11141" s="4" t="s">
        <v>14</v>
      </c>
      <c r="E11141" s="4" t="s">
        <v>14</v>
      </c>
      <c r="F11141" s="4" t="s">
        <v>6</v>
      </c>
    </row>
    <row r="11142" spans="1:13">
      <c r="A11142" t="n">
        <v>95479</v>
      </c>
      <c r="B11142" s="58" t="n">
        <v>20</v>
      </c>
      <c r="C11142" s="7" t="n">
        <v>6</v>
      </c>
      <c r="D11142" s="7" t="n">
        <v>3</v>
      </c>
      <c r="E11142" s="7" t="n">
        <v>10</v>
      </c>
      <c r="F11142" s="7" t="s">
        <v>244</v>
      </c>
    </row>
    <row r="11143" spans="1:13">
      <c r="A11143" t="s">
        <v>4</v>
      </c>
      <c r="B11143" s="4" t="s">
        <v>5</v>
      </c>
      <c r="C11143" s="4" t="s">
        <v>10</v>
      </c>
    </row>
    <row r="11144" spans="1:13">
      <c r="A11144" t="n">
        <v>95497</v>
      </c>
      <c r="B11144" s="27" t="n">
        <v>16</v>
      </c>
      <c r="C11144" s="7" t="n">
        <v>0</v>
      </c>
    </row>
    <row r="11145" spans="1:13">
      <c r="A11145" t="s">
        <v>4</v>
      </c>
      <c r="B11145" s="4" t="s">
        <v>5</v>
      </c>
      <c r="C11145" s="4" t="s">
        <v>14</v>
      </c>
    </row>
    <row r="11146" spans="1:13">
      <c r="A11146" t="n">
        <v>95500</v>
      </c>
      <c r="B11146" s="65" t="n">
        <v>116</v>
      </c>
      <c r="C11146" s="7" t="n">
        <v>0</v>
      </c>
    </row>
    <row r="11147" spans="1:13">
      <c r="A11147" t="s">
        <v>4</v>
      </c>
      <c r="B11147" s="4" t="s">
        <v>5</v>
      </c>
      <c r="C11147" s="4" t="s">
        <v>14</v>
      </c>
      <c r="D11147" s="4" t="s">
        <v>10</v>
      </c>
    </row>
    <row r="11148" spans="1:13">
      <c r="A11148" t="n">
        <v>95502</v>
      </c>
      <c r="B11148" s="65" t="n">
        <v>116</v>
      </c>
      <c r="C11148" s="7" t="n">
        <v>2</v>
      </c>
      <c r="D11148" s="7" t="n">
        <v>1</v>
      </c>
    </row>
    <row r="11149" spans="1:13">
      <c r="A11149" t="s">
        <v>4</v>
      </c>
      <c r="B11149" s="4" t="s">
        <v>5</v>
      </c>
      <c r="C11149" s="4" t="s">
        <v>14</v>
      </c>
      <c r="D11149" s="4" t="s">
        <v>9</v>
      </c>
    </row>
    <row r="11150" spans="1:13">
      <c r="A11150" t="n">
        <v>95506</v>
      </c>
      <c r="B11150" s="65" t="n">
        <v>116</v>
      </c>
      <c r="C11150" s="7" t="n">
        <v>5</v>
      </c>
      <c r="D11150" s="7" t="n">
        <v>1106247680</v>
      </c>
    </row>
    <row r="11151" spans="1:13">
      <c r="A11151" t="s">
        <v>4</v>
      </c>
      <c r="B11151" s="4" t="s">
        <v>5</v>
      </c>
      <c r="C11151" s="4" t="s">
        <v>14</v>
      </c>
      <c r="D11151" s="4" t="s">
        <v>10</v>
      </c>
    </row>
    <row r="11152" spans="1:13">
      <c r="A11152" t="n">
        <v>95512</v>
      </c>
      <c r="B11152" s="65" t="n">
        <v>116</v>
      </c>
      <c r="C11152" s="7" t="n">
        <v>6</v>
      </c>
      <c r="D11152" s="7" t="n">
        <v>1</v>
      </c>
    </row>
    <row r="11153" spans="1:6">
      <c r="A11153" t="s">
        <v>4</v>
      </c>
      <c r="B11153" s="4" t="s">
        <v>5</v>
      </c>
      <c r="C11153" s="4" t="s">
        <v>10</v>
      </c>
      <c r="D11153" s="4" t="s">
        <v>9</v>
      </c>
    </row>
    <row r="11154" spans="1:6">
      <c r="A11154" t="n">
        <v>95516</v>
      </c>
      <c r="B11154" s="43" t="n">
        <v>43</v>
      </c>
      <c r="C11154" s="7" t="n">
        <v>6514</v>
      </c>
      <c r="D11154" s="7" t="n">
        <v>1</v>
      </c>
    </row>
    <row r="11155" spans="1:6">
      <c r="A11155" t="s">
        <v>4</v>
      </c>
      <c r="B11155" s="4" t="s">
        <v>5</v>
      </c>
      <c r="C11155" s="4" t="s">
        <v>10</v>
      </c>
      <c r="D11155" s="4" t="s">
        <v>9</v>
      </c>
    </row>
    <row r="11156" spans="1:6">
      <c r="A11156" t="n">
        <v>95523</v>
      </c>
      <c r="B11156" s="43" t="n">
        <v>43</v>
      </c>
      <c r="C11156" s="7" t="n">
        <v>111</v>
      </c>
      <c r="D11156" s="7" t="n">
        <v>1</v>
      </c>
    </row>
    <row r="11157" spans="1:6">
      <c r="A11157" t="s">
        <v>4</v>
      </c>
      <c r="B11157" s="4" t="s">
        <v>5</v>
      </c>
      <c r="C11157" s="4" t="s">
        <v>10</v>
      </c>
      <c r="D11157" s="4" t="s">
        <v>10</v>
      </c>
      <c r="E11157" s="4" t="s">
        <v>10</v>
      </c>
      <c r="F11157" s="4" t="s">
        <v>9</v>
      </c>
      <c r="G11157" s="4" t="s">
        <v>9</v>
      </c>
      <c r="H11157" s="4" t="s">
        <v>9</v>
      </c>
    </row>
    <row r="11158" spans="1:6">
      <c r="A11158" t="n">
        <v>95530</v>
      </c>
      <c r="B11158" s="30" t="n">
        <v>61</v>
      </c>
      <c r="C11158" s="7" t="n">
        <v>0</v>
      </c>
      <c r="D11158" s="7" t="n">
        <v>65535</v>
      </c>
      <c r="E11158" s="7" t="n">
        <v>0</v>
      </c>
      <c r="F11158" s="7" t="n">
        <v>-1028291297</v>
      </c>
      <c r="G11158" s="7" t="n">
        <v>-1080201052</v>
      </c>
      <c r="H11158" s="7" t="n">
        <v>-1032933868</v>
      </c>
    </row>
    <row r="11159" spans="1:6">
      <c r="A11159" t="s">
        <v>4</v>
      </c>
      <c r="B11159" s="4" t="s">
        <v>5</v>
      </c>
      <c r="C11159" s="4" t="s">
        <v>10</v>
      </c>
      <c r="D11159" s="4" t="s">
        <v>10</v>
      </c>
      <c r="E11159" s="4" t="s">
        <v>10</v>
      </c>
    </row>
    <row r="11160" spans="1:6">
      <c r="A11160" t="n">
        <v>95549</v>
      </c>
      <c r="B11160" s="30" t="n">
        <v>61</v>
      </c>
      <c r="C11160" s="7" t="n">
        <v>6</v>
      </c>
      <c r="D11160" s="7" t="n">
        <v>0</v>
      </c>
      <c r="E11160" s="7" t="n">
        <v>0</v>
      </c>
    </row>
    <row r="11161" spans="1:6">
      <c r="A11161" t="s">
        <v>4</v>
      </c>
      <c r="B11161" s="4" t="s">
        <v>5</v>
      </c>
      <c r="C11161" s="4" t="s">
        <v>10</v>
      </c>
      <c r="D11161" s="4" t="s">
        <v>25</v>
      </c>
      <c r="E11161" s="4" t="s">
        <v>25</v>
      </c>
      <c r="F11161" s="4" t="s">
        <v>25</v>
      </c>
      <c r="G11161" s="4" t="s">
        <v>25</v>
      </c>
    </row>
    <row r="11162" spans="1:6">
      <c r="A11162" t="n">
        <v>95556</v>
      </c>
      <c r="B11162" s="45" t="n">
        <v>46</v>
      </c>
      <c r="C11162" s="7" t="n">
        <v>0</v>
      </c>
      <c r="D11162" s="7" t="n">
        <v>-91.0199966430664</v>
      </c>
      <c r="E11162" s="7" t="n">
        <v>-3</v>
      </c>
      <c r="F11162" s="7" t="n">
        <v>-59.1500015258789</v>
      </c>
      <c r="G11162" s="7" t="n">
        <v>167</v>
      </c>
    </row>
    <row r="11163" spans="1:6">
      <c r="A11163" t="s">
        <v>4</v>
      </c>
      <c r="B11163" s="4" t="s">
        <v>5</v>
      </c>
      <c r="C11163" s="4" t="s">
        <v>14</v>
      </c>
    </row>
    <row r="11164" spans="1:6">
      <c r="A11164" t="n">
        <v>95575</v>
      </c>
      <c r="B11164" s="12" t="n">
        <v>74</v>
      </c>
      <c r="C11164" s="7" t="n">
        <v>18</v>
      </c>
    </row>
    <row r="11165" spans="1:6">
      <c r="A11165" t="s">
        <v>4</v>
      </c>
      <c r="B11165" s="4" t="s">
        <v>5</v>
      </c>
      <c r="C11165" s="4" t="s">
        <v>14</v>
      </c>
      <c r="D11165" s="4" t="s">
        <v>14</v>
      </c>
      <c r="E11165" s="4" t="s">
        <v>25</v>
      </c>
      <c r="F11165" s="4" t="s">
        <v>25</v>
      </c>
      <c r="G11165" s="4" t="s">
        <v>25</v>
      </c>
      <c r="H11165" s="4" t="s">
        <v>10</v>
      </c>
    </row>
    <row r="11166" spans="1:6">
      <c r="A11166" t="n">
        <v>95577</v>
      </c>
      <c r="B11166" s="34" t="n">
        <v>45</v>
      </c>
      <c r="C11166" s="7" t="n">
        <v>2</v>
      </c>
      <c r="D11166" s="7" t="n">
        <v>3</v>
      </c>
      <c r="E11166" s="7" t="n">
        <v>-90.7600021362305</v>
      </c>
      <c r="F11166" s="7" t="n">
        <v>-1.26999998092651</v>
      </c>
      <c r="G11166" s="7" t="n">
        <v>-59.6699981689453</v>
      </c>
      <c r="H11166" s="7" t="n">
        <v>0</v>
      </c>
    </row>
    <row r="11167" spans="1:6">
      <c r="A11167" t="s">
        <v>4</v>
      </c>
      <c r="B11167" s="4" t="s">
        <v>5</v>
      </c>
      <c r="C11167" s="4" t="s">
        <v>14</v>
      </c>
      <c r="D11167" s="4" t="s">
        <v>14</v>
      </c>
      <c r="E11167" s="4" t="s">
        <v>25</v>
      </c>
      <c r="F11167" s="4" t="s">
        <v>25</v>
      </c>
      <c r="G11167" s="4" t="s">
        <v>25</v>
      </c>
      <c r="H11167" s="4" t="s">
        <v>10</v>
      </c>
      <c r="I11167" s="4" t="s">
        <v>14</v>
      </c>
    </row>
    <row r="11168" spans="1:6">
      <c r="A11168" t="n">
        <v>95594</v>
      </c>
      <c r="B11168" s="34" t="n">
        <v>45</v>
      </c>
      <c r="C11168" s="7" t="n">
        <v>4</v>
      </c>
      <c r="D11168" s="7" t="n">
        <v>3</v>
      </c>
      <c r="E11168" s="7" t="n">
        <v>349.799987792969</v>
      </c>
      <c r="F11168" s="7" t="n">
        <v>14.9300003051758</v>
      </c>
      <c r="G11168" s="7" t="n">
        <v>0</v>
      </c>
      <c r="H11168" s="7" t="n">
        <v>0</v>
      </c>
      <c r="I11168" s="7" t="n">
        <v>0</v>
      </c>
    </row>
    <row r="11169" spans="1:9">
      <c r="A11169" t="s">
        <v>4</v>
      </c>
      <c r="B11169" s="4" t="s">
        <v>5</v>
      </c>
      <c r="C11169" s="4" t="s">
        <v>14</v>
      </c>
      <c r="D11169" s="4" t="s">
        <v>14</v>
      </c>
      <c r="E11169" s="4" t="s">
        <v>25</v>
      </c>
      <c r="F11169" s="4" t="s">
        <v>10</v>
      </c>
    </row>
    <row r="11170" spans="1:9">
      <c r="A11170" t="n">
        <v>95612</v>
      </c>
      <c r="B11170" s="34" t="n">
        <v>45</v>
      </c>
      <c r="C11170" s="7" t="n">
        <v>5</v>
      </c>
      <c r="D11170" s="7" t="n">
        <v>3</v>
      </c>
      <c r="E11170" s="7" t="n">
        <v>2.70000004768372</v>
      </c>
      <c r="F11170" s="7" t="n">
        <v>0</v>
      </c>
    </row>
    <row r="11171" spans="1:9">
      <c r="A11171" t="s">
        <v>4</v>
      </c>
      <c r="B11171" s="4" t="s">
        <v>5</v>
      </c>
      <c r="C11171" s="4" t="s">
        <v>14</v>
      </c>
      <c r="D11171" s="4" t="s">
        <v>14</v>
      </c>
      <c r="E11171" s="4" t="s">
        <v>25</v>
      </c>
      <c r="F11171" s="4" t="s">
        <v>10</v>
      </c>
    </row>
    <row r="11172" spans="1:9">
      <c r="A11172" t="n">
        <v>95621</v>
      </c>
      <c r="B11172" s="34" t="n">
        <v>45</v>
      </c>
      <c r="C11172" s="7" t="n">
        <v>5</v>
      </c>
      <c r="D11172" s="7" t="n">
        <v>3</v>
      </c>
      <c r="E11172" s="7" t="n">
        <v>2.20000004768372</v>
      </c>
      <c r="F11172" s="7" t="n">
        <v>2000</v>
      </c>
    </row>
    <row r="11173" spans="1:9">
      <c r="A11173" t="s">
        <v>4</v>
      </c>
      <c r="B11173" s="4" t="s">
        <v>5</v>
      </c>
      <c r="C11173" s="4" t="s">
        <v>14</v>
      </c>
      <c r="D11173" s="4" t="s">
        <v>14</v>
      </c>
      <c r="E11173" s="4" t="s">
        <v>25</v>
      </c>
      <c r="F11173" s="4" t="s">
        <v>10</v>
      </c>
    </row>
    <row r="11174" spans="1:9">
      <c r="A11174" t="n">
        <v>95630</v>
      </c>
      <c r="B11174" s="34" t="n">
        <v>45</v>
      </c>
      <c r="C11174" s="7" t="n">
        <v>11</v>
      </c>
      <c r="D11174" s="7" t="n">
        <v>3</v>
      </c>
      <c r="E11174" s="7" t="n">
        <v>38</v>
      </c>
      <c r="F11174" s="7" t="n">
        <v>0</v>
      </c>
    </row>
    <row r="11175" spans="1:9">
      <c r="A11175" t="s">
        <v>4</v>
      </c>
      <c r="B11175" s="4" t="s">
        <v>5</v>
      </c>
      <c r="C11175" s="4" t="s">
        <v>14</v>
      </c>
      <c r="D11175" s="4" t="s">
        <v>10</v>
      </c>
      <c r="E11175" s="4" t="s">
        <v>25</v>
      </c>
    </row>
    <row r="11176" spans="1:9">
      <c r="A11176" t="n">
        <v>95639</v>
      </c>
      <c r="B11176" s="33" t="n">
        <v>58</v>
      </c>
      <c r="C11176" s="7" t="n">
        <v>100</v>
      </c>
      <c r="D11176" s="7" t="n">
        <v>1000</v>
      </c>
      <c r="E11176" s="7" t="n">
        <v>1</v>
      </c>
    </row>
    <row r="11177" spans="1:9">
      <c r="A11177" t="s">
        <v>4</v>
      </c>
      <c r="B11177" s="4" t="s">
        <v>5</v>
      </c>
      <c r="C11177" s="4" t="s">
        <v>14</v>
      </c>
      <c r="D11177" s="4" t="s">
        <v>10</v>
      </c>
    </row>
    <row r="11178" spans="1:9">
      <c r="A11178" t="n">
        <v>95647</v>
      </c>
      <c r="B11178" s="33" t="n">
        <v>58</v>
      </c>
      <c r="C11178" s="7" t="n">
        <v>255</v>
      </c>
      <c r="D11178" s="7" t="n">
        <v>0</v>
      </c>
    </row>
    <row r="11179" spans="1:9">
      <c r="A11179" t="s">
        <v>4</v>
      </c>
      <c r="B11179" s="4" t="s">
        <v>5</v>
      </c>
      <c r="C11179" s="4" t="s">
        <v>14</v>
      </c>
      <c r="D11179" s="4" t="s">
        <v>10</v>
      </c>
    </row>
    <row r="11180" spans="1:9">
      <c r="A11180" t="n">
        <v>95651</v>
      </c>
      <c r="B11180" s="34" t="n">
        <v>45</v>
      </c>
      <c r="C11180" s="7" t="n">
        <v>7</v>
      </c>
      <c r="D11180" s="7" t="n">
        <v>255</v>
      </c>
    </row>
    <row r="11181" spans="1:9">
      <c r="A11181" t="s">
        <v>4</v>
      </c>
      <c r="B11181" s="4" t="s">
        <v>5</v>
      </c>
      <c r="C11181" s="4" t="s">
        <v>14</v>
      </c>
      <c r="D11181" s="4" t="s">
        <v>10</v>
      </c>
      <c r="E11181" s="4" t="s">
        <v>6</v>
      </c>
    </row>
    <row r="11182" spans="1:9">
      <c r="A11182" t="n">
        <v>95655</v>
      </c>
      <c r="B11182" s="36" t="n">
        <v>51</v>
      </c>
      <c r="C11182" s="7" t="n">
        <v>4</v>
      </c>
      <c r="D11182" s="7" t="n">
        <v>6</v>
      </c>
      <c r="E11182" s="7" t="s">
        <v>292</v>
      </c>
    </row>
    <row r="11183" spans="1:9">
      <c r="A11183" t="s">
        <v>4</v>
      </c>
      <c r="B11183" s="4" t="s">
        <v>5</v>
      </c>
      <c r="C11183" s="4" t="s">
        <v>10</v>
      </c>
    </row>
    <row r="11184" spans="1:9">
      <c r="A11184" t="n">
        <v>95669</v>
      </c>
      <c r="B11184" s="27" t="n">
        <v>16</v>
      </c>
      <c r="C11184" s="7" t="n">
        <v>0</v>
      </c>
    </row>
    <row r="11185" spans="1:6">
      <c r="A11185" t="s">
        <v>4</v>
      </c>
      <c r="B11185" s="4" t="s">
        <v>5</v>
      </c>
      <c r="C11185" s="4" t="s">
        <v>10</v>
      </c>
      <c r="D11185" s="4" t="s">
        <v>50</v>
      </c>
      <c r="E11185" s="4" t="s">
        <v>14</v>
      </c>
      <c r="F11185" s="4" t="s">
        <v>14</v>
      </c>
      <c r="G11185" s="4" t="s">
        <v>50</v>
      </c>
      <c r="H11185" s="4" t="s">
        <v>14</v>
      </c>
      <c r="I11185" s="4" t="s">
        <v>14</v>
      </c>
    </row>
    <row r="11186" spans="1:6">
      <c r="A11186" t="n">
        <v>95672</v>
      </c>
      <c r="B11186" s="37" t="n">
        <v>26</v>
      </c>
      <c r="C11186" s="7" t="n">
        <v>6</v>
      </c>
      <c r="D11186" s="7" t="s">
        <v>803</v>
      </c>
      <c r="E11186" s="7" t="n">
        <v>2</v>
      </c>
      <c r="F11186" s="7" t="n">
        <v>3</v>
      </c>
      <c r="G11186" s="7" t="s">
        <v>804</v>
      </c>
      <c r="H11186" s="7" t="n">
        <v>2</v>
      </c>
      <c r="I11186" s="7" t="n">
        <v>0</v>
      </c>
    </row>
    <row r="11187" spans="1:6">
      <c r="A11187" t="s">
        <v>4</v>
      </c>
      <c r="B11187" s="4" t="s">
        <v>5</v>
      </c>
    </row>
    <row r="11188" spans="1:6">
      <c r="A11188" t="n">
        <v>95876</v>
      </c>
      <c r="B11188" s="25" t="n">
        <v>28</v>
      </c>
    </row>
    <row r="11189" spans="1:6">
      <c r="A11189" t="s">
        <v>4</v>
      </c>
      <c r="B11189" s="4" t="s">
        <v>5</v>
      </c>
      <c r="C11189" s="4" t="s">
        <v>14</v>
      </c>
      <c r="D11189" s="4" t="s">
        <v>10</v>
      </c>
      <c r="E11189" s="4" t="s">
        <v>6</v>
      </c>
    </row>
    <row r="11190" spans="1:6">
      <c r="A11190" t="n">
        <v>95877</v>
      </c>
      <c r="B11190" s="36" t="n">
        <v>51</v>
      </c>
      <c r="C11190" s="7" t="n">
        <v>4</v>
      </c>
      <c r="D11190" s="7" t="n">
        <v>0</v>
      </c>
      <c r="E11190" s="7" t="s">
        <v>395</v>
      </c>
    </row>
    <row r="11191" spans="1:6">
      <c r="A11191" t="s">
        <v>4</v>
      </c>
      <c r="B11191" s="4" t="s">
        <v>5</v>
      </c>
      <c r="C11191" s="4" t="s">
        <v>10</v>
      </c>
    </row>
    <row r="11192" spans="1:6">
      <c r="A11192" t="n">
        <v>95890</v>
      </c>
      <c r="B11192" s="27" t="n">
        <v>16</v>
      </c>
      <c r="C11192" s="7" t="n">
        <v>0</v>
      </c>
    </row>
    <row r="11193" spans="1:6">
      <c r="A11193" t="s">
        <v>4</v>
      </c>
      <c r="B11193" s="4" t="s">
        <v>5</v>
      </c>
      <c r="C11193" s="4" t="s">
        <v>10</v>
      </c>
      <c r="D11193" s="4" t="s">
        <v>50</v>
      </c>
      <c r="E11193" s="4" t="s">
        <v>14</v>
      </c>
      <c r="F11193" s="4" t="s">
        <v>14</v>
      </c>
    </row>
    <row r="11194" spans="1:6">
      <c r="A11194" t="n">
        <v>95893</v>
      </c>
      <c r="B11194" s="37" t="n">
        <v>26</v>
      </c>
      <c r="C11194" s="7" t="n">
        <v>0</v>
      </c>
      <c r="D11194" s="7" t="s">
        <v>805</v>
      </c>
      <c r="E11194" s="7" t="n">
        <v>2</v>
      </c>
      <c r="F11194" s="7" t="n">
        <v>0</v>
      </c>
    </row>
    <row r="11195" spans="1:6">
      <c r="A11195" t="s">
        <v>4</v>
      </c>
      <c r="B11195" s="4" t="s">
        <v>5</v>
      </c>
    </row>
    <row r="11196" spans="1:6">
      <c r="A11196" t="n">
        <v>95924</v>
      </c>
      <c r="B11196" s="25" t="n">
        <v>28</v>
      </c>
    </row>
    <row r="11197" spans="1:6">
      <c r="A11197" t="s">
        <v>4</v>
      </c>
      <c r="B11197" s="4" t="s">
        <v>5</v>
      </c>
      <c r="C11197" s="4" t="s">
        <v>14</v>
      </c>
      <c r="D11197" s="4" t="s">
        <v>10</v>
      </c>
      <c r="E11197" s="4" t="s">
        <v>6</v>
      </c>
      <c r="F11197" s="4" t="s">
        <v>6</v>
      </c>
      <c r="G11197" s="4" t="s">
        <v>6</v>
      </c>
      <c r="H11197" s="4" t="s">
        <v>6</v>
      </c>
    </row>
    <row r="11198" spans="1:6">
      <c r="A11198" t="n">
        <v>95925</v>
      </c>
      <c r="B11198" s="36" t="n">
        <v>51</v>
      </c>
      <c r="C11198" s="7" t="n">
        <v>3</v>
      </c>
      <c r="D11198" s="7" t="n">
        <v>6</v>
      </c>
      <c r="E11198" s="7" t="s">
        <v>128</v>
      </c>
      <c r="F11198" s="7" t="s">
        <v>129</v>
      </c>
      <c r="G11198" s="7" t="s">
        <v>130</v>
      </c>
      <c r="H11198" s="7" t="s">
        <v>131</v>
      </c>
    </row>
    <row r="11199" spans="1:6">
      <c r="A11199" t="s">
        <v>4</v>
      </c>
      <c r="B11199" s="4" t="s">
        <v>5</v>
      </c>
      <c r="C11199" s="4" t="s">
        <v>10</v>
      </c>
      <c r="D11199" s="4" t="s">
        <v>14</v>
      </c>
      <c r="E11199" s="4" t="s">
        <v>25</v>
      </c>
      <c r="F11199" s="4" t="s">
        <v>10</v>
      </c>
    </row>
    <row r="11200" spans="1:6">
      <c r="A11200" t="n">
        <v>95946</v>
      </c>
      <c r="B11200" s="61" t="n">
        <v>59</v>
      </c>
      <c r="C11200" s="7" t="n">
        <v>6</v>
      </c>
      <c r="D11200" s="7" t="n">
        <v>9</v>
      </c>
      <c r="E11200" s="7" t="n">
        <v>0.150000005960464</v>
      </c>
      <c r="F11200" s="7" t="n">
        <v>0</v>
      </c>
    </row>
    <row r="11201" spans="1:9">
      <c r="A11201" t="s">
        <v>4</v>
      </c>
      <c r="B11201" s="4" t="s">
        <v>5</v>
      </c>
      <c r="C11201" s="4" t="s">
        <v>10</v>
      </c>
    </row>
    <row r="11202" spans="1:9">
      <c r="A11202" t="n">
        <v>95956</v>
      </c>
      <c r="B11202" s="27" t="n">
        <v>16</v>
      </c>
      <c r="C11202" s="7" t="n">
        <v>1600</v>
      </c>
    </row>
    <row r="11203" spans="1:9">
      <c r="A11203" t="s">
        <v>4</v>
      </c>
      <c r="B11203" s="4" t="s">
        <v>5</v>
      </c>
      <c r="C11203" s="4" t="s">
        <v>14</v>
      </c>
      <c r="D11203" s="4" t="s">
        <v>10</v>
      </c>
      <c r="E11203" s="4" t="s">
        <v>6</v>
      </c>
    </row>
    <row r="11204" spans="1:9">
      <c r="A11204" t="n">
        <v>95959</v>
      </c>
      <c r="B11204" s="36" t="n">
        <v>51</v>
      </c>
      <c r="C11204" s="7" t="n">
        <v>4</v>
      </c>
      <c r="D11204" s="7" t="n">
        <v>6</v>
      </c>
      <c r="E11204" s="7" t="s">
        <v>806</v>
      </c>
    </row>
    <row r="11205" spans="1:9">
      <c r="A11205" t="s">
        <v>4</v>
      </c>
      <c r="B11205" s="4" t="s">
        <v>5</v>
      </c>
      <c r="C11205" s="4" t="s">
        <v>10</v>
      </c>
    </row>
    <row r="11206" spans="1:9">
      <c r="A11206" t="n">
        <v>95973</v>
      </c>
      <c r="B11206" s="27" t="n">
        <v>16</v>
      </c>
      <c r="C11206" s="7" t="n">
        <v>0</v>
      </c>
    </row>
    <row r="11207" spans="1:9">
      <c r="A11207" t="s">
        <v>4</v>
      </c>
      <c r="B11207" s="4" t="s">
        <v>5</v>
      </c>
      <c r="C11207" s="4" t="s">
        <v>10</v>
      </c>
      <c r="D11207" s="4" t="s">
        <v>50</v>
      </c>
      <c r="E11207" s="4" t="s">
        <v>14</v>
      </c>
      <c r="F11207" s="4" t="s">
        <v>14</v>
      </c>
      <c r="G11207" s="4" t="s">
        <v>50</v>
      </c>
      <c r="H11207" s="4" t="s">
        <v>14</v>
      </c>
      <c r="I11207" s="4" t="s">
        <v>14</v>
      </c>
    </row>
    <row r="11208" spans="1:9">
      <c r="A11208" t="n">
        <v>95976</v>
      </c>
      <c r="B11208" s="37" t="n">
        <v>26</v>
      </c>
      <c r="C11208" s="7" t="n">
        <v>6</v>
      </c>
      <c r="D11208" s="7" t="s">
        <v>807</v>
      </c>
      <c r="E11208" s="7" t="n">
        <v>2</v>
      </c>
      <c r="F11208" s="7" t="n">
        <v>3</v>
      </c>
      <c r="G11208" s="7" t="s">
        <v>808</v>
      </c>
      <c r="H11208" s="7" t="n">
        <v>2</v>
      </c>
      <c r="I11208" s="7" t="n">
        <v>0</v>
      </c>
    </row>
    <row r="11209" spans="1:9">
      <c r="A11209" t="s">
        <v>4</v>
      </c>
      <c r="B11209" s="4" t="s">
        <v>5</v>
      </c>
    </row>
    <row r="11210" spans="1:9">
      <c r="A11210" t="n">
        <v>96104</v>
      </c>
      <c r="B11210" s="25" t="n">
        <v>28</v>
      </c>
    </row>
    <row r="11211" spans="1:9">
      <c r="A11211" t="s">
        <v>4</v>
      </c>
      <c r="B11211" s="4" t="s">
        <v>5</v>
      </c>
      <c r="C11211" s="4" t="s">
        <v>10</v>
      </c>
      <c r="D11211" s="4" t="s">
        <v>14</v>
      </c>
      <c r="E11211" s="4" t="s">
        <v>25</v>
      </c>
      <c r="F11211" s="4" t="s">
        <v>10</v>
      </c>
    </row>
    <row r="11212" spans="1:9">
      <c r="A11212" t="n">
        <v>96105</v>
      </c>
      <c r="B11212" s="61" t="n">
        <v>59</v>
      </c>
      <c r="C11212" s="7" t="n">
        <v>0</v>
      </c>
      <c r="D11212" s="7" t="n">
        <v>13</v>
      </c>
      <c r="E11212" s="7" t="n">
        <v>0.150000005960464</v>
      </c>
      <c r="F11212" s="7" t="n">
        <v>0</v>
      </c>
    </row>
    <row r="11213" spans="1:9">
      <c r="A11213" t="s">
        <v>4</v>
      </c>
      <c r="B11213" s="4" t="s">
        <v>5</v>
      </c>
      <c r="C11213" s="4" t="s">
        <v>10</v>
      </c>
    </row>
    <row r="11214" spans="1:9">
      <c r="A11214" t="n">
        <v>96115</v>
      </c>
      <c r="B11214" s="27" t="n">
        <v>16</v>
      </c>
      <c r="C11214" s="7" t="n">
        <v>1000</v>
      </c>
    </row>
    <row r="11215" spans="1:9">
      <c r="A11215" t="s">
        <v>4</v>
      </c>
      <c r="B11215" s="4" t="s">
        <v>5</v>
      </c>
      <c r="C11215" s="4" t="s">
        <v>10</v>
      </c>
      <c r="D11215" s="4" t="s">
        <v>14</v>
      </c>
      <c r="E11215" s="4" t="s">
        <v>14</v>
      </c>
      <c r="F11215" s="4" t="s">
        <v>6</v>
      </c>
    </row>
    <row r="11216" spans="1:9">
      <c r="A11216" t="n">
        <v>96118</v>
      </c>
      <c r="B11216" s="58" t="n">
        <v>20</v>
      </c>
      <c r="C11216" s="7" t="n">
        <v>0</v>
      </c>
      <c r="D11216" s="7" t="n">
        <v>2</v>
      </c>
      <c r="E11216" s="7" t="n">
        <v>10</v>
      </c>
      <c r="F11216" s="7" t="s">
        <v>319</v>
      </c>
    </row>
    <row r="11217" spans="1:9">
      <c r="A11217" t="s">
        <v>4</v>
      </c>
      <c r="B11217" s="4" t="s">
        <v>5</v>
      </c>
      <c r="C11217" s="4" t="s">
        <v>14</v>
      </c>
      <c r="D11217" s="4" t="s">
        <v>10</v>
      </c>
      <c r="E11217" s="4" t="s">
        <v>6</v>
      </c>
    </row>
    <row r="11218" spans="1:9">
      <c r="A11218" t="n">
        <v>96138</v>
      </c>
      <c r="B11218" s="36" t="n">
        <v>51</v>
      </c>
      <c r="C11218" s="7" t="n">
        <v>4</v>
      </c>
      <c r="D11218" s="7" t="n">
        <v>0</v>
      </c>
      <c r="E11218" s="7" t="s">
        <v>809</v>
      </c>
    </row>
    <row r="11219" spans="1:9">
      <c r="A11219" t="s">
        <v>4</v>
      </c>
      <c r="B11219" s="4" t="s">
        <v>5</v>
      </c>
      <c r="C11219" s="4" t="s">
        <v>10</v>
      </c>
    </row>
    <row r="11220" spans="1:9">
      <c r="A11220" t="n">
        <v>96152</v>
      </c>
      <c r="B11220" s="27" t="n">
        <v>16</v>
      </c>
      <c r="C11220" s="7" t="n">
        <v>0</v>
      </c>
    </row>
    <row r="11221" spans="1:9">
      <c r="A11221" t="s">
        <v>4</v>
      </c>
      <c r="B11221" s="4" t="s">
        <v>5</v>
      </c>
      <c r="C11221" s="4" t="s">
        <v>10</v>
      </c>
      <c r="D11221" s="4" t="s">
        <v>50</v>
      </c>
      <c r="E11221" s="4" t="s">
        <v>14</v>
      </c>
      <c r="F11221" s="4" t="s">
        <v>14</v>
      </c>
      <c r="G11221" s="4" t="s">
        <v>50</v>
      </c>
      <c r="H11221" s="4" t="s">
        <v>14</v>
      </c>
      <c r="I11221" s="4" t="s">
        <v>14</v>
      </c>
      <c r="J11221" s="4" t="s">
        <v>50</v>
      </c>
      <c r="K11221" s="4" t="s">
        <v>14</v>
      </c>
      <c r="L11221" s="4" t="s">
        <v>14</v>
      </c>
    </row>
    <row r="11222" spans="1:9">
      <c r="A11222" t="n">
        <v>96155</v>
      </c>
      <c r="B11222" s="37" t="n">
        <v>26</v>
      </c>
      <c r="C11222" s="7" t="n">
        <v>0</v>
      </c>
      <c r="D11222" s="7" t="s">
        <v>810</v>
      </c>
      <c r="E11222" s="7" t="n">
        <v>2</v>
      </c>
      <c r="F11222" s="7" t="n">
        <v>3</v>
      </c>
      <c r="G11222" s="7" t="s">
        <v>811</v>
      </c>
      <c r="H11222" s="7" t="n">
        <v>2</v>
      </c>
      <c r="I11222" s="7" t="n">
        <v>3</v>
      </c>
      <c r="J11222" s="7" t="s">
        <v>812</v>
      </c>
      <c r="K11222" s="7" t="n">
        <v>2</v>
      </c>
      <c r="L11222" s="7" t="n">
        <v>0</v>
      </c>
    </row>
    <row r="11223" spans="1:9">
      <c r="A11223" t="s">
        <v>4</v>
      </c>
      <c r="B11223" s="4" t="s">
        <v>5</v>
      </c>
    </row>
    <row r="11224" spans="1:9">
      <c r="A11224" t="n">
        <v>96356</v>
      </c>
      <c r="B11224" s="25" t="n">
        <v>28</v>
      </c>
    </row>
    <row r="11225" spans="1:9">
      <c r="A11225" t="s">
        <v>4</v>
      </c>
      <c r="B11225" s="4" t="s">
        <v>5</v>
      </c>
      <c r="C11225" s="4" t="s">
        <v>14</v>
      </c>
      <c r="D11225" s="4" t="s">
        <v>10</v>
      </c>
      <c r="E11225" s="4" t="s">
        <v>6</v>
      </c>
    </row>
    <row r="11226" spans="1:9">
      <c r="A11226" t="n">
        <v>96357</v>
      </c>
      <c r="B11226" s="36" t="n">
        <v>51</v>
      </c>
      <c r="C11226" s="7" t="n">
        <v>4</v>
      </c>
      <c r="D11226" s="7" t="n">
        <v>6</v>
      </c>
      <c r="E11226" s="7" t="s">
        <v>479</v>
      </c>
    </row>
    <row r="11227" spans="1:9">
      <c r="A11227" t="s">
        <v>4</v>
      </c>
      <c r="B11227" s="4" t="s">
        <v>5</v>
      </c>
      <c r="C11227" s="4" t="s">
        <v>10</v>
      </c>
    </row>
    <row r="11228" spans="1:9">
      <c r="A11228" t="n">
        <v>96371</v>
      </c>
      <c r="B11228" s="27" t="n">
        <v>16</v>
      </c>
      <c r="C11228" s="7" t="n">
        <v>0</v>
      </c>
    </row>
    <row r="11229" spans="1:9">
      <c r="A11229" t="s">
        <v>4</v>
      </c>
      <c r="B11229" s="4" t="s">
        <v>5</v>
      </c>
      <c r="C11229" s="4" t="s">
        <v>10</v>
      </c>
      <c r="D11229" s="4" t="s">
        <v>50</v>
      </c>
      <c r="E11229" s="4" t="s">
        <v>14</v>
      </c>
      <c r="F11229" s="4" t="s">
        <v>14</v>
      </c>
      <c r="G11229" s="4" t="s">
        <v>50</v>
      </c>
      <c r="H11229" s="4" t="s">
        <v>14</v>
      </c>
      <c r="I11229" s="4" t="s">
        <v>14</v>
      </c>
    </row>
    <row r="11230" spans="1:9">
      <c r="A11230" t="n">
        <v>96374</v>
      </c>
      <c r="B11230" s="37" t="n">
        <v>26</v>
      </c>
      <c r="C11230" s="7" t="n">
        <v>6</v>
      </c>
      <c r="D11230" s="7" t="s">
        <v>813</v>
      </c>
      <c r="E11230" s="7" t="n">
        <v>2</v>
      </c>
      <c r="F11230" s="7" t="n">
        <v>3</v>
      </c>
      <c r="G11230" s="7" t="s">
        <v>814</v>
      </c>
      <c r="H11230" s="7" t="n">
        <v>2</v>
      </c>
      <c r="I11230" s="7" t="n">
        <v>0</v>
      </c>
    </row>
    <row r="11231" spans="1:9">
      <c r="A11231" t="s">
        <v>4</v>
      </c>
      <c r="B11231" s="4" t="s">
        <v>5</v>
      </c>
    </row>
    <row r="11232" spans="1:9">
      <c r="A11232" t="n">
        <v>96530</v>
      </c>
      <c r="B11232" s="25" t="n">
        <v>28</v>
      </c>
    </row>
    <row r="11233" spans="1:12">
      <c r="A11233" t="s">
        <v>4</v>
      </c>
      <c r="B11233" s="4" t="s">
        <v>5</v>
      </c>
      <c r="C11233" s="4" t="s">
        <v>14</v>
      </c>
      <c r="D11233" s="4" t="s">
        <v>10</v>
      </c>
      <c r="E11233" s="4" t="s">
        <v>6</v>
      </c>
    </row>
    <row r="11234" spans="1:12">
      <c r="A11234" t="n">
        <v>96531</v>
      </c>
      <c r="B11234" s="36" t="n">
        <v>51</v>
      </c>
      <c r="C11234" s="7" t="n">
        <v>4</v>
      </c>
      <c r="D11234" s="7" t="n">
        <v>0</v>
      </c>
      <c r="E11234" s="7" t="s">
        <v>502</v>
      </c>
    </row>
    <row r="11235" spans="1:12">
      <c r="A11235" t="s">
        <v>4</v>
      </c>
      <c r="B11235" s="4" t="s">
        <v>5</v>
      </c>
      <c r="C11235" s="4" t="s">
        <v>10</v>
      </c>
    </row>
    <row r="11236" spans="1:12">
      <c r="A11236" t="n">
        <v>96544</v>
      </c>
      <c r="B11236" s="27" t="n">
        <v>16</v>
      </c>
      <c r="C11236" s="7" t="n">
        <v>0</v>
      </c>
    </row>
    <row r="11237" spans="1:12">
      <c r="A11237" t="s">
        <v>4</v>
      </c>
      <c r="B11237" s="4" t="s">
        <v>5</v>
      </c>
      <c r="C11237" s="4" t="s">
        <v>10</v>
      </c>
      <c r="D11237" s="4" t="s">
        <v>50</v>
      </c>
      <c r="E11237" s="4" t="s">
        <v>14</v>
      </c>
      <c r="F11237" s="4" t="s">
        <v>14</v>
      </c>
    </row>
    <row r="11238" spans="1:12">
      <c r="A11238" t="n">
        <v>96547</v>
      </c>
      <c r="B11238" s="37" t="n">
        <v>26</v>
      </c>
      <c r="C11238" s="7" t="n">
        <v>0</v>
      </c>
      <c r="D11238" s="7" t="s">
        <v>815</v>
      </c>
      <c r="E11238" s="7" t="n">
        <v>2</v>
      </c>
      <c r="F11238" s="7" t="n">
        <v>0</v>
      </c>
    </row>
    <row r="11239" spans="1:12">
      <c r="A11239" t="s">
        <v>4</v>
      </c>
      <c r="B11239" s="4" t="s">
        <v>5</v>
      </c>
    </row>
    <row r="11240" spans="1:12">
      <c r="A11240" t="n">
        <v>96576</v>
      </c>
      <c r="B11240" s="25" t="n">
        <v>28</v>
      </c>
    </row>
    <row r="11241" spans="1:12">
      <c r="A11241" t="s">
        <v>4</v>
      </c>
      <c r="B11241" s="4" t="s">
        <v>5</v>
      </c>
      <c r="C11241" s="4" t="s">
        <v>14</v>
      </c>
      <c r="D11241" s="4" t="s">
        <v>10</v>
      </c>
      <c r="E11241" s="4" t="s">
        <v>6</v>
      </c>
    </row>
    <row r="11242" spans="1:12">
      <c r="A11242" t="n">
        <v>96577</v>
      </c>
      <c r="B11242" s="36" t="n">
        <v>51</v>
      </c>
      <c r="C11242" s="7" t="n">
        <v>4</v>
      </c>
      <c r="D11242" s="7" t="n">
        <v>6</v>
      </c>
      <c r="E11242" s="7" t="s">
        <v>313</v>
      </c>
    </row>
    <row r="11243" spans="1:12">
      <c r="A11243" t="s">
        <v>4</v>
      </c>
      <c r="B11243" s="4" t="s">
        <v>5</v>
      </c>
      <c r="C11243" s="4" t="s">
        <v>10</v>
      </c>
    </row>
    <row r="11244" spans="1:12">
      <c r="A11244" t="n">
        <v>96591</v>
      </c>
      <c r="B11244" s="27" t="n">
        <v>16</v>
      </c>
      <c r="C11244" s="7" t="n">
        <v>0</v>
      </c>
    </row>
    <row r="11245" spans="1:12">
      <c r="A11245" t="s">
        <v>4</v>
      </c>
      <c r="B11245" s="4" t="s">
        <v>5</v>
      </c>
      <c r="C11245" s="4" t="s">
        <v>10</v>
      </c>
      <c r="D11245" s="4" t="s">
        <v>50</v>
      </c>
      <c r="E11245" s="4" t="s">
        <v>14</v>
      </c>
      <c r="F11245" s="4" t="s">
        <v>14</v>
      </c>
      <c r="G11245" s="4" t="s">
        <v>50</v>
      </c>
      <c r="H11245" s="4" t="s">
        <v>14</v>
      </c>
      <c r="I11245" s="4" t="s">
        <v>14</v>
      </c>
    </row>
    <row r="11246" spans="1:12">
      <c r="A11246" t="n">
        <v>96594</v>
      </c>
      <c r="B11246" s="37" t="n">
        <v>26</v>
      </c>
      <c r="C11246" s="7" t="n">
        <v>6</v>
      </c>
      <c r="D11246" s="7" t="s">
        <v>816</v>
      </c>
      <c r="E11246" s="7" t="n">
        <v>2</v>
      </c>
      <c r="F11246" s="7" t="n">
        <v>3</v>
      </c>
      <c r="G11246" s="7" t="s">
        <v>817</v>
      </c>
      <c r="H11246" s="7" t="n">
        <v>2</v>
      </c>
      <c r="I11246" s="7" t="n">
        <v>0</v>
      </c>
    </row>
    <row r="11247" spans="1:12">
      <c r="A11247" t="s">
        <v>4</v>
      </c>
      <c r="B11247" s="4" t="s">
        <v>5</v>
      </c>
    </row>
    <row r="11248" spans="1:12">
      <c r="A11248" t="n">
        <v>96750</v>
      </c>
      <c r="B11248" s="25" t="n">
        <v>28</v>
      </c>
    </row>
    <row r="11249" spans="1:9">
      <c r="A11249" t="s">
        <v>4</v>
      </c>
      <c r="B11249" s="4" t="s">
        <v>5</v>
      </c>
      <c r="C11249" s="4" t="s">
        <v>14</v>
      </c>
      <c r="D11249" s="4" t="s">
        <v>10</v>
      </c>
      <c r="E11249" s="4" t="s">
        <v>25</v>
      </c>
    </row>
    <row r="11250" spans="1:9">
      <c r="A11250" t="n">
        <v>96751</v>
      </c>
      <c r="B11250" s="33" t="n">
        <v>58</v>
      </c>
      <c r="C11250" s="7" t="n">
        <v>0</v>
      </c>
      <c r="D11250" s="7" t="n">
        <v>1000</v>
      </c>
      <c r="E11250" s="7" t="n">
        <v>1</v>
      </c>
    </row>
    <row r="11251" spans="1:9">
      <c r="A11251" t="s">
        <v>4</v>
      </c>
      <c r="B11251" s="4" t="s">
        <v>5</v>
      </c>
      <c r="C11251" s="4" t="s">
        <v>14</v>
      </c>
      <c r="D11251" s="4" t="s">
        <v>10</v>
      </c>
    </row>
    <row r="11252" spans="1:9">
      <c r="A11252" t="n">
        <v>96759</v>
      </c>
      <c r="B11252" s="33" t="n">
        <v>58</v>
      </c>
      <c r="C11252" s="7" t="n">
        <v>255</v>
      </c>
      <c r="D11252" s="7" t="n">
        <v>0</v>
      </c>
    </row>
    <row r="11253" spans="1:9">
      <c r="A11253" t="s">
        <v>4</v>
      </c>
      <c r="B11253" s="4" t="s">
        <v>5</v>
      </c>
      <c r="C11253" s="4" t="s">
        <v>10</v>
      </c>
    </row>
    <row r="11254" spans="1:9">
      <c r="A11254" t="n">
        <v>96763</v>
      </c>
      <c r="B11254" s="39" t="n">
        <v>12</v>
      </c>
      <c r="C11254" s="7" t="n">
        <v>10318</v>
      </c>
    </row>
    <row r="11255" spans="1:9">
      <c r="A11255" t="s">
        <v>4</v>
      </c>
      <c r="B11255" s="4" t="s">
        <v>5</v>
      </c>
      <c r="C11255" s="4" t="s">
        <v>14</v>
      </c>
      <c r="D11255" s="4" t="s">
        <v>10</v>
      </c>
      <c r="E11255" s="4" t="s">
        <v>6</v>
      </c>
      <c r="F11255" s="4" t="s">
        <v>6</v>
      </c>
      <c r="G11255" s="4" t="s">
        <v>6</v>
      </c>
      <c r="H11255" s="4" t="s">
        <v>6</v>
      </c>
    </row>
    <row r="11256" spans="1:9">
      <c r="A11256" t="n">
        <v>96766</v>
      </c>
      <c r="B11256" s="36" t="n">
        <v>51</v>
      </c>
      <c r="C11256" s="7" t="n">
        <v>3</v>
      </c>
      <c r="D11256" s="7" t="n">
        <v>0</v>
      </c>
      <c r="E11256" s="7" t="s">
        <v>345</v>
      </c>
      <c r="F11256" s="7" t="s">
        <v>129</v>
      </c>
      <c r="G11256" s="7" t="s">
        <v>130</v>
      </c>
      <c r="H11256" s="7" t="s">
        <v>131</v>
      </c>
    </row>
    <row r="11257" spans="1:9">
      <c r="A11257" t="s">
        <v>4</v>
      </c>
      <c r="B11257" s="4" t="s">
        <v>5</v>
      </c>
      <c r="C11257" s="4" t="s">
        <v>14</v>
      </c>
      <c r="D11257" s="4" t="s">
        <v>10</v>
      </c>
      <c r="E11257" s="4" t="s">
        <v>6</v>
      </c>
      <c r="F11257" s="4" t="s">
        <v>6</v>
      </c>
      <c r="G11257" s="4" t="s">
        <v>6</v>
      </c>
      <c r="H11257" s="4" t="s">
        <v>6</v>
      </c>
    </row>
    <row r="11258" spans="1:9">
      <c r="A11258" t="n">
        <v>96795</v>
      </c>
      <c r="B11258" s="36" t="n">
        <v>51</v>
      </c>
      <c r="C11258" s="7" t="n">
        <v>3</v>
      </c>
      <c r="D11258" s="7" t="n">
        <v>6</v>
      </c>
      <c r="E11258" s="7" t="s">
        <v>345</v>
      </c>
      <c r="F11258" s="7" t="s">
        <v>129</v>
      </c>
      <c r="G11258" s="7" t="s">
        <v>130</v>
      </c>
      <c r="H11258" s="7" t="s">
        <v>131</v>
      </c>
    </row>
    <row r="11259" spans="1:9">
      <c r="A11259" t="s">
        <v>4</v>
      </c>
      <c r="B11259" s="4" t="s">
        <v>5</v>
      </c>
      <c r="C11259" s="4" t="s">
        <v>10</v>
      </c>
      <c r="D11259" s="4" t="s">
        <v>25</v>
      </c>
      <c r="E11259" s="4" t="s">
        <v>25</v>
      </c>
      <c r="F11259" s="4" t="s">
        <v>25</v>
      </c>
      <c r="G11259" s="4" t="s">
        <v>10</v>
      </c>
      <c r="H11259" s="4" t="s">
        <v>10</v>
      </c>
    </row>
    <row r="11260" spans="1:9">
      <c r="A11260" t="n">
        <v>96824</v>
      </c>
      <c r="B11260" s="29" t="n">
        <v>60</v>
      </c>
      <c r="C11260" s="7" t="n">
        <v>6</v>
      </c>
      <c r="D11260" s="7" t="n">
        <v>0</v>
      </c>
      <c r="E11260" s="7" t="n">
        <v>0</v>
      </c>
      <c r="F11260" s="7" t="n">
        <v>0</v>
      </c>
      <c r="G11260" s="7" t="n">
        <v>0</v>
      </c>
      <c r="H11260" s="7" t="n">
        <v>1</v>
      </c>
    </row>
    <row r="11261" spans="1:9">
      <c r="A11261" t="s">
        <v>4</v>
      </c>
      <c r="B11261" s="4" t="s">
        <v>5</v>
      </c>
      <c r="C11261" s="4" t="s">
        <v>10</v>
      </c>
      <c r="D11261" s="4" t="s">
        <v>25</v>
      </c>
      <c r="E11261" s="4" t="s">
        <v>25</v>
      </c>
      <c r="F11261" s="4" t="s">
        <v>25</v>
      </c>
      <c r="G11261" s="4" t="s">
        <v>10</v>
      </c>
      <c r="H11261" s="4" t="s">
        <v>10</v>
      </c>
    </row>
    <row r="11262" spans="1:9">
      <c r="A11262" t="n">
        <v>96843</v>
      </c>
      <c r="B11262" s="29" t="n">
        <v>60</v>
      </c>
      <c r="C11262" s="7" t="n">
        <v>6</v>
      </c>
      <c r="D11262" s="7" t="n">
        <v>0</v>
      </c>
      <c r="E11262" s="7" t="n">
        <v>0</v>
      </c>
      <c r="F11262" s="7" t="n">
        <v>0</v>
      </c>
      <c r="G11262" s="7" t="n">
        <v>0</v>
      </c>
      <c r="H11262" s="7" t="n">
        <v>0</v>
      </c>
    </row>
    <row r="11263" spans="1:9">
      <c r="A11263" t="s">
        <v>4</v>
      </c>
      <c r="B11263" s="4" t="s">
        <v>5</v>
      </c>
      <c r="C11263" s="4" t="s">
        <v>10</v>
      </c>
      <c r="D11263" s="4" t="s">
        <v>10</v>
      </c>
      <c r="E11263" s="4" t="s">
        <v>10</v>
      </c>
    </row>
    <row r="11264" spans="1:9">
      <c r="A11264" t="n">
        <v>96862</v>
      </c>
      <c r="B11264" s="30" t="n">
        <v>61</v>
      </c>
      <c r="C11264" s="7" t="n">
        <v>6</v>
      </c>
      <c r="D11264" s="7" t="n">
        <v>65533</v>
      </c>
      <c r="E11264" s="7" t="n">
        <v>0</v>
      </c>
    </row>
    <row r="11265" spans="1:8">
      <c r="A11265" t="s">
        <v>4</v>
      </c>
      <c r="B11265" s="4" t="s">
        <v>5</v>
      </c>
      <c r="C11265" s="4" t="s">
        <v>10</v>
      </c>
      <c r="D11265" s="4" t="s">
        <v>25</v>
      </c>
      <c r="E11265" s="4" t="s">
        <v>25</v>
      </c>
      <c r="F11265" s="4" t="s">
        <v>25</v>
      </c>
      <c r="G11265" s="4" t="s">
        <v>10</v>
      </c>
      <c r="H11265" s="4" t="s">
        <v>10</v>
      </c>
    </row>
    <row r="11266" spans="1:8">
      <c r="A11266" t="n">
        <v>96869</v>
      </c>
      <c r="B11266" s="29" t="n">
        <v>60</v>
      </c>
      <c r="C11266" s="7" t="n">
        <v>0</v>
      </c>
      <c r="D11266" s="7" t="n">
        <v>0</v>
      </c>
      <c r="E11266" s="7" t="n">
        <v>0</v>
      </c>
      <c r="F11266" s="7" t="n">
        <v>0</v>
      </c>
      <c r="G11266" s="7" t="n">
        <v>0</v>
      </c>
      <c r="H11266" s="7" t="n">
        <v>1</v>
      </c>
    </row>
    <row r="11267" spans="1:8">
      <c r="A11267" t="s">
        <v>4</v>
      </c>
      <c r="B11267" s="4" t="s">
        <v>5</v>
      </c>
      <c r="C11267" s="4" t="s">
        <v>10</v>
      </c>
      <c r="D11267" s="4" t="s">
        <v>25</v>
      </c>
      <c r="E11267" s="4" t="s">
        <v>25</v>
      </c>
      <c r="F11267" s="4" t="s">
        <v>25</v>
      </c>
      <c r="G11267" s="4" t="s">
        <v>10</v>
      </c>
      <c r="H11267" s="4" t="s">
        <v>10</v>
      </c>
    </row>
    <row r="11268" spans="1:8">
      <c r="A11268" t="n">
        <v>96888</v>
      </c>
      <c r="B11268" s="29" t="n">
        <v>60</v>
      </c>
      <c r="C11268" s="7" t="n">
        <v>0</v>
      </c>
      <c r="D11268" s="7" t="n">
        <v>0</v>
      </c>
      <c r="E11268" s="7" t="n">
        <v>0</v>
      </c>
      <c r="F11268" s="7" t="n">
        <v>0</v>
      </c>
      <c r="G11268" s="7" t="n">
        <v>0</v>
      </c>
      <c r="H11268" s="7" t="n">
        <v>0</v>
      </c>
    </row>
    <row r="11269" spans="1:8">
      <c r="A11269" t="s">
        <v>4</v>
      </c>
      <c r="B11269" s="4" t="s">
        <v>5</v>
      </c>
      <c r="C11269" s="4" t="s">
        <v>10</v>
      </c>
      <c r="D11269" s="4" t="s">
        <v>10</v>
      </c>
      <c r="E11269" s="4" t="s">
        <v>10</v>
      </c>
    </row>
    <row r="11270" spans="1:8">
      <c r="A11270" t="n">
        <v>96907</v>
      </c>
      <c r="B11270" s="30" t="n">
        <v>61</v>
      </c>
      <c r="C11270" s="7" t="n">
        <v>0</v>
      </c>
      <c r="D11270" s="7" t="n">
        <v>65533</v>
      </c>
      <c r="E11270" s="7" t="n">
        <v>0</v>
      </c>
    </row>
    <row r="11271" spans="1:8">
      <c r="A11271" t="s">
        <v>4</v>
      </c>
      <c r="B11271" s="4" t="s">
        <v>5</v>
      </c>
      <c r="C11271" s="4" t="s">
        <v>10</v>
      </c>
      <c r="D11271" s="4" t="s">
        <v>25</v>
      </c>
      <c r="E11271" s="4" t="s">
        <v>25</v>
      </c>
      <c r="F11271" s="4" t="s">
        <v>25</v>
      </c>
      <c r="G11271" s="4" t="s">
        <v>25</v>
      </c>
    </row>
    <row r="11272" spans="1:8">
      <c r="A11272" t="n">
        <v>96914</v>
      </c>
      <c r="B11272" s="45" t="n">
        <v>46</v>
      </c>
      <c r="C11272" s="7" t="n">
        <v>61456</v>
      </c>
      <c r="D11272" s="7" t="n">
        <v>-91.0299987792969</v>
      </c>
      <c r="E11272" s="7" t="n">
        <v>-3</v>
      </c>
      <c r="F11272" s="7" t="n">
        <v>-59.1800003051758</v>
      </c>
      <c r="G11272" s="7" t="n">
        <v>169.600006103516</v>
      </c>
    </row>
    <row r="11273" spans="1:8">
      <c r="A11273" t="s">
        <v>4</v>
      </c>
      <c r="B11273" s="4" t="s">
        <v>5</v>
      </c>
      <c r="C11273" s="4" t="s">
        <v>14</v>
      </c>
      <c r="D11273" s="4" t="s">
        <v>14</v>
      </c>
      <c r="E11273" s="4" t="s">
        <v>25</v>
      </c>
      <c r="F11273" s="4" t="s">
        <v>25</v>
      </c>
      <c r="G11273" s="4" t="s">
        <v>25</v>
      </c>
      <c r="H11273" s="4" t="s">
        <v>10</v>
      </c>
      <c r="I11273" s="4" t="s">
        <v>14</v>
      </c>
    </row>
    <row r="11274" spans="1:8">
      <c r="A11274" t="n">
        <v>96933</v>
      </c>
      <c r="B11274" s="34" t="n">
        <v>45</v>
      </c>
      <c r="C11274" s="7" t="n">
        <v>4</v>
      </c>
      <c r="D11274" s="7" t="n">
        <v>3</v>
      </c>
      <c r="E11274" s="7" t="n">
        <v>5.03999996185303</v>
      </c>
      <c r="F11274" s="7" t="n">
        <v>23.9300003051758</v>
      </c>
      <c r="G11274" s="7" t="n">
        <v>0</v>
      </c>
      <c r="H11274" s="7" t="n">
        <v>0</v>
      </c>
      <c r="I11274" s="7" t="n">
        <v>0</v>
      </c>
    </row>
    <row r="11275" spans="1:8">
      <c r="A11275" t="s">
        <v>4</v>
      </c>
      <c r="B11275" s="4" t="s">
        <v>5</v>
      </c>
      <c r="C11275" s="4" t="s">
        <v>14</v>
      </c>
      <c r="D11275" s="4" t="s">
        <v>6</v>
      </c>
    </row>
    <row r="11276" spans="1:8">
      <c r="A11276" t="n">
        <v>96951</v>
      </c>
      <c r="B11276" s="8" t="n">
        <v>2</v>
      </c>
      <c r="C11276" s="7" t="n">
        <v>10</v>
      </c>
      <c r="D11276" s="7" t="s">
        <v>285</v>
      </c>
    </row>
    <row r="11277" spans="1:8">
      <c r="A11277" t="s">
        <v>4</v>
      </c>
      <c r="B11277" s="4" t="s">
        <v>5</v>
      </c>
      <c r="C11277" s="4" t="s">
        <v>10</v>
      </c>
    </row>
    <row r="11278" spans="1:8">
      <c r="A11278" t="n">
        <v>96966</v>
      </c>
      <c r="B11278" s="27" t="n">
        <v>16</v>
      </c>
      <c r="C11278" s="7" t="n">
        <v>0</v>
      </c>
    </row>
    <row r="11279" spans="1:8">
      <c r="A11279" t="s">
        <v>4</v>
      </c>
      <c r="B11279" s="4" t="s">
        <v>5</v>
      </c>
      <c r="C11279" s="4" t="s">
        <v>14</v>
      </c>
      <c r="D11279" s="4" t="s">
        <v>10</v>
      </c>
    </row>
    <row r="11280" spans="1:8">
      <c r="A11280" t="n">
        <v>96969</v>
      </c>
      <c r="B11280" s="33" t="n">
        <v>58</v>
      </c>
      <c r="C11280" s="7" t="n">
        <v>105</v>
      </c>
      <c r="D11280" s="7" t="n">
        <v>300</v>
      </c>
    </row>
    <row r="11281" spans="1:9">
      <c r="A11281" t="s">
        <v>4</v>
      </c>
      <c r="B11281" s="4" t="s">
        <v>5</v>
      </c>
      <c r="C11281" s="4" t="s">
        <v>25</v>
      </c>
      <c r="D11281" s="4" t="s">
        <v>10</v>
      </c>
    </row>
    <row r="11282" spans="1:9">
      <c r="A11282" t="n">
        <v>96973</v>
      </c>
      <c r="B11282" s="62" t="n">
        <v>103</v>
      </c>
      <c r="C11282" s="7" t="n">
        <v>1</v>
      </c>
      <c r="D11282" s="7" t="n">
        <v>300</v>
      </c>
    </row>
    <row r="11283" spans="1:9">
      <c r="A11283" t="s">
        <v>4</v>
      </c>
      <c r="B11283" s="4" t="s">
        <v>5</v>
      </c>
      <c r="C11283" s="4" t="s">
        <v>14</v>
      </c>
      <c r="D11283" s="4" t="s">
        <v>10</v>
      </c>
    </row>
    <row r="11284" spans="1:9">
      <c r="A11284" t="n">
        <v>96980</v>
      </c>
      <c r="B11284" s="64" t="n">
        <v>72</v>
      </c>
      <c r="C11284" s="7" t="n">
        <v>4</v>
      </c>
      <c r="D11284" s="7" t="n">
        <v>0</v>
      </c>
    </row>
    <row r="11285" spans="1:9">
      <c r="A11285" t="s">
        <v>4</v>
      </c>
      <c r="B11285" s="4" t="s">
        <v>5</v>
      </c>
      <c r="C11285" s="4" t="s">
        <v>9</v>
      </c>
    </row>
    <row r="11286" spans="1:9">
      <c r="A11286" t="n">
        <v>96984</v>
      </c>
      <c r="B11286" s="74" t="n">
        <v>15</v>
      </c>
      <c r="C11286" s="7" t="n">
        <v>1073741824</v>
      </c>
    </row>
    <row r="11287" spans="1:9">
      <c r="A11287" t="s">
        <v>4</v>
      </c>
      <c r="B11287" s="4" t="s">
        <v>5</v>
      </c>
      <c r="C11287" s="4" t="s">
        <v>14</v>
      </c>
    </row>
    <row r="11288" spans="1:9">
      <c r="A11288" t="n">
        <v>96989</v>
      </c>
      <c r="B11288" s="63" t="n">
        <v>64</v>
      </c>
      <c r="C11288" s="7" t="n">
        <v>3</v>
      </c>
    </row>
    <row r="11289" spans="1:9">
      <c r="A11289" t="s">
        <v>4</v>
      </c>
      <c r="B11289" s="4" t="s">
        <v>5</v>
      </c>
      <c r="C11289" s="4" t="s">
        <v>14</v>
      </c>
    </row>
    <row r="11290" spans="1:9">
      <c r="A11290" t="n">
        <v>96991</v>
      </c>
      <c r="B11290" s="12" t="n">
        <v>74</v>
      </c>
      <c r="C11290" s="7" t="n">
        <v>67</v>
      </c>
    </row>
    <row r="11291" spans="1:9">
      <c r="A11291" t="s">
        <v>4</v>
      </c>
      <c r="B11291" s="4" t="s">
        <v>5</v>
      </c>
      <c r="C11291" s="4" t="s">
        <v>14</v>
      </c>
      <c r="D11291" s="4" t="s">
        <v>14</v>
      </c>
      <c r="E11291" s="4" t="s">
        <v>10</v>
      </c>
    </row>
    <row r="11292" spans="1:9">
      <c r="A11292" t="n">
        <v>96993</v>
      </c>
      <c r="B11292" s="34" t="n">
        <v>45</v>
      </c>
      <c r="C11292" s="7" t="n">
        <v>8</v>
      </c>
      <c r="D11292" s="7" t="n">
        <v>1</v>
      </c>
      <c r="E11292" s="7" t="n">
        <v>0</v>
      </c>
    </row>
    <row r="11293" spans="1:9">
      <c r="A11293" t="s">
        <v>4</v>
      </c>
      <c r="B11293" s="4" t="s">
        <v>5</v>
      </c>
      <c r="C11293" s="4" t="s">
        <v>10</v>
      </c>
    </row>
    <row r="11294" spans="1:9">
      <c r="A11294" t="n">
        <v>96998</v>
      </c>
      <c r="B11294" s="66" t="n">
        <v>13</v>
      </c>
      <c r="C11294" s="7" t="n">
        <v>6409</v>
      </c>
    </row>
    <row r="11295" spans="1:9">
      <c r="A11295" t="s">
        <v>4</v>
      </c>
      <c r="B11295" s="4" t="s">
        <v>5</v>
      </c>
      <c r="C11295" s="4" t="s">
        <v>10</v>
      </c>
    </row>
    <row r="11296" spans="1:9">
      <c r="A11296" t="n">
        <v>97001</v>
      </c>
      <c r="B11296" s="66" t="n">
        <v>13</v>
      </c>
      <c r="C11296" s="7" t="n">
        <v>6408</v>
      </c>
    </row>
    <row r="11297" spans="1:5">
      <c r="A11297" t="s">
        <v>4</v>
      </c>
      <c r="B11297" s="4" t="s">
        <v>5</v>
      </c>
      <c r="C11297" s="4" t="s">
        <v>10</v>
      </c>
    </row>
    <row r="11298" spans="1:5">
      <c r="A11298" t="n">
        <v>97004</v>
      </c>
      <c r="B11298" s="39" t="n">
        <v>12</v>
      </c>
      <c r="C11298" s="7" t="n">
        <v>6464</v>
      </c>
    </row>
    <row r="11299" spans="1:5">
      <c r="A11299" t="s">
        <v>4</v>
      </c>
      <c r="B11299" s="4" t="s">
        <v>5</v>
      </c>
      <c r="C11299" s="4" t="s">
        <v>10</v>
      </c>
    </row>
    <row r="11300" spans="1:5">
      <c r="A11300" t="n">
        <v>97007</v>
      </c>
      <c r="B11300" s="66" t="n">
        <v>13</v>
      </c>
      <c r="C11300" s="7" t="n">
        <v>6465</v>
      </c>
    </row>
    <row r="11301" spans="1:5">
      <c r="A11301" t="s">
        <v>4</v>
      </c>
      <c r="B11301" s="4" t="s">
        <v>5</v>
      </c>
      <c r="C11301" s="4" t="s">
        <v>10</v>
      </c>
    </row>
    <row r="11302" spans="1:5">
      <c r="A11302" t="n">
        <v>97010</v>
      </c>
      <c r="B11302" s="66" t="n">
        <v>13</v>
      </c>
      <c r="C11302" s="7" t="n">
        <v>6466</v>
      </c>
    </row>
    <row r="11303" spans="1:5">
      <c r="A11303" t="s">
        <v>4</v>
      </c>
      <c r="B11303" s="4" t="s">
        <v>5</v>
      </c>
      <c r="C11303" s="4" t="s">
        <v>10</v>
      </c>
    </row>
    <row r="11304" spans="1:5">
      <c r="A11304" t="n">
        <v>97013</v>
      </c>
      <c r="B11304" s="66" t="n">
        <v>13</v>
      </c>
      <c r="C11304" s="7" t="n">
        <v>6467</v>
      </c>
    </row>
    <row r="11305" spans="1:5">
      <c r="A11305" t="s">
        <v>4</v>
      </c>
      <c r="B11305" s="4" t="s">
        <v>5</v>
      </c>
      <c r="C11305" s="4" t="s">
        <v>10</v>
      </c>
    </row>
    <row r="11306" spans="1:5">
      <c r="A11306" t="n">
        <v>97016</v>
      </c>
      <c r="B11306" s="66" t="n">
        <v>13</v>
      </c>
      <c r="C11306" s="7" t="n">
        <v>6468</v>
      </c>
    </row>
    <row r="11307" spans="1:5">
      <c r="A11307" t="s">
        <v>4</v>
      </c>
      <c r="B11307" s="4" t="s">
        <v>5</v>
      </c>
      <c r="C11307" s="4" t="s">
        <v>10</v>
      </c>
    </row>
    <row r="11308" spans="1:5">
      <c r="A11308" t="n">
        <v>97019</v>
      </c>
      <c r="B11308" s="66" t="n">
        <v>13</v>
      </c>
      <c r="C11308" s="7" t="n">
        <v>6469</v>
      </c>
    </row>
    <row r="11309" spans="1:5">
      <c r="A11309" t="s">
        <v>4</v>
      </c>
      <c r="B11309" s="4" t="s">
        <v>5</v>
      </c>
      <c r="C11309" s="4" t="s">
        <v>10</v>
      </c>
    </row>
    <row r="11310" spans="1:5">
      <c r="A11310" t="n">
        <v>97022</v>
      </c>
      <c r="B11310" s="66" t="n">
        <v>13</v>
      </c>
      <c r="C11310" s="7" t="n">
        <v>6470</v>
      </c>
    </row>
    <row r="11311" spans="1:5">
      <c r="A11311" t="s">
        <v>4</v>
      </c>
      <c r="B11311" s="4" t="s">
        <v>5</v>
      </c>
      <c r="C11311" s="4" t="s">
        <v>10</v>
      </c>
    </row>
    <row r="11312" spans="1:5">
      <c r="A11312" t="n">
        <v>97025</v>
      </c>
      <c r="B11312" s="66" t="n">
        <v>13</v>
      </c>
      <c r="C11312" s="7" t="n">
        <v>6471</v>
      </c>
    </row>
    <row r="11313" spans="1:3">
      <c r="A11313" t="s">
        <v>4</v>
      </c>
      <c r="B11313" s="4" t="s">
        <v>5</v>
      </c>
      <c r="C11313" s="4" t="s">
        <v>14</v>
      </c>
    </row>
    <row r="11314" spans="1:3">
      <c r="A11314" t="n">
        <v>97028</v>
      </c>
      <c r="B11314" s="12" t="n">
        <v>74</v>
      </c>
      <c r="C11314" s="7" t="n">
        <v>18</v>
      </c>
    </row>
    <row r="11315" spans="1:3">
      <c r="A11315" t="s">
        <v>4</v>
      </c>
      <c r="B11315" s="4" t="s">
        <v>5</v>
      </c>
      <c r="C11315" s="4" t="s">
        <v>14</v>
      </c>
    </row>
    <row r="11316" spans="1:3">
      <c r="A11316" t="n">
        <v>97030</v>
      </c>
      <c r="B11316" s="12" t="n">
        <v>74</v>
      </c>
      <c r="C11316" s="7" t="n">
        <v>45</v>
      </c>
    </row>
    <row r="11317" spans="1:3">
      <c r="A11317" t="s">
        <v>4</v>
      </c>
      <c r="B11317" s="4" t="s">
        <v>5</v>
      </c>
      <c r="C11317" s="4" t="s">
        <v>10</v>
      </c>
    </row>
    <row r="11318" spans="1:3">
      <c r="A11318" t="n">
        <v>97032</v>
      </c>
      <c r="B11318" s="27" t="n">
        <v>16</v>
      </c>
      <c r="C11318" s="7" t="n">
        <v>0</v>
      </c>
    </row>
    <row r="11319" spans="1:3">
      <c r="A11319" t="s">
        <v>4</v>
      </c>
      <c r="B11319" s="4" t="s">
        <v>5</v>
      </c>
      <c r="C11319" s="4" t="s">
        <v>14</v>
      </c>
      <c r="D11319" s="4" t="s">
        <v>14</v>
      </c>
      <c r="E11319" s="4" t="s">
        <v>14</v>
      </c>
      <c r="F11319" s="4" t="s">
        <v>14</v>
      </c>
    </row>
    <row r="11320" spans="1:3">
      <c r="A11320" t="n">
        <v>97035</v>
      </c>
      <c r="B11320" s="10" t="n">
        <v>14</v>
      </c>
      <c r="C11320" s="7" t="n">
        <v>0</v>
      </c>
      <c r="D11320" s="7" t="n">
        <v>8</v>
      </c>
      <c r="E11320" s="7" t="n">
        <v>0</v>
      </c>
      <c r="F11320" s="7" t="n">
        <v>0</v>
      </c>
    </row>
    <row r="11321" spans="1:3">
      <c r="A11321" t="s">
        <v>4</v>
      </c>
      <c r="B11321" s="4" t="s">
        <v>5</v>
      </c>
      <c r="C11321" s="4" t="s">
        <v>14</v>
      </c>
      <c r="D11321" s="4" t="s">
        <v>6</v>
      </c>
    </row>
    <row r="11322" spans="1:3">
      <c r="A11322" t="n">
        <v>97040</v>
      </c>
      <c r="B11322" s="8" t="n">
        <v>2</v>
      </c>
      <c r="C11322" s="7" t="n">
        <v>11</v>
      </c>
      <c r="D11322" s="7" t="s">
        <v>28</v>
      </c>
    </row>
    <row r="11323" spans="1:3">
      <c r="A11323" t="s">
        <v>4</v>
      </c>
      <c r="B11323" s="4" t="s">
        <v>5</v>
      </c>
      <c r="C11323" s="4" t="s">
        <v>10</v>
      </c>
    </row>
    <row r="11324" spans="1:3">
      <c r="A11324" t="n">
        <v>97054</v>
      </c>
      <c r="B11324" s="27" t="n">
        <v>16</v>
      </c>
      <c r="C11324" s="7" t="n">
        <v>0</v>
      </c>
    </row>
    <row r="11325" spans="1:3">
      <c r="A11325" t="s">
        <v>4</v>
      </c>
      <c r="B11325" s="4" t="s">
        <v>5</v>
      </c>
      <c r="C11325" s="4" t="s">
        <v>14</v>
      </c>
      <c r="D11325" s="4" t="s">
        <v>6</v>
      </c>
    </row>
    <row r="11326" spans="1:3">
      <c r="A11326" t="n">
        <v>97057</v>
      </c>
      <c r="B11326" s="8" t="n">
        <v>2</v>
      </c>
      <c r="C11326" s="7" t="n">
        <v>11</v>
      </c>
      <c r="D11326" s="7" t="s">
        <v>286</v>
      </c>
    </row>
    <row r="11327" spans="1:3">
      <c r="A11327" t="s">
        <v>4</v>
      </c>
      <c r="B11327" s="4" t="s">
        <v>5</v>
      </c>
      <c r="C11327" s="4" t="s">
        <v>10</v>
      </c>
    </row>
    <row r="11328" spans="1:3">
      <c r="A11328" t="n">
        <v>97066</v>
      </c>
      <c r="B11328" s="27" t="n">
        <v>16</v>
      </c>
      <c r="C11328" s="7" t="n">
        <v>0</v>
      </c>
    </row>
    <row r="11329" spans="1:6">
      <c r="A11329" t="s">
        <v>4</v>
      </c>
      <c r="B11329" s="4" t="s">
        <v>5</v>
      </c>
      <c r="C11329" s="4" t="s">
        <v>9</v>
      </c>
    </row>
    <row r="11330" spans="1:6">
      <c r="A11330" t="n">
        <v>97069</v>
      </c>
      <c r="B11330" s="74" t="n">
        <v>15</v>
      </c>
      <c r="C11330" s="7" t="n">
        <v>2048</v>
      </c>
    </row>
    <row r="11331" spans="1:6">
      <c r="A11331" t="s">
        <v>4</v>
      </c>
      <c r="B11331" s="4" t="s">
        <v>5</v>
      </c>
      <c r="C11331" s="4" t="s">
        <v>14</v>
      </c>
      <c r="D11331" s="4" t="s">
        <v>6</v>
      </c>
    </row>
    <row r="11332" spans="1:6">
      <c r="A11332" t="n">
        <v>97074</v>
      </c>
      <c r="B11332" s="8" t="n">
        <v>2</v>
      </c>
      <c r="C11332" s="7" t="n">
        <v>10</v>
      </c>
      <c r="D11332" s="7" t="s">
        <v>53</v>
      </c>
    </row>
    <row r="11333" spans="1:6">
      <c r="A11333" t="s">
        <v>4</v>
      </c>
      <c r="B11333" s="4" t="s">
        <v>5</v>
      </c>
      <c r="C11333" s="4" t="s">
        <v>10</v>
      </c>
    </row>
    <row r="11334" spans="1:6">
      <c r="A11334" t="n">
        <v>97092</v>
      </c>
      <c r="B11334" s="27" t="n">
        <v>16</v>
      </c>
      <c r="C11334" s="7" t="n">
        <v>0</v>
      </c>
    </row>
    <row r="11335" spans="1:6">
      <c r="A11335" t="s">
        <v>4</v>
      </c>
      <c r="B11335" s="4" t="s">
        <v>5</v>
      </c>
      <c r="C11335" s="4" t="s">
        <v>14</v>
      </c>
      <c r="D11335" s="4" t="s">
        <v>6</v>
      </c>
    </row>
    <row r="11336" spans="1:6">
      <c r="A11336" t="n">
        <v>97095</v>
      </c>
      <c r="B11336" s="8" t="n">
        <v>2</v>
      </c>
      <c r="C11336" s="7" t="n">
        <v>10</v>
      </c>
      <c r="D11336" s="7" t="s">
        <v>54</v>
      </c>
    </row>
    <row r="11337" spans="1:6">
      <c r="A11337" t="s">
        <v>4</v>
      </c>
      <c r="B11337" s="4" t="s">
        <v>5</v>
      </c>
      <c r="C11337" s="4" t="s">
        <v>10</v>
      </c>
    </row>
    <row r="11338" spans="1:6">
      <c r="A11338" t="n">
        <v>97114</v>
      </c>
      <c r="B11338" s="27" t="n">
        <v>16</v>
      </c>
      <c r="C11338" s="7" t="n">
        <v>0</v>
      </c>
    </row>
    <row r="11339" spans="1:6">
      <c r="A11339" t="s">
        <v>4</v>
      </c>
      <c r="B11339" s="4" t="s">
        <v>5</v>
      </c>
      <c r="C11339" s="4" t="s">
        <v>14</v>
      </c>
      <c r="D11339" s="4" t="s">
        <v>10</v>
      </c>
      <c r="E11339" s="4" t="s">
        <v>25</v>
      </c>
    </row>
    <row r="11340" spans="1:6">
      <c r="A11340" t="n">
        <v>97117</v>
      </c>
      <c r="B11340" s="33" t="n">
        <v>58</v>
      </c>
      <c r="C11340" s="7" t="n">
        <v>100</v>
      </c>
      <c r="D11340" s="7" t="n">
        <v>300</v>
      </c>
      <c r="E11340" s="7" t="n">
        <v>1</v>
      </c>
    </row>
    <row r="11341" spans="1:6">
      <c r="A11341" t="s">
        <v>4</v>
      </c>
      <c r="B11341" s="4" t="s">
        <v>5</v>
      </c>
      <c r="C11341" s="4" t="s">
        <v>14</v>
      </c>
      <c r="D11341" s="4" t="s">
        <v>10</v>
      </c>
    </row>
    <row r="11342" spans="1:6">
      <c r="A11342" t="n">
        <v>97125</v>
      </c>
      <c r="B11342" s="33" t="n">
        <v>58</v>
      </c>
      <c r="C11342" s="7" t="n">
        <v>255</v>
      </c>
      <c r="D11342" s="7" t="n">
        <v>0</v>
      </c>
    </row>
    <row r="11343" spans="1:6">
      <c r="A11343" t="s">
        <v>4</v>
      </c>
      <c r="B11343" s="4" t="s">
        <v>5</v>
      </c>
      <c r="C11343" s="4" t="s">
        <v>14</v>
      </c>
    </row>
    <row r="11344" spans="1:6">
      <c r="A11344" t="n">
        <v>97129</v>
      </c>
      <c r="B11344" s="28" t="n">
        <v>23</v>
      </c>
      <c r="C11344" s="7" t="n">
        <v>0</v>
      </c>
    </row>
    <row r="11345" spans="1:5">
      <c r="A11345" t="s">
        <v>4</v>
      </c>
      <c r="B11345" s="4" t="s">
        <v>5</v>
      </c>
    </row>
    <row r="11346" spans="1:5">
      <c r="A11346" t="n">
        <v>97131</v>
      </c>
      <c r="B11346" s="5" t="n">
        <v>1</v>
      </c>
    </row>
    <row r="11347" spans="1:5" s="3" customFormat="1" customHeight="0">
      <c r="A11347" s="3" t="s">
        <v>2</v>
      </c>
      <c r="B11347" s="3" t="s">
        <v>818</v>
      </c>
    </row>
    <row r="11348" spans="1:5">
      <c r="A11348" t="s">
        <v>4</v>
      </c>
      <c r="B11348" s="4" t="s">
        <v>5</v>
      </c>
      <c r="C11348" s="4" t="s">
        <v>10</v>
      </c>
      <c r="D11348" s="4" t="s">
        <v>25</v>
      </c>
      <c r="E11348" s="4" t="s">
        <v>25</v>
      </c>
      <c r="F11348" s="4" t="s">
        <v>25</v>
      </c>
      <c r="G11348" s="4" t="s">
        <v>10</v>
      </c>
      <c r="H11348" s="4" t="s">
        <v>10</v>
      </c>
    </row>
    <row r="11349" spans="1:5">
      <c r="A11349" t="n">
        <v>97132</v>
      </c>
      <c r="B11349" s="29" t="n">
        <v>60</v>
      </c>
      <c r="C11349" s="7" t="n">
        <v>65534</v>
      </c>
      <c r="D11349" s="7" t="n">
        <v>30</v>
      </c>
      <c r="E11349" s="7" t="n">
        <v>0</v>
      </c>
      <c r="F11349" s="7" t="n">
        <v>0</v>
      </c>
      <c r="G11349" s="7" t="n">
        <v>800</v>
      </c>
      <c r="H11349" s="7" t="n">
        <v>0</v>
      </c>
    </row>
    <row r="11350" spans="1:5">
      <c r="A11350" t="s">
        <v>4</v>
      </c>
      <c r="B11350" s="4" t="s">
        <v>5</v>
      </c>
      <c r="C11350" s="4" t="s">
        <v>10</v>
      </c>
    </row>
    <row r="11351" spans="1:5">
      <c r="A11351" t="n">
        <v>97151</v>
      </c>
      <c r="B11351" s="27" t="n">
        <v>16</v>
      </c>
      <c r="C11351" s="7" t="n">
        <v>800</v>
      </c>
    </row>
    <row r="11352" spans="1:5">
      <c r="A11352" t="s">
        <v>4</v>
      </c>
      <c r="B11352" s="4" t="s">
        <v>5</v>
      </c>
      <c r="C11352" s="4" t="s">
        <v>10</v>
      </c>
      <c r="D11352" s="4" t="s">
        <v>25</v>
      </c>
      <c r="E11352" s="4" t="s">
        <v>25</v>
      </c>
      <c r="F11352" s="4" t="s">
        <v>25</v>
      </c>
      <c r="G11352" s="4" t="s">
        <v>10</v>
      </c>
      <c r="H11352" s="4" t="s">
        <v>10</v>
      </c>
    </row>
    <row r="11353" spans="1:5">
      <c r="A11353" t="n">
        <v>97154</v>
      </c>
      <c r="B11353" s="29" t="n">
        <v>60</v>
      </c>
      <c r="C11353" s="7" t="n">
        <v>65534</v>
      </c>
      <c r="D11353" s="7" t="n">
        <v>-30</v>
      </c>
      <c r="E11353" s="7" t="n">
        <v>0</v>
      </c>
      <c r="F11353" s="7" t="n">
        <v>0</v>
      </c>
      <c r="G11353" s="7" t="n">
        <v>1600</v>
      </c>
      <c r="H11353" s="7" t="n">
        <v>0</v>
      </c>
    </row>
    <row r="11354" spans="1:5">
      <c r="A11354" t="s">
        <v>4</v>
      </c>
      <c r="B11354" s="4" t="s">
        <v>5</v>
      </c>
      <c r="C11354" s="4" t="s">
        <v>10</v>
      </c>
    </row>
    <row r="11355" spans="1:5">
      <c r="A11355" t="n">
        <v>97173</v>
      </c>
      <c r="B11355" s="27" t="n">
        <v>16</v>
      </c>
      <c r="C11355" s="7" t="n">
        <v>1600</v>
      </c>
    </row>
    <row r="11356" spans="1:5">
      <c r="A11356" t="s">
        <v>4</v>
      </c>
      <c r="B11356" s="4" t="s">
        <v>5</v>
      </c>
      <c r="C11356" s="4" t="s">
        <v>10</v>
      </c>
      <c r="D11356" s="4" t="s">
        <v>25</v>
      </c>
      <c r="E11356" s="4" t="s">
        <v>25</v>
      </c>
      <c r="F11356" s="4" t="s">
        <v>25</v>
      </c>
      <c r="G11356" s="4" t="s">
        <v>10</v>
      </c>
      <c r="H11356" s="4" t="s">
        <v>10</v>
      </c>
    </row>
    <row r="11357" spans="1:5">
      <c r="A11357" t="n">
        <v>97176</v>
      </c>
      <c r="B11357" s="29" t="n">
        <v>60</v>
      </c>
      <c r="C11357" s="7" t="n">
        <v>65534</v>
      </c>
      <c r="D11357" s="7" t="n">
        <v>0</v>
      </c>
      <c r="E11357" s="7" t="n">
        <v>0</v>
      </c>
      <c r="F11357" s="7" t="n">
        <v>0</v>
      </c>
      <c r="G11357" s="7" t="n">
        <v>800</v>
      </c>
      <c r="H11357" s="7" t="n">
        <v>0</v>
      </c>
    </row>
    <row r="11358" spans="1:5">
      <c r="A11358" t="s">
        <v>4</v>
      </c>
      <c r="B11358" s="4" t="s">
        <v>5</v>
      </c>
    </row>
    <row r="11359" spans="1:5">
      <c r="A11359" t="n">
        <v>97195</v>
      </c>
      <c r="B11359" s="5" t="n">
        <v>1</v>
      </c>
    </row>
    <row r="11360" spans="1:5" s="3" customFormat="1" customHeight="0">
      <c r="A11360" s="3" t="s">
        <v>2</v>
      </c>
      <c r="B11360" s="3" t="s">
        <v>819</v>
      </c>
    </row>
    <row r="11361" spans="1:8">
      <c r="A11361" t="s">
        <v>4</v>
      </c>
      <c r="B11361" s="4" t="s">
        <v>5</v>
      </c>
      <c r="C11361" s="4" t="s">
        <v>14</v>
      </c>
      <c r="D11361" s="4" t="s">
        <v>14</v>
      </c>
      <c r="E11361" s="4" t="s">
        <v>14</v>
      </c>
      <c r="F11361" s="4" t="s">
        <v>14</v>
      </c>
    </row>
    <row r="11362" spans="1:8">
      <c r="A11362" t="n">
        <v>97196</v>
      </c>
      <c r="B11362" s="10" t="n">
        <v>14</v>
      </c>
      <c r="C11362" s="7" t="n">
        <v>2</v>
      </c>
      <c r="D11362" s="7" t="n">
        <v>0</v>
      </c>
      <c r="E11362" s="7" t="n">
        <v>0</v>
      </c>
      <c r="F11362" s="7" t="n">
        <v>0</v>
      </c>
    </row>
    <row r="11363" spans="1:8">
      <c r="A11363" t="s">
        <v>4</v>
      </c>
      <c r="B11363" s="4" t="s">
        <v>5</v>
      </c>
      <c r="C11363" s="4" t="s">
        <v>14</v>
      </c>
      <c r="D11363" s="41" t="s">
        <v>71</v>
      </c>
      <c r="E11363" s="4" t="s">
        <v>5</v>
      </c>
      <c r="F11363" s="4" t="s">
        <v>14</v>
      </c>
      <c r="G11363" s="4" t="s">
        <v>10</v>
      </c>
      <c r="H11363" s="41" t="s">
        <v>72</v>
      </c>
      <c r="I11363" s="4" t="s">
        <v>14</v>
      </c>
      <c r="J11363" s="4" t="s">
        <v>9</v>
      </c>
      <c r="K11363" s="4" t="s">
        <v>14</v>
      </c>
      <c r="L11363" s="4" t="s">
        <v>14</v>
      </c>
      <c r="M11363" s="41" t="s">
        <v>71</v>
      </c>
      <c r="N11363" s="4" t="s">
        <v>5</v>
      </c>
      <c r="O11363" s="4" t="s">
        <v>14</v>
      </c>
      <c r="P11363" s="4" t="s">
        <v>10</v>
      </c>
      <c r="Q11363" s="41" t="s">
        <v>72</v>
      </c>
      <c r="R11363" s="4" t="s">
        <v>14</v>
      </c>
      <c r="S11363" s="4" t="s">
        <v>9</v>
      </c>
      <c r="T11363" s="4" t="s">
        <v>14</v>
      </c>
      <c r="U11363" s="4" t="s">
        <v>14</v>
      </c>
      <c r="V11363" s="4" t="s">
        <v>14</v>
      </c>
      <c r="W11363" s="4" t="s">
        <v>36</v>
      </c>
    </row>
    <row r="11364" spans="1:8">
      <c r="A11364" t="n">
        <v>97201</v>
      </c>
      <c r="B11364" s="16" t="n">
        <v>5</v>
      </c>
      <c r="C11364" s="7" t="n">
        <v>28</v>
      </c>
      <c r="D11364" s="41" t="s">
        <v>3</v>
      </c>
      <c r="E11364" s="9" t="n">
        <v>162</v>
      </c>
      <c r="F11364" s="7" t="n">
        <v>3</v>
      </c>
      <c r="G11364" s="7" t="n">
        <v>33180</v>
      </c>
      <c r="H11364" s="41" t="s">
        <v>3</v>
      </c>
      <c r="I11364" s="7" t="n">
        <v>0</v>
      </c>
      <c r="J11364" s="7" t="n">
        <v>1</v>
      </c>
      <c r="K11364" s="7" t="n">
        <v>2</v>
      </c>
      <c r="L11364" s="7" t="n">
        <v>28</v>
      </c>
      <c r="M11364" s="41" t="s">
        <v>3</v>
      </c>
      <c r="N11364" s="9" t="n">
        <v>162</v>
      </c>
      <c r="O11364" s="7" t="n">
        <v>3</v>
      </c>
      <c r="P11364" s="7" t="n">
        <v>33180</v>
      </c>
      <c r="Q11364" s="41" t="s">
        <v>3</v>
      </c>
      <c r="R11364" s="7" t="n">
        <v>0</v>
      </c>
      <c r="S11364" s="7" t="n">
        <v>2</v>
      </c>
      <c r="T11364" s="7" t="n">
        <v>2</v>
      </c>
      <c r="U11364" s="7" t="n">
        <v>11</v>
      </c>
      <c r="V11364" s="7" t="n">
        <v>1</v>
      </c>
      <c r="W11364" s="17" t="n">
        <f t="normal" ca="1">A11368</f>
        <v>0</v>
      </c>
    </row>
    <row r="11365" spans="1:8">
      <c r="A11365" t="s">
        <v>4</v>
      </c>
      <c r="B11365" s="4" t="s">
        <v>5</v>
      </c>
      <c r="C11365" s="4" t="s">
        <v>14</v>
      </c>
      <c r="D11365" s="4" t="s">
        <v>10</v>
      </c>
      <c r="E11365" s="4" t="s">
        <v>25</v>
      </c>
    </row>
    <row r="11366" spans="1:8">
      <c r="A11366" t="n">
        <v>97230</v>
      </c>
      <c r="B11366" s="33" t="n">
        <v>58</v>
      </c>
      <c r="C11366" s="7" t="n">
        <v>0</v>
      </c>
      <c r="D11366" s="7" t="n">
        <v>0</v>
      </c>
      <c r="E11366" s="7" t="n">
        <v>1</v>
      </c>
    </row>
    <row r="11367" spans="1:8">
      <c r="A11367" t="s">
        <v>4</v>
      </c>
      <c r="B11367" s="4" t="s">
        <v>5</v>
      </c>
      <c r="C11367" s="4" t="s">
        <v>14</v>
      </c>
      <c r="D11367" s="41" t="s">
        <v>71</v>
      </c>
      <c r="E11367" s="4" t="s">
        <v>5</v>
      </c>
      <c r="F11367" s="4" t="s">
        <v>14</v>
      </c>
      <c r="G11367" s="4" t="s">
        <v>10</v>
      </c>
      <c r="H11367" s="41" t="s">
        <v>72</v>
      </c>
      <c r="I11367" s="4" t="s">
        <v>14</v>
      </c>
      <c r="J11367" s="4" t="s">
        <v>9</v>
      </c>
      <c r="K11367" s="4" t="s">
        <v>14</v>
      </c>
      <c r="L11367" s="4" t="s">
        <v>14</v>
      </c>
      <c r="M11367" s="41" t="s">
        <v>71</v>
      </c>
      <c r="N11367" s="4" t="s">
        <v>5</v>
      </c>
      <c r="O11367" s="4" t="s">
        <v>14</v>
      </c>
      <c r="P11367" s="4" t="s">
        <v>10</v>
      </c>
      <c r="Q11367" s="41" t="s">
        <v>72</v>
      </c>
      <c r="R11367" s="4" t="s">
        <v>14</v>
      </c>
      <c r="S11367" s="4" t="s">
        <v>9</v>
      </c>
      <c r="T11367" s="4" t="s">
        <v>14</v>
      </c>
      <c r="U11367" s="4" t="s">
        <v>14</v>
      </c>
      <c r="V11367" s="4" t="s">
        <v>14</v>
      </c>
      <c r="W11367" s="4" t="s">
        <v>36</v>
      </c>
    </row>
    <row r="11368" spans="1:8">
      <c r="A11368" t="n">
        <v>97238</v>
      </c>
      <c r="B11368" s="16" t="n">
        <v>5</v>
      </c>
      <c r="C11368" s="7" t="n">
        <v>28</v>
      </c>
      <c r="D11368" s="41" t="s">
        <v>3</v>
      </c>
      <c r="E11368" s="9" t="n">
        <v>162</v>
      </c>
      <c r="F11368" s="7" t="n">
        <v>3</v>
      </c>
      <c r="G11368" s="7" t="n">
        <v>33180</v>
      </c>
      <c r="H11368" s="41" t="s">
        <v>3</v>
      </c>
      <c r="I11368" s="7" t="n">
        <v>0</v>
      </c>
      <c r="J11368" s="7" t="n">
        <v>1</v>
      </c>
      <c r="K11368" s="7" t="n">
        <v>3</v>
      </c>
      <c r="L11368" s="7" t="n">
        <v>28</v>
      </c>
      <c r="M11368" s="41" t="s">
        <v>3</v>
      </c>
      <c r="N11368" s="9" t="n">
        <v>162</v>
      </c>
      <c r="O11368" s="7" t="n">
        <v>3</v>
      </c>
      <c r="P11368" s="7" t="n">
        <v>33180</v>
      </c>
      <c r="Q11368" s="41" t="s">
        <v>3</v>
      </c>
      <c r="R11368" s="7" t="n">
        <v>0</v>
      </c>
      <c r="S11368" s="7" t="n">
        <v>2</v>
      </c>
      <c r="T11368" s="7" t="n">
        <v>3</v>
      </c>
      <c r="U11368" s="7" t="n">
        <v>9</v>
      </c>
      <c r="V11368" s="7" t="n">
        <v>1</v>
      </c>
      <c r="W11368" s="17" t="n">
        <f t="normal" ca="1">A11378</f>
        <v>0</v>
      </c>
    </row>
    <row r="11369" spans="1:8">
      <c r="A11369" t="s">
        <v>4</v>
      </c>
      <c r="B11369" s="4" t="s">
        <v>5</v>
      </c>
      <c r="C11369" s="4" t="s">
        <v>14</v>
      </c>
      <c r="D11369" s="41" t="s">
        <v>71</v>
      </c>
      <c r="E11369" s="4" t="s">
        <v>5</v>
      </c>
      <c r="F11369" s="4" t="s">
        <v>10</v>
      </c>
      <c r="G11369" s="4" t="s">
        <v>14</v>
      </c>
      <c r="H11369" s="4" t="s">
        <v>14</v>
      </c>
      <c r="I11369" s="4" t="s">
        <v>6</v>
      </c>
      <c r="J11369" s="41" t="s">
        <v>72</v>
      </c>
      <c r="K11369" s="4" t="s">
        <v>14</v>
      </c>
      <c r="L11369" s="4" t="s">
        <v>14</v>
      </c>
      <c r="M11369" s="41" t="s">
        <v>71</v>
      </c>
      <c r="N11369" s="4" t="s">
        <v>5</v>
      </c>
      <c r="O11369" s="4" t="s">
        <v>14</v>
      </c>
      <c r="P11369" s="41" t="s">
        <v>72</v>
      </c>
      <c r="Q11369" s="4" t="s">
        <v>14</v>
      </c>
      <c r="R11369" s="4" t="s">
        <v>9</v>
      </c>
      <c r="S11369" s="4" t="s">
        <v>14</v>
      </c>
      <c r="T11369" s="4" t="s">
        <v>14</v>
      </c>
      <c r="U11369" s="4" t="s">
        <v>14</v>
      </c>
      <c r="V11369" s="41" t="s">
        <v>71</v>
      </c>
      <c r="W11369" s="4" t="s">
        <v>5</v>
      </c>
      <c r="X11369" s="4" t="s">
        <v>14</v>
      </c>
      <c r="Y11369" s="41" t="s">
        <v>72</v>
      </c>
      <c r="Z11369" s="4" t="s">
        <v>14</v>
      </c>
      <c r="AA11369" s="4" t="s">
        <v>9</v>
      </c>
      <c r="AB11369" s="4" t="s">
        <v>14</v>
      </c>
      <c r="AC11369" s="4" t="s">
        <v>14</v>
      </c>
      <c r="AD11369" s="4" t="s">
        <v>14</v>
      </c>
      <c r="AE11369" s="4" t="s">
        <v>36</v>
      </c>
    </row>
    <row r="11370" spans="1:8">
      <c r="A11370" t="n">
        <v>97267</v>
      </c>
      <c r="B11370" s="16" t="n">
        <v>5</v>
      </c>
      <c r="C11370" s="7" t="n">
        <v>28</v>
      </c>
      <c r="D11370" s="41" t="s">
        <v>3</v>
      </c>
      <c r="E11370" s="51" t="n">
        <v>47</v>
      </c>
      <c r="F11370" s="7" t="n">
        <v>61456</v>
      </c>
      <c r="G11370" s="7" t="n">
        <v>2</v>
      </c>
      <c r="H11370" s="7" t="n">
        <v>0</v>
      </c>
      <c r="I11370" s="7" t="s">
        <v>221</v>
      </c>
      <c r="J11370" s="41" t="s">
        <v>3</v>
      </c>
      <c r="K11370" s="7" t="n">
        <v>8</v>
      </c>
      <c r="L11370" s="7" t="n">
        <v>28</v>
      </c>
      <c r="M11370" s="41" t="s">
        <v>3</v>
      </c>
      <c r="N11370" s="12" t="n">
        <v>74</v>
      </c>
      <c r="O11370" s="7" t="n">
        <v>65</v>
      </c>
      <c r="P11370" s="41" t="s">
        <v>3</v>
      </c>
      <c r="Q11370" s="7" t="n">
        <v>0</v>
      </c>
      <c r="R11370" s="7" t="n">
        <v>1</v>
      </c>
      <c r="S11370" s="7" t="n">
        <v>3</v>
      </c>
      <c r="T11370" s="7" t="n">
        <v>9</v>
      </c>
      <c r="U11370" s="7" t="n">
        <v>28</v>
      </c>
      <c r="V11370" s="41" t="s">
        <v>3</v>
      </c>
      <c r="W11370" s="12" t="n">
        <v>74</v>
      </c>
      <c r="X11370" s="7" t="n">
        <v>65</v>
      </c>
      <c r="Y11370" s="41" t="s">
        <v>3</v>
      </c>
      <c r="Z11370" s="7" t="n">
        <v>0</v>
      </c>
      <c r="AA11370" s="7" t="n">
        <v>2</v>
      </c>
      <c r="AB11370" s="7" t="n">
        <v>3</v>
      </c>
      <c r="AC11370" s="7" t="n">
        <v>9</v>
      </c>
      <c r="AD11370" s="7" t="n">
        <v>1</v>
      </c>
      <c r="AE11370" s="17" t="n">
        <f t="normal" ca="1">A11374</f>
        <v>0</v>
      </c>
    </row>
    <row r="11371" spans="1:8">
      <c r="A11371" t="s">
        <v>4</v>
      </c>
      <c r="B11371" s="4" t="s">
        <v>5</v>
      </c>
      <c r="C11371" s="4" t="s">
        <v>10</v>
      </c>
      <c r="D11371" s="4" t="s">
        <v>14</v>
      </c>
      <c r="E11371" s="4" t="s">
        <v>14</v>
      </c>
      <c r="F11371" s="4" t="s">
        <v>6</v>
      </c>
    </row>
    <row r="11372" spans="1:8">
      <c r="A11372" t="n">
        <v>97315</v>
      </c>
      <c r="B11372" s="51" t="n">
        <v>47</v>
      </c>
      <c r="C11372" s="7" t="n">
        <v>61456</v>
      </c>
      <c r="D11372" s="7" t="n">
        <v>0</v>
      </c>
      <c r="E11372" s="7" t="n">
        <v>0</v>
      </c>
      <c r="F11372" s="7" t="s">
        <v>222</v>
      </c>
    </row>
    <row r="11373" spans="1:8">
      <c r="A11373" t="s">
        <v>4</v>
      </c>
      <c r="B11373" s="4" t="s">
        <v>5</v>
      </c>
      <c r="C11373" s="4" t="s">
        <v>14</v>
      </c>
      <c r="D11373" s="4" t="s">
        <v>10</v>
      </c>
      <c r="E11373" s="4" t="s">
        <v>25</v>
      </c>
    </row>
    <row r="11374" spans="1:8">
      <c r="A11374" t="n">
        <v>97328</v>
      </c>
      <c r="B11374" s="33" t="n">
        <v>58</v>
      </c>
      <c r="C11374" s="7" t="n">
        <v>0</v>
      </c>
      <c r="D11374" s="7" t="n">
        <v>300</v>
      </c>
      <c r="E11374" s="7" t="n">
        <v>1</v>
      </c>
    </row>
    <row r="11375" spans="1:8">
      <c r="A11375" t="s">
        <v>4</v>
      </c>
      <c r="B11375" s="4" t="s">
        <v>5</v>
      </c>
      <c r="C11375" s="4" t="s">
        <v>14</v>
      </c>
      <c r="D11375" s="4" t="s">
        <v>10</v>
      </c>
    </row>
    <row r="11376" spans="1:8">
      <c r="A11376" t="n">
        <v>97336</v>
      </c>
      <c r="B11376" s="33" t="n">
        <v>58</v>
      </c>
      <c r="C11376" s="7" t="n">
        <v>255</v>
      </c>
      <c r="D11376" s="7" t="n">
        <v>0</v>
      </c>
    </row>
    <row r="11377" spans="1:31">
      <c r="A11377" t="s">
        <v>4</v>
      </c>
      <c r="B11377" s="4" t="s">
        <v>5</v>
      </c>
      <c r="C11377" s="4" t="s">
        <v>14</v>
      </c>
      <c r="D11377" s="4" t="s">
        <v>14</v>
      </c>
      <c r="E11377" s="4" t="s">
        <v>14</v>
      </c>
      <c r="F11377" s="4" t="s">
        <v>14</v>
      </c>
    </row>
    <row r="11378" spans="1:31">
      <c r="A11378" t="n">
        <v>97340</v>
      </c>
      <c r="B11378" s="10" t="n">
        <v>14</v>
      </c>
      <c r="C11378" s="7" t="n">
        <v>0</v>
      </c>
      <c r="D11378" s="7" t="n">
        <v>0</v>
      </c>
      <c r="E11378" s="7" t="n">
        <v>0</v>
      </c>
      <c r="F11378" s="7" t="n">
        <v>64</v>
      </c>
    </row>
    <row r="11379" spans="1:31">
      <c r="A11379" t="s">
        <v>4</v>
      </c>
      <c r="B11379" s="4" t="s">
        <v>5</v>
      </c>
      <c r="C11379" s="4" t="s">
        <v>14</v>
      </c>
      <c r="D11379" s="4" t="s">
        <v>10</v>
      </c>
    </row>
    <row r="11380" spans="1:31">
      <c r="A11380" t="n">
        <v>97345</v>
      </c>
      <c r="B11380" s="22" t="n">
        <v>22</v>
      </c>
      <c r="C11380" s="7" t="n">
        <v>0</v>
      </c>
      <c r="D11380" s="7" t="n">
        <v>33180</v>
      </c>
    </row>
    <row r="11381" spans="1:31">
      <c r="A11381" t="s">
        <v>4</v>
      </c>
      <c r="B11381" s="4" t="s">
        <v>5</v>
      </c>
      <c r="C11381" s="4" t="s">
        <v>14</v>
      </c>
      <c r="D11381" s="4" t="s">
        <v>10</v>
      </c>
    </row>
    <row r="11382" spans="1:31">
      <c r="A11382" t="n">
        <v>97349</v>
      </c>
      <c r="B11382" s="33" t="n">
        <v>58</v>
      </c>
      <c r="C11382" s="7" t="n">
        <v>5</v>
      </c>
      <c r="D11382" s="7" t="n">
        <v>300</v>
      </c>
    </row>
    <row r="11383" spans="1:31">
      <c r="A11383" t="s">
        <v>4</v>
      </c>
      <c r="B11383" s="4" t="s">
        <v>5</v>
      </c>
      <c r="C11383" s="4" t="s">
        <v>25</v>
      </c>
      <c r="D11383" s="4" t="s">
        <v>10</v>
      </c>
    </row>
    <row r="11384" spans="1:31">
      <c r="A11384" t="n">
        <v>97353</v>
      </c>
      <c r="B11384" s="62" t="n">
        <v>103</v>
      </c>
      <c r="C11384" s="7" t="n">
        <v>0</v>
      </c>
      <c r="D11384" s="7" t="n">
        <v>300</v>
      </c>
    </row>
    <row r="11385" spans="1:31">
      <c r="A11385" t="s">
        <v>4</v>
      </c>
      <c r="B11385" s="4" t="s">
        <v>5</v>
      </c>
      <c r="C11385" s="4" t="s">
        <v>14</v>
      </c>
    </row>
    <row r="11386" spans="1:31">
      <c r="A11386" t="n">
        <v>97360</v>
      </c>
      <c r="B11386" s="63" t="n">
        <v>64</v>
      </c>
      <c r="C11386" s="7" t="n">
        <v>7</v>
      </c>
    </row>
    <row r="11387" spans="1:31">
      <c r="A11387" t="s">
        <v>4</v>
      </c>
      <c r="B11387" s="4" t="s">
        <v>5</v>
      </c>
      <c r="C11387" s="4" t="s">
        <v>14</v>
      </c>
      <c r="D11387" s="4" t="s">
        <v>10</v>
      </c>
    </row>
    <row r="11388" spans="1:31">
      <c r="A11388" t="n">
        <v>97362</v>
      </c>
      <c r="B11388" s="64" t="n">
        <v>72</v>
      </c>
      <c r="C11388" s="7" t="n">
        <v>5</v>
      </c>
      <c r="D11388" s="7" t="n">
        <v>0</v>
      </c>
    </row>
    <row r="11389" spans="1:31">
      <c r="A11389" t="s">
        <v>4</v>
      </c>
      <c r="B11389" s="4" t="s">
        <v>5</v>
      </c>
      <c r="C11389" s="4" t="s">
        <v>14</v>
      </c>
      <c r="D11389" s="41" t="s">
        <v>71</v>
      </c>
      <c r="E11389" s="4" t="s">
        <v>5</v>
      </c>
      <c r="F11389" s="4" t="s">
        <v>14</v>
      </c>
      <c r="G11389" s="4" t="s">
        <v>10</v>
      </c>
      <c r="H11389" s="41" t="s">
        <v>72</v>
      </c>
      <c r="I11389" s="4" t="s">
        <v>14</v>
      </c>
      <c r="J11389" s="4" t="s">
        <v>9</v>
      </c>
      <c r="K11389" s="4" t="s">
        <v>14</v>
      </c>
      <c r="L11389" s="4" t="s">
        <v>14</v>
      </c>
      <c r="M11389" s="4" t="s">
        <v>36</v>
      </c>
    </row>
    <row r="11390" spans="1:31">
      <c r="A11390" t="n">
        <v>97366</v>
      </c>
      <c r="B11390" s="16" t="n">
        <v>5</v>
      </c>
      <c r="C11390" s="7" t="n">
        <v>28</v>
      </c>
      <c r="D11390" s="41" t="s">
        <v>3</v>
      </c>
      <c r="E11390" s="9" t="n">
        <v>162</v>
      </c>
      <c r="F11390" s="7" t="n">
        <v>4</v>
      </c>
      <c r="G11390" s="7" t="n">
        <v>33180</v>
      </c>
      <c r="H11390" s="41" t="s">
        <v>3</v>
      </c>
      <c r="I11390" s="7" t="n">
        <v>0</v>
      </c>
      <c r="J11390" s="7" t="n">
        <v>1</v>
      </c>
      <c r="K11390" s="7" t="n">
        <v>2</v>
      </c>
      <c r="L11390" s="7" t="n">
        <v>1</v>
      </c>
      <c r="M11390" s="17" t="n">
        <f t="normal" ca="1">A11396</f>
        <v>0</v>
      </c>
    </row>
    <row r="11391" spans="1:31">
      <c r="A11391" t="s">
        <v>4</v>
      </c>
      <c r="B11391" s="4" t="s">
        <v>5</v>
      </c>
      <c r="C11391" s="4" t="s">
        <v>14</v>
      </c>
      <c r="D11391" s="4" t="s">
        <v>6</v>
      </c>
    </row>
    <row r="11392" spans="1:31">
      <c r="A11392" t="n">
        <v>97383</v>
      </c>
      <c r="B11392" s="8" t="n">
        <v>2</v>
      </c>
      <c r="C11392" s="7" t="n">
        <v>10</v>
      </c>
      <c r="D11392" s="7" t="s">
        <v>223</v>
      </c>
    </row>
    <row r="11393" spans="1:13">
      <c r="A11393" t="s">
        <v>4</v>
      </c>
      <c r="B11393" s="4" t="s">
        <v>5</v>
      </c>
      <c r="C11393" s="4" t="s">
        <v>10</v>
      </c>
    </row>
    <row r="11394" spans="1:13">
      <c r="A11394" t="n">
        <v>97400</v>
      </c>
      <c r="B11394" s="27" t="n">
        <v>16</v>
      </c>
      <c r="C11394" s="7" t="n">
        <v>0</v>
      </c>
    </row>
    <row r="11395" spans="1:13">
      <c r="A11395" t="s">
        <v>4</v>
      </c>
      <c r="B11395" s="4" t="s">
        <v>5</v>
      </c>
      <c r="C11395" s="4" t="s">
        <v>14</v>
      </c>
      <c r="D11395" s="4" t="s">
        <v>10</v>
      </c>
      <c r="E11395" s="4" t="s">
        <v>14</v>
      </c>
      <c r="F11395" s="4" t="s">
        <v>6</v>
      </c>
    </row>
    <row r="11396" spans="1:13">
      <c r="A11396" t="n">
        <v>97403</v>
      </c>
      <c r="B11396" s="11" t="n">
        <v>39</v>
      </c>
      <c r="C11396" s="7" t="n">
        <v>10</v>
      </c>
      <c r="D11396" s="7" t="n">
        <v>65533</v>
      </c>
      <c r="E11396" s="7" t="n">
        <v>200</v>
      </c>
      <c r="F11396" s="7" t="s">
        <v>820</v>
      </c>
    </row>
    <row r="11397" spans="1:13">
      <c r="A11397" t="s">
        <v>4</v>
      </c>
      <c r="B11397" s="4" t="s">
        <v>5</v>
      </c>
      <c r="C11397" s="4" t="s">
        <v>10</v>
      </c>
      <c r="D11397" s="4" t="s">
        <v>14</v>
      </c>
      <c r="E11397" s="4" t="s">
        <v>14</v>
      </c>
      <c r="F11397" s="4" t="s">
        <v>6</v>
      </c>
    </row>
    <row r="11398" spans="1:13">
      <c r="A11398" t="n">
        <v>97427</v>
      </c>
      <c r="B11398" s="58" t="n">
        <v>20</v>
      </c>
      <c r="C11398" s="7" t="n">
        <v>83</v>
      </c>
      <c r="D11398" s="7" t="n">
        <v>3</v>
      </c>
      <c r="E11398" s="7" t="n">
        <v>10</v>
      </c>
      <c r="F11398" s="7" t="s">
        <v>244</v>
      </c>
    </row>
    <row r="11399" spans="1:13">
      <c r="A11399" t="s">
        <v>4</v>
      </c>
      <c r="B11399" s="4" t="s">
        <v>5</v>
      </c>
      <c r="C11399" s="4" t="s">
        <v>10</v>
      </c>
    </row>
    <row r="11400" spans="1:13">
      <c r="A11400" t="n">
        <v>97445</v>
      </c>
      <c r="B11400" s="27" t="n">
        <v>16</v>
      </c>
      <c r="C11400" s="7" t="n">
        <v>0</v>
      </c>
    </row>
    <row r="11401" spans="1:13">
      <c r="A11401" t="s">
        <v>4</v>
      </c>
      <c r="B11401" s="4" t="s">
        <v>5</v>
      </c>
      <c r="C11401" s="4" t="s">
        <v>10</v>
      </c>
      <c r="D11401" s="4" t="s">
        <v>14</v>
      </c>
      <c r="E11401" s="4" t="s">
        <v>14</v>
      </c>
      <c r="F11401" s="4" t="s">
        <v>6</v>
      </c>
    </row>
    <row r="11402" spans="1:13">
      <c r="A11402" t="n">
        <v>97448</v>
      </c>
      <c r="B11402" s="58" t="n">
        <v>20</v>
      </c>
      <c r="C11402" s="7" t="n">
        <v>112</v>
      </c>
      <c r="D11402" s="7" t="n">
        <v>3</v>
      </c>
      <c r="E11402" s="7" t="n">
        <v>10</v>
      </c>
      <c r="F11402" s="7" t="s">
        <v>244</v>
      </c>
    </row>
    <row r="11403" spans="1:13">
      <c r="A11403" t="s">
        <v>4</v>
      </c>
      <c r="B11403" s="4" t="s">
        <v>5</v>
      </c>
      <c r="C11403" s="4" t="s">
        <v>10</v>
      </c>
    </row>
    <row r="11404" spans="1:13">
      <c r="A11404" t="n">
        <v>97466</v>
      </c>
      <c r="B11404" s="27" t="n">
        <v>16</v>
      </c>
      <c r="C11404" s="7" t="n">
        <v>0</v>
      </c>
    </row>
    <row r="11405" spans="1:13">
      <c r="A11405" t="s">
        <v>4</v>
      </c>
      <c r="B11405" s="4" t="s">
        <v>5</v>
      </c>
      <c r="C11405" s="4" t="s">
        <v>10</v>
      </c>
      <c r="D11405" s="4" t="s">
        <v>14</v>
      </c>
      <c r="E11405" s="4" t="s">
        <v>14</v>
      </c>
      <c r="F11405" s="4" t="s">
        <v>6</v>
      </c>
    </row>
    <row r="11406" spans="1:13">
      <c r="A11406" t="n">
        <v>97469</v>
      </c>
      <c r="B11406" s="58" t="n">
        <v>20</v>
      </c>
      <c r="C11406" s="7" t="n">
        <v>0</v>
      </c>
      <c r="D11406" s="7" t="n">
        <v>3</v>
      </c>
      <c r="E11406" s="7" t="n">
        <v>10</v>
      </c>
      <c r="F11406" s="7" t="s">
        <v>244</v>
      </c>
    </row>
    <row r="11407" spans="1:13">
      <c r="A11407" t="s">
        <v>4</v>
      </c>
      <c r="B11407" s="4" t="s">
        <v>5</v>
      </c>
      <c r="C11407" s="4" t="s">
        <v>10</v>
      </c>
    </row>
    <row r="11408" spans="1:13">
      <c r="A11408" t="n">
        <v>97487</v>
      </c>
      <c r="B11408" s="27" t="n">
        <v>16</v>
      </c>
      <c r="C11408" s="7" t="n">
        <v>0</v>
      </c>
    </row>
    <row r="11409" spans="1:6">
      <c r="A11409" t="s">
        <v>4</v>
      </c>
      <c r="B11409" s="4" t="s">
        <v>5</v>
      </c>
      <c r="C11409" s="4" t="s">
        <v>10</v>
      </c>
      <c r="D11409" s="4" t="s">
        <v>14</v>
      </c>
      <c r="E11409" s="4" t="s">
        <v>14</v>
      </c>
      <c r="F11409" s="4" t="s">
        <v>6</v>
      </c>
    </row>
    <row r="11410" spans="1:6">
      <c r="A11410" t="n">
        <v>97490</v>
      </c>
      <c r="B11410" s="58" t="n">
        <v>20</v>
      </c>
      <c r="C11410" s="7" t="n">
        <v>61491</v>
      </c>
      <c r="D11410" s="7" t="n">
        <v>3</v>
      </c>
      <c r="E11410" s="7" t="n">
        <v>10</v>
      </c>
      <c r="F11410" s="7" t="s">
        <v>244</v>
      </c>
    </row>
    <row r="11411" spans="1:6">
      <c r="A11411" t="s">
        <v>4</v>
      </c>
      <c r="B11411" s="4" t="s">
        <v>5</v>
      </c>
      <c r="C11411" s="4" t="s">
        <v>10</v>
      </c>
    </row>
    <row r="11412" spans="1:6">
      <c r="A11412" t="n">
        <v>97508</v>
      </c>
      <c r="B11412" s="27" t="n">
        <v>16</v>
      </c>
      <c r="C11412" s="7" t="n">
        <v>0</v>
      </c>
    </row>
    <row r="11413" spans="1:6">
      <c r="A11413" t="s">
        <v>4</v>
      </c>
      <c r="B11413" s="4" t="s">
        <v>5</v>
      </c>
      <c r="C11413" s="4" t="s">
        <v>10</v>
      </c>
      <c r="D11413" s="4" t="s">
        <v>14</v>
      </c>
      <c r="E11413" s="4" t="s">
        <v>14</v>
      </c>
      <c r="F11413" s="4" t="s">
        <v>6</v>
      </c>
    </row>
    <row r="11414" spans="1:6">
      <c r="A11414" t="n">
        <v>97511</v>
      </c>
      <c r="B11414" s="58" t="n">
        <v>20</v>
      </c>
      <c r="C11414" s="7" t="n">
        <v>61492</v>
      </c>
      <c r="D11414" s="7" t="n">
        <v>3</v>
      </c>
      <c r="E11414" s="7" t="n">
        <v>10</v>
      </c>
      <c r="F11414" s="7" t="s">
        <v>244</v>
      </c>
    </row>
    <row r="11415" spans="1:6">
      <c r="A11415" t="s">
        <v>4</v>
      </c>
      <c r="B11415" s="4" t="s">
        <v>5</v>
      </c>
      <c r="C11415" s="4" t="s">
        <v>10</v>
      </c>
    </row>
    <row r="11416" spans="1:6">
      <c r="A11416" t="n">
        <v>97529</v>
      </c>
      <c r="B11416" s="27" t="n">
        <v>16</v>
      </c>
      <c r="C11416" s="7" t="n">
        <v>0</v>
      </c>
    </row>
    <row r="11417" spans="1:6">
      <c r="A11417" t="s">
        <v>4</v>
      </c>
      <c r="B11417" s="4" t="s">
        <v>5</v>
      </c>
      <c r="C11417" s="4" t="s">
        <v>10</v>
      </c>
      <c r="D11417" s="4" t="s">
        <v>14</v>
      </c>
      <c r="E11417" s="4" t="s">
        <v>14</v>
      </c>
      <c r="F11417" s="4" t="s">
        <v>6</v>
      </c>
    </row>
    <row r="11418" spans="1:6">
      <c r="A11418" t="n">
        <v>97532</v>
      </c>
      <c r="B11418" s="58" t="n">
        <v>20</v>
      </c>
      <c r="C11418" s="7" t="n">
        <v>61493</v>
      </c>
      <c r="D11418" s="7" t="n">
        <v>3</v>
      </c>
      <c r="E11418" s="7" t="n">
        <v>10</v>
      </c>
      <c r="F11418" s="7" t="s">
        <v>244</v>
      </c>
    </row>
    <row r="11419" spans="1:6">
      <c r="A11419" t="s">
        <v>4</v>
      </c>
      <c r="B11419" s="4" t="s">
        <v>5</v>
      </c>
      <c r="C11419" s="4" t="s">
        <v>10</v>
      </c>
    </row>
    <row r="11420" spans="1:6">
      <c r="A11420" t="n">
        <v>97550</v>
      </c>
      <c r="B11420" s="27" t="n">
        <v>16</v>
      </c>
      <c r="C11420" s="7" t="n">
        <v>0</v>
      </c>
    </row>
    <row r="11421" spans="1:6">
      <c r="A11421" t="s">
        <v>4</v>
      </c>
      <c r="B11421" s="4" t="s">
        <v>5</v>
      </c>
      <c r="C11421" s="4" t="s">
        <v>10</v>
      </c>
      <c r="D11421" s="4" t="s">
        <v>14</v>
      </c>
      <c r="E11421" s="4" t="s">
        <v>14</v>
      </c>
      <c r="F11421" s="4" t="s">
        <v>6</v>
      </c>
    </row>
    <row r="11422" spans="1:6">
      <c r="A11422" t="n">
        <v>97553</v>
      </c>
      <c r="B11422" s="58" t="n">
        <v>20</v>
      </c>
      <c r="C11422" s="7" t="n">
        <v>61494</v>
      </c>
      <c r="D11422" s="7" t="n">
        <v>3</v>
      </c>
      <c r="E11422" s="7" t="n">
        <v>10</v>
      </c>
      <c r="F11422" s="7" t="s">
        <v>244</v>
      </c>
    </row>
    <row r="11423" spans="1:6">
      <c r="A11423" t="s">
        <v>4</v>
      </c>
      <c r="B11423" s="4" t="s">
        <v>5</v>
      </c>
      <c r="C11423" s="4" t="s">
        <v>10</v>
      </c>
    </row>
    <row r="11424" spans="1:6">
      <c r="A11424" t="n">
        <v>97571</v>
      </c>
      <c r="B11424" s="27" t="n">
        <v>16</v>
      </c>
      <c r="C11424" s="7" t="n">
        <v>0</v>
      </c>
    </row>
    <row r="11425" spans="1:6">
      <c r="A11425" t="s">
        <v>4</v>
      </c>
      <c r="B11425" s="4" t="s">
        <v>5</v>
      </c>
      <c r="C11425" s="4" t="s">
        <v>10</v>
      </c>
      <c r="D11425" s="4" t="s">
        <v>14</v>
      </c>
      <c r="E11425" s="4" t="s">
        <v>14</v>
      </c>
      <c r="F11425" s="4" t="s">
        <v>6</v>
      </c>
    </row>
    <row r="11426" spans="1:6">
      <c r="A11426" t="n">
        <v>97574</v>
      </c>
      <c r="B11426" s="58" t="n">
        <v>20</v>
      </c>
      <c r="C11426" s="7" t="n">
        <v>61495</v>
      </c>
      <c r="D11426" s="7" t="n">
        <v>3</v>
      </c>
      <c r="E11426" s="7" t="n">
        <v>10</v>
      </c>
      <c r="F11426" s="7" t="s">
        <v>244</v>
      </c>
    </row>
    <row r="11427" spans="1:6">
      <c r="A11427" t="s">
        <v>4</v>
      </c>
      <c r="B11427" s="4" t="s">
        <v>5</v>
      </c>
      <c r="C11427" s="4" t="s">
        <v>10</v>
      </c>
    </row>
    <row r="11428" spans="1:6">
      <c r="A11428" t="n">
        <v>97592</v>
      </c>
      <c r="B11428" s="27" t="n">
        <v>16</v>
      </c>
      <c r="C11428" s="7" t="n">
        <v>0</v>
      </c>
    </row>
    <row r="11429" spans="1:6">
      <c r="A11429" t="s">
        <v>4</v>
      </c>
      <c r="B11429" s="4" t="s">
        <v>5</v>
      </c>
      <c r="C11429" s="4" t="s">
        <v>10</v>
      </c>
      <c r="D11429" s="4" t="s">
        <v>14</v>
      </c>
      <c r="E11429" s="4" t="s">
        <v>14</v>
      </c>
      <c r="F11429" s="4" t="s">
        <v>6</v>
      </c>
    </row>
    <row r="11430" spans="1:6">
      <c r="A11430" t="n">
        <v>97595</v>
      </c>
      <c r="B11430" s="58" t="n">
        <v>20</v>
      </c>
      <c r="C11430" s="7" t="n">
        <v>61496</v>
      </c>
      <c r="D11430" s="7" t="n">
        <v>3</v>
      </c>
      <c r="E11430" s="7" t="n">
        <v>10</v>
      </c>
      <c r="F11430" s="7" t="s">
        <v>244</v>
      </c>
    </row>
    <row r="11431" spans="1:6">
      <c r="A11431" t="s">
        <v>4</v>
      </c>
      <c r="B11431" s="4" t="s">
        <v>5</v>
      </c>
      <c r="C11431" s="4" t="s">
        <v>10</v>
      </c>
    </row>
    <row r="11432" spans="1:6">
      <c r="A11432" t="n">
        <v>97613</v>
      </c>
      <c r="B11432" s="27" t="n">
        <v>16</v>
      </c>
      <c r="C11432" s="7" t="n">
        <v>0</v>
      </c>
    </row>
    <row r="11433" spans="1:6">
      <c r="A11433" t="s">
        <v>4</v>
      </c>
      <c r="B11433" s="4" t="s">
        <v>5</v>
      </c>
      <c r="C11433" s="4" t="s">
        <v>14</v>
      </c>
      <c r="D11433" s="4" t="s">
        <v>10</v>
      </c>
      <c r="E11433" s="4" t="s">
        <v>14</v>
      </c>
      <c r="F11433" s="4" t="s">
        <v>6</v>
      </c>
      <c r="G11433" s="4" t="s">
        <v>6</v>
      </c>
      <c r="H11433" s="4" t="s">
        <v>6</v>
      </c>
      <c r="I11433" s="4" t="s">
        <v>6</v>
      </c>
      <c r="J11433" s="4" t="s">
        <v>6</v>
      </c>
      <c r="K11433" s="4" t="s">
        <v>6</v>
      </c>
      <c r="L11433" s="4" t="s">
        <v>6</v>
      </c>
      <c r="M11433" s="4" t="s">
        <v>6</v>
      </c>
      <c r="N11433" s="4" t="s">
        <v>6</v>
      </c>
      <c r="O11433" s="4" t="s">
        <v>6</v>
      </c>
      <c r="P11433" s="4" t="s">
        <v>6</v>
      </c>
      <c r="Q11433" s="4" t="s">
        <v>6</v>
      </c>
      <c r="R11433" s="4" t="s">
        <v>6</v>
      </c>
      <c r="S11433" s="4" t="s">
        <v>6</v>
      </c>
      <c r="T11433" s="4" t="s">
        <v>6</v>
      </c>
      <c r="U11433" s="4" t="s">
        <v>6</v>
      </c>
    </row>
    <row r="11434" spans="1:6">
      <c r="A11434" t="n">
        <v>97616</v>
      </c>
      <c r="B11434" s="50" t="n">
        <v>36</v>
      </c>
      <c r="C11434" s="7" t="n">
        <v>8</v>
      </c>
      <c r="D11434" s="7" t="n">
        <v>0</v>
      </c>
      <c r="E11434" s="7" t="n">
        <v>0</v>
      </c>
      <c r="F11434" s="7" t="s">
        <v>245</v>
      </c>
      <c r="G11434" s="7" t="s">
        <v>123</v>
      </c>
      <c r="H11434" s="7" t="s">
        <v>87</v>
      </c>
      <c r="I11434" s="7" t="s">
        <v>821</v>
      </c>
      <c r="J11434" s="7" t="s">
        <v>13</v>
      </c>
      <c r="K11434" s="7" t="s">
        <v>13</v>
      </c>
      <c r="L11434" s="7" t="s">
        <v>13</v>
      </c>
      <c r="M11434" s="7" t="s">
        <v>13</v>
      </c>
      <c r="N11434" s="7" t="s">
        <v>13</v>
      </c>
      <c r="O11434" s="7" t="s">
        <v>13</v>
      </c>
      <c r="P11434" s="7" t="s">
        <v>13</v>
      </c>
      <c r="Q11434" s="7" t="s">
        <v>13</v>
      </c>
      <c r="R11434" s="7" t="s">
        <v>13</v>
      </c>
      <c r="S11434" s="7" t="s">
        <v>13</v>
      </c>
      <c r="T11434" s="7" t="s">
        <v>13</v>
      </c>
      <c r="U11434" s="7" t="s">
        <v>13</v>
      </c>
    </row>
    <row r="11435" spans="1:6">
      <c r="A11435" t="s">
        <v>4</v>
      </c>
      <c r="B11435" s="4" t="s">
        <v>5</v>
      </c>
      <c r="C11435" s="4" t="s">
        <v>14</v>
      </c>
      <c r="D11435" s="4" t="s">
        <v>10</v>
      </c>
      <c r="E11435" s="4" t="s">
        <v>14</v>
      </c>
      <c r="F11435" s="4" t="s">
        <v>6</v>
      </c>
      <c r="G11435" s="4" t="s">
        <v>6</v>
      </c>
      <c r="H11435" s="4" t="s">
        <v>6</v>
      </c>
      <c r="I11435" s="4" t="s">
        <v>6</v>
      </c>
      <c r="J11435" s="4" t="s">
        <v>6</v>
      </c>
      <c r="K11435" s="4" t="s">
        <v>6</v>
      </c>
      <c r="L11435" s="4" t="s">
        <v>6</v>
      </c>
      <c r="M11435" s="4" t="s">
        <v>6</v>
      </c>
      <c r="N11435" s="4" t="s">
        <v>6</v>
      </c>
      <c r="O11435" s="4" t="s">
        <v>6</v>
      </c>
      <c r="P11435" s="4" t="s">
        <v>6</v>
      </c>
      <c r="Q11435" s="4" t="s">
        <v>6</v>
      </c>
      <c r="R11435" s="4" t="s">
        <v>6</v>
      </c>
      <c r="S11435" s="4" t="s">
        <v>6</v>
      </c>
      <c r="T11435" s="4" t="s">
        <v>6</v>
      </c>
      <c r="U11435" s="4" t="s">
        <v>6</v>
      </c>
    </row>
    <row r="11436" spans="1:6">
      <c r="A11436" t="n">
        <v>97680</v>
      </c>
      <c r="B11436" s="50" t="n">
        <v>36</v>
      </c>
      <c r="C11436" s="7" t="n">
        <v>8</v>
      </c>
      <c r="D11436" s="7" t="n">
        <v>83</v>
      </c>
      <c r="E11436" s="7" t="n">
        <v>0</v>
      </c>
      <c r="F11436" s="7" t="s">
        <v>822</v>
      </c>
      <c r="G11436" s="7" t="s">
        <v>823</v>
      </c>
      <c r="H11436" s="7" t="s">
        <v>123</v>
      </c>
      <c r="I11436" s="7" t="s">
        <v>336</v>
      </c>
      <c r="J11436" s="7" t="s">
        <v>87</v>
      </c>
      <c r="K11436" s="7" t="s">
        <v>13</v>
      </c>
      <c r="L11436" s="7" t="s">
        <v>13</v>
      </c>
      <c r="M11436" s="7" t="s">
        <v>13</v>
      </c>
      <c r="N11436" s="7" t="s">
        <v>13</v>
      </c>
      <c r="O11436" s="7" t="s">
        <v>13</v>
      </c>
      <c r="P11436" s="7" t="s">
        <v>13</v>
      </c>
      <c r="Q11436" s="7" t="s">
        <v>13</v>
      </c>
      <c r="R11436" s="7" t="s">
        <v>13</v>
      </c>
      <c r="S11436" s="7" t="s">
        <v>13</v>
      </c>
      <c r="T11436" s="7" t="s">
        <v>13</v>
      </c>
      <c r="U11436" s="7" t="s">
        <v>13</v>
      </c>
    </row>
    <row r="11437" spans="1:6">
      <c r="A11437" t="s">
        <v>4</v>
      </c>
      <c r="B11437" s="4" t="s">
        <v>5</v>
      </c>
      <c r="C11437" s="4" t="s">
        <v>14</v>
      </c>
      <c r="D11437" s="4" t="s">
        <v>10</v>
      </c>
      <c r="E11437" s="4" t="s">
        <v>14</v>
      </c>
      <c r="F11437" s="4" t="s">
        <v>6</v>
      </c>
      <c r="G11437" s="4" t="s">
        <v>6</v>
      </c>
      <c r="H11437" s="4" t="s">
        <v>6</v>
      </c>
      <c r="I11437" s="4" t="s">
        <v>6</v>
      </c>
      <c r="J11437" s="4" t="s">
        <v>6</v>
      </c>
      <c r="K11437" s="4" t="s">
        <v>6</v>
      </c>
      <c r="L11437" s="4" t="s">
        <v>6</v>
      </c>
      <c r="M11437" s="4" t="s">
        <v>6</v>
      </c>
      <c r="N11437" s="4" t="s">
        <v>6</v>
      </c>
      <c r="O11437" s="4" t="s">
        <v>6</v>
      </c>
      <c r="P11437" s="4" t="s">
        <v>6</v>
      </c>
      <c r="Q11437" s="4" t="s">
        <v>6</v>
      </c>
      <c r="R11437" s="4" t="s">
        <v>6</v>
      </c>
      <c r="S11437" s="4" t="s">
        <v>6</v>
      </c>
      <c r="T11437" s="4" t="s">
        <v>6</v>
      </c>
      <c r="U11437" s="4" t="s">
        <v>6</v>
      </c>
    </row>
    <row r="11438" spans="1:6">
      <c r="A11438" t="n">
        <v>97761</v>
      </c>
      <c r="B11438" s="50" t="n">
        <v>36</v>
      </c>
      <c r="C11438" s="7" t="n">
        <v>8</v>
      </c>
      <c r="D11438" s="7" t="n">
        <v>112</v>
      </c>
      <c r="E11438" s="7" t="n">
        <v>0</v>
      </c>
      <c r="F11438" s="7" t="s">
        <v>121</v>
      </c>
      <c r="G11438" s="7" t="s">
        <v>13</v>
      </c>
      <c r="H11438" s="7" t="s">
        <v>13</v>
      </c>
      <c r="I11438" s="7" t="s">
        <v>13</v>
      </c>
      <c r="J11438" s="7" t="s">
        <v>13</v>
      </c>
      <c r="K11438" s="7" t="s">
        <v>13</v>
      </c>
      <c r="L11438" s="7" t="s">
        <v>13</v>
      </c>
      <c r="M11438" s="7" t="s">
        <v>13</v>
      </c>
      <c r="N11438" s="7" t="s">
        <v>13</v>
      </c>
      <c r="O11438" s="7" t="s">
        <v>13</v>
      </c>
      <c r="P11438" s="7" t="s">
        <v>13</v>
      </c>
      <c r="Q11438" s="7" t="s">
        <v>13</v>
      </c>
      <c r="R11438" s="7" t="s">
        <v>13</v>
      </c>
      <c r="S11438" s="7" t="s">
        <v>13</v>
      </c>
      <c r="T11438" s="7" t="s">
        <v>13</v>
      </c>
      <c r="U11438" s="7" t="s">
        <v>13</v>
      </c>
    </row>
    <row r="11439" spans="1:6">
      <c r="A11439" t="s">
        <v>4</v>
      </c>
      <c r="B11439" s="4" t="s">
        <v>5</v>
      </c>
      <c r="C11439" s="4" t="s">
        <v>14</v>
      </c>
    </row>
    <row r="11440" spans="1:6">
      <c r="A11440" t="n">
        <v>97795</v>
      </c>
      <c r="B11440" s="65" t="n">
        <v>116</v>
      </c>
      <c r="C11440" s="7" t="n">
        <v>0</v>
      </c>
    </row>
    <row r="11441" spans="1:21">
      <c r="A11441" t="s">
        <v>4</v>
      </c>
      <c r="B11441" s="4" t="s">
        <v>5</v>
      </c>
      <c r="C11441" s="4" t="s">
        <v>14</v>
      </c>
      <c r="D11441" s="4" t="s">
        <v>10</v>
      </c>
    </row>
    <row r="11442" spans="1:21">
      <c r="A11442" t="n">
        <v>97797</v>
      </c>
      <c r="B11442" s="65" t="n">
        <v>116</v>
      </c>
      <c r="C11442" s="7" t="n">
        <v>2</v>
      </c>
      <c r="D11442" s="7" t="n">
        <v>1</v>
      </c>
    </row>
    <row r="11443" spans="1:21">
      <c r="A11443" t="s">
        <v>4</v>
      </c>
      <c r="B11443" s="4" t="s">
        <v>5</v>
      </c>
      <c r="C11443" s="4" t="s">
        <v>14</v>
      </c>
      <c r="D11443" s="4" t="s">
        <v>9</v>
      </c>
    </row>
    <row r="11444" spans="1:21">
      <c r="A11444" t="n">
        <v>97801</v>
      </c>
      <c r="B11444" s="65" t="n">
        <v>116</v>
      </c>
      <c r="C11444" s="7" t="n">
        <v>5</v>
      </c>
      <c r="D11444" s="7" t="n">
        <v>1106247680</v>
      </c>
    </row>
    <row r="11445" spans="1:21">
      <c r="A11445" t="s">
        <v>4</v>
      </c>
      <c r="B11445" s="4" t="s">
        <v>5</v>
      </c>
      <c r="C11445" s="4" t="s">
        <v>14</v>
      </c>
      <c r="D11445" s="4" t="s">
        <v>10</v>
      </c>
    </row>
    <row r="11446" spans="1:21">
      <c r="A11446" t="n">
        <v>97807</v>
      </c>
      <c r="B11446" s="65" t="n">
        <v>116</v>
      </c>
      <c r="C11446" s="7" t="n">
        <v>6</v>
      </c>
      <c r="D11446" s="7" t="n">
        <v>1</v>
      </c>
    </row>
    <row r="11447" spans="1:21">
      <c r="A11447" t="s">
        <v>4</v>
      </c>
      <c r="B11447" s="4" t="s">
        <v>5</v>
      </c>
      <c r="C11447" s="4" t="s">
        <v>10</v>
      </c>
      <c r="D11447" s="4" t="s">
        <v>25</v>
      </c>
      <c r="E11447" s="4" t="s">
        <v>25</v>
      </c>
      <c r="F11447" s="4" t="s">
        <v>25</v>
      </c>
      <c r="G11447" s="4" t="s">
        <v>25</v>
      </c>
    </row>
    <row r="11448" spans="1:21">
      <c r="A11448" t="n">
        <v>97811</v>
      </c>
      <c r="B11448" s="45" t="n">
        <v>46</v>
      </c>
      <c r="C11448" s="7" t="n">
        <v>83</v>
      </c>
      <c r="D11448" s="7" t="n">
        <v>-15.8800001144409</v>
      </c>
      <c r="E11448" s="7" t="n">
        <v>14.25</v>
      </c>
      <c r="F11448" s="7" t="n">
        <v>-54.6199989318848</v>
      </c>
      <c r="G11448" s="7" t="n">
        <v>333.799987792969</v>
      </c>
    </row>
    <row r="11449" spans="1:21">
      <c r="A11449" t="s">
        <v>4</v>
      </c>
      <c r="B11449" s="4" t="s">
        <v>5</v>
      </c>
      <c r="C11449" s="4" t="s">
        <v>10</v>
      </c>
      <c r="D11449" s="4" t="s">
        <v>25</v>
      </c>
      <c r="E11449" s="4" t="s">
        <v>25</v>
      </c>
      <c r="F11449" s="4" t="s">
        <v>25</v>
      </c>
      <c r="G11449" s="4" t="s">
        <v>25</v>
      </c>
    </row>
    <row r="11450" spans="1:21">
      <c r="A11450" t="n">
        <v>97830</v>
      </c>
      <c r="B11450" s="45" t="n">
        <v>46</v>
      </c>
      <c r="C11450" s="7" t="n">
        <v>112</v>
      </c>
      <c r="D11450" s="7" t="n">
        <v>-16.7800006866455</v>
      </c>
      <c r="E11450" s="7" t="n">
        <v>14.25</v>
      </c>
      <c r="F11450" s="7" t="n">
        <v>-54.7799987792969</v>
      </c>
      <c r="G11450" s="7" t="n">
        <v>348.700012207031</v>
      </c>
    </row>
    <row r="11451" spans="1:21">
      <c r="A11451" t="s">
        <v>4</v>
      </c>
      <c r="B11451" s="4" t="s">
        <v>5</v>
      </c>
      <c r="C11451" s="4" t="s">
        <v>10</v>
      </c>
      <c r="D11451" s="4" t="s">
        <v>25</v>
      </c>
      <c r="E11451" s="4" t="s">
        <v>25</v>
      </c>
      <c r="F11451" s="4" t="s">
        <v>25</v>
      </c>
      <c r="G11451" s="4" t="s">
        <v>25</v>
      </c>
    </row>
    <row r="11452" spans="1:21">
      <c r="A11452" t="n">
        <v>97849</v>
      </c>
      <c r="B11452" s="45" t="n">
        <v>46</v>
      </c>
      <c r="C11452" s="7" t="n">
        <v>0</v>
      </c>
      <c r="D11452" s="7" t="n">
        <v>-16.8799991607666</v>
      </c>
      <c r="E11452" s="7" t="n">
        <v>14.25</v>
      </c>
      <c r="F11452" s="7" t="n">
        <v>-52.7099990844727</v>
      </c>
      <c r="G11452" s="7" t="n">
        <v>152.300003051758</v>
      </c>
    </row>
    <row r="11453" spans="1:21">
      <c r="A11453" t="s">
        <v>4</v>
      </c>
      <c r="B11453" s="4" t="s">
        <v>5</v>
      </c>
      <c r="C11453" s="4" t="s">
        <v>10</v>
      </c>
      <c r="D11453" s="4" t="s">
        <v>25</v>
      </c>
      <c r="E11453" s="4" t="s">
        <v>25</v>
      </c>
      <c r="F11453" s="4" t="s">
        <v>25</v>
      </c>
      <c r="G11453" s="4" t="s">
        <v>25</v>
      </c>
    </row>
    <row r="11454" spans="1:21">
      <c r="A11454" t="n">
        <v>97868</v>
      </c>
      <c r="B11454" s="45" t="n">
        <v>46</v>
      </c>
      <c r="C11454" s="7" t="n">
        <v>61491</v>
      </c>
      <c r="D11454" s="7" t="n">
        <v>-16.6000003814697</v>
      </c>
      <c r="E11454" s="7" t="n">
        <v>14.25</v>
      </c>
      <c r="F11454" s="7" t="n">
        <v>-51.7700004577637</v>
      </c>
      <c r="G11454" s="7" t="n">
        <v>167.600006103516</v>
      </c>
    </row>
    <row r="11455" spans="1:21">
      <c r="A11455" t="s">
        <v>4</v>
      </c>
      <c r="B11455" s="4" t="s">
        <v>5</v>
      </c>
      <c r="C11455" s="4" t="s">
        <v>10</v>
      </c>
      <c r="D11455" s="4" t="s">
        <v>25</v>
      </c>
      <c r="E11455" s="4" t="s">
        <v>25</v>
      </c>
      <c r="F11455" s="4" t="s">
        <v>25</v>
      </c>
      <c r="G11455" s="4" t="s">
        <v>25</v>
      </c>
    </row>
    <row r="11456" spans="1:21">
      <c r="A11456" t="n">
        <v>97887</v>
      </c>
      <c r="B11456" s="45" t="n">
        <v>46</v>
      </c>
      <c r="C11456" s="7" t="n">
        <v>61492</v>
      </c>
      <c r="D11456" s="7" t="n">
        <v>-17.7399997711182</v>
      </c>
      <c r="E11456" s="7" t="n">
        <v>14.25</v>
      </c>
      <c r="F11456" s="7" t="n">
        <v>-52.3800010681152</v>
      </c>
      <c r="G11456" s="7" t="n">
        <v>144.800003051758</v>
      </c>
    </row>
    <row r="11457" spans="1:7">
      <c r="A11457" t="s">
        <v>4</v>
      </c>
      <c r="B11457" s="4" t="s">
        <v>5</v>
      </c>
      <c r="C11457" s="4" t="s">
        <v>10</v>
      </c>
      <c r="D11457" s="4" t="s">
        <v>25</v>
      </c>
      <c r="E11457" s="4" t="s">
        <v>25</v>
      </c>
      <c r="F11457" s="4" t="s">
        <v>25</v>
      </c>
      <c r="G11457" s="4" t="s">
        <v>25</v>
      </c>
    </row>
    <row r="11458" spans="1:7">
      <c r="A11458" t="n">
        <v>97906</v>
      </c>
      <c r="B11458" s="45" t="n">
        <v>46</v>
      </c>
      <c r="C11458" s="7" t="n">
        <v>61493</v>
      </c>
      <c r="D11458" s="7" t="n">
        <v>-17.3700008392334</v>
      </c>
      <c r="E11458" s="7" t="n">
        <v>14.25</v>
      </c>
      <c r="F11458" s="7" t="n">
        <v>-51.3800010681152</v>
      </c>
      <c r="G11458" s="7" t="n">
        <v>149.5</v>
      </c>
    </row>
    <row r="11459" spans="1:7">
      <c r="A11459" t="s">
        <v>4</v>
      </c>
      <c r="B11459" s="4" t="s">
        <v>5</v>
      </c>
      <c r="C11459" s="4" t="s">
        <v>10</v>
      </c>
      <c r="D11459" s="4" t="s">
        <v>25</v>
      </c>
      <c r="E11459" s="4" t="s">
        <v>25</v>
      </c>
      <c r="F11459" s="4" t="s">
        <v>25</v>
      </c>
      <c r="G11459" s="4" t="s">
        <v>25</v>
      </c>
    </row>
    <row r="11460" spans="1:7">
      <c r="A11460" t="n">
        <v>97925</v>
      </c>
      <c r="B11460" s="45" t="n">
        <v>46</v>
      </c>
      <c r="C11460" s="7" t="n">
        <v>61494</v>
      </c>
      <c r="D11460" s="7" t="n">
        <v>-18.3700008392334</v>
      </c>
      <c r="E11460" s="7" t="n">
        <v>14.25</v>
      </c>
      <c r="F11460" s="7" t="n">
        <v>-51.9500007629395</v>
      </c>
      <c r="G11460" s="7" t="n">
        <v>140</v>
      </c>
    </row>
    <row r="11461" spans="1:7">
      <c r="A11461" t="s">
        <v>4</v>
      </c>
      <c r="B11461" s="4" t="s">
        <v>5</v>
      </c>
      <c r="C11461" s="4" t="s">
        <v>10</v>
      </c>
      <c r="D11461" s="4" t="s">
        <v>25</v>
      </c>
      <c r="E11461" s="4" t="s">
        <v>25</v>
      </c>
      <c r="F11461" s="4" t="s">
        <v>25</v>
      </c>
      <c r="G11461" s="4" t="s">
        <v>25</v>
      </c>
    </row>
    <row r="11462" spans="1:7">
      <c r="A11462" t="n">
        <v>97944</v>
      </c>
      <c r="B11462" s="45" t="n">
        <v>46</v>
      </c>
      <c r="C11462" s="7" t="n">
        <v>61495</v>
      </c>
      <c r="D11462" s="7" t="n">
        <v>-16.3099994659424</v>
      </c>
      <c r="E11462" s="7" t="n">
        <v>14.25</v>
      </c>
      <c r="F11462" s="7" t="n">
        <v>-51.1599998474121</v>
      </c>
      <c r="G11462" s="7" t="n">
        <v>178.899993896484</v>
      </c>
    </row>
    <row r="11463" spans="1:7">
      <c r="A11463" t="s">
        <v>4</v>
      </c>
      <c r="B11463" s="4" t="s">
        <v>5</v>
      </c>
      <c r="C11463" s="4" t="s">
        <v>10</v>
      </c>
      <c r="D11463" s="4" t="s">
        <v>25</v>
      </c>
      <c r="E11463" s="4" t="s">
        <v>25</v>
      </c>
      <c r="F11463" s="4" t="s">
        <v>25</v>
      </c>
      <c r="G11463" s="4" t="s">
        <v>25</v>
      </c>
    </row>
    <row r="11464" spans="1:7">
      <c r="A11464" t="n">
        <v>97963</v>
      </c>
      <c r="B11464" s="45" t="n">
        <v>46</v>
      </c>
      <c r="C11464" s="7" t="n">
        <v>61496</v>
      </c>
      <c r="D11464" s="7" t="n">
        <v>-15.8900003433228</v>
      </c>
      <c r="E11464" s="7" t="n">
        <v>14.25</v>
      </c>
      <c r="F11464" s="7" t="n">
        <v>-51.6500015258789</v>
      </c>
      <c r="G11464" s="7" t="n">
        <v>176</v>
      </c>
    </row>
    <row r="11465" spans="1:7">
      <c r="A11465" t="s">
        <v>4</v>
      </c>
      <c r="B11465" s="4" t="s">
        <v>5</v>
      </c>
      <c r="C11465" s="4" t="s">
        <v>14</v>
      </c>
      <c r="D11465" s="41" t="s">
        <v>71</v>
      </c>
      <c r="E11465" s="4" t="s">
        <v>5</v>
      </c>
      <c r="F11465" s="4" t="s">
        <v>14</v>
      </c>
      <c r="G11465" s="4" t="s">
        <v>10</v>
      </c>
      <c r="H11465" s="41" t="s">
        <v>72</v>
      </c>
      <c r="I11465" s="4" t="s">
        <v>14</v>
      </c>
      <c r="J11465" s="4" t="s">
        <v>36</v>
      </c>
    </row>
    <row r="11466" spans="1:7">
      <c r="A11466" t="n">
        <v>97982</v>
      </c>
      <c r="B11466" s="16" t="n">
        <v>5</v>
      </c>
      <c r="C11466" s="7" t="n">
        <v>28</v>
      </c>
      <c r="D11466" s="41" t="s">
        <v>3</v>
      </c>
      <c r="E11466" s="63" t="n">
        <v>64</v>
      </c>
      <c r="F11466" s="7" t="n">
        <v>5</v>
      </c>
      <c r="G11466" s="7" t="n">
        <v>5</v>
      </c>
      <c r="H11466" s="41" t="s">
        <v>3</v>
      </c>
      <c r="I11466" s="7" t="n">
        <v>1</v>
      </c>
      <c r="J11466" s="17" t="n">
        <f t="normal" ca="1">A11478</f>
        <v>0</v>
      </c>
    </row>
    <row r="11467" spans="1:7">
      <c r="A11467" t="s">
        <v>4</v>
      </c>
      <c r="B11467" s="4" t="s">
        <v>5</v>
      </c>
      <c r="C11467" s="4" t="s">
        <v>10</v>
      </c>
      <c r="D11467" s="4" t="s">
        <v>6</v>
      </c>
      <c r="E11467" s="4" t="s">
        <v>6</v>
      </c>
      <c r="F11467" s="4" t="s">
        <v>6</v>
      </c>
      <c r="G11467" s="4" t="s">
        <v>14</v>
      </c>
      <c r="H11467" s="4" t="s">
        <v>9</v>
      </c>
      <c r="I11467" s="4" t="s">
        <v>25</v>
      </c>
      <c r="J11467" s="4" t="s">
        <v>25</v>
      </c>
      <c r="K11467" s="4" t="s">
        <v>25</v>
      </c>
      <c r="L11467" s="4" t="s">
        <v>25</v>
      </c>
      <c r="M11467" s="4" t="s">
        <v>25</v>
      </c>
      <c r="N11467" s="4" t="s">
        <v>25</v>
      </c>
      <c r="O11467" s="4" t="s">
        <v>25</v>
      </c>
      <c r="P11467" s="4" t="s">
        <v>6</v>
      </c>
      <c r="Q11467" s="4" t="s">
        <v>6</v>
      </c>
      <c r="R11467" s="4" t="s">
        <v>9</v>
      </c>
      <c r="S11467" s="4" t="s">
        <v>14</v>
      </c>
      <c r="T11467" s="4" t="s">
        <v>9</v>
      </c>
      <c r="U11467" s="4" t="s">
        <v>9</v>
      </c>
      <c r="V11467" s="4" t="s">
        <v>10</v>
      </c>
    </row>
    <row r="11468" spans="1:7">
      <c r="A11468" t="n">
        <v>97993</v>
      </c>
      <c r="B11468" s="67" t="n">
        <v>19</v>
      </c>
      <c r="C11468" s="7" t="n">
        <v>7032</v>
      </c>
      <c r="D11468" s="7" t="s">
        <v>242</v>
      </c>
      <c r="E11468" s="7" t="s">
        <v>243</v>
      </c>
      <c r="F11468" s="7" t="s">
        <v>13</v>
      </c>
      <c r="G11468" s="7" t="n">
        <v>0</v>
      </c>
      <c r="H11468" s="7" t="n">
        <v>1</v>
      </c>
      <c r="I11468" s="7" t="n">
        <v>0</v>
      </c>
      <c r="J11468" s="7" t="n">
        <v>0</v>
      </c>
      <c r="K11468" s="7" t="n">
        <v>0</v>
      </c>
      <c r="L11468" s="7" t="n">
        <v>0</v>
      </c>
      <c r="M11468" s="7" t="n">
        <v>1</v>
      </c>
      <c r="N11468" s="7" t="n">
        <v>1.60000002384186</v>
      </c>
      <c r="O11468" s="7" t="n">
        <v>0.0900000035762787</v>
      </c>
      <c r="P11468" s="7" t="s">
        <v>13</v>
      </c>
      <c r="Q11468" s="7" t="s">
        <v>13</v>
      </c>
      <c r="R11468" s="7" t="n">
        <v>-1</v>
      </c>
      <c r="S11468" s="7" t="n">
        <v>0</v>
      </c>
      <c r="T11468" s="7" t="n">
        <v>0</v>
      </c>
      <c r="U11468" s="7" t="n">
        <v>0</v>
      </c>
      <c r="V11468" s="7" t="n">
        <v>0</v>
      </c>
    </row>
    <row r="11469" spans="1:7">
      <c r="A11469" t="s">
        <v>4</v>
      </c>
      <c r="B11469" s="4" t="s">
        <v>5</v>
      </c>
      <c r="C11469" s="4" t="s">
        <v>10</v>
      </c>
      <c r="D11469" s="4" t="s">
        <v>14</v>
      </c>
      <c r="E11469" s="4" t="s">
        <v>14</v>
      </c>
      <c r="F11469" s="4" t="s">
        <v>6</v>
      </c>
    </row>
    <row r="11470" spans="1:7">
      <c r="A11470" t="n">
        <v>98063</v>
      </c>
      <c r="B11470" s="58" t="n">
        <v>20</v>
      </c>
      <c r="C11470" s="7" t="n">
        <v>7032</v>
      </c>
      <c r="D11470" s="7" t="n">
        <v>3</v>
      </c>
      <c r="E11470" s="7" t="n">
        <v>10</v>
      </c>
      <c r="F11470" s="7" t="s">
        <v>244</v>
      </c>
    </row>
    <row r="11471" spans="1:7">
      <c r="A11471" t="s">
        <v>4</v>
      </c>
      <c r="B11471" s="4" t="s">
        <v>5</v>
      </c>
      <c r="C11471" s="4" t="s">
        <v>10</v>
      </c>
    </row>
    <row r="11472" spans="1:7">
      <c r="A11472" t="n">
        <v>98081</v>
      </c>
      <c r="B11472" s="27" t="n">
        <v>16</v>
      </c>
      <c r="C11472" s="7" t="n">
        <v>0</v>
      </c>
    </row>
    <row r="11473" spans="1:22">
      <c r="A11473" t="s">
        <v>4</v>
      </c>
      <c r="B11473" s="4" t="s">
        <v>5</v>
      </c>
      <c r="C11473" s="4" t="s">
        <v>10</v>
      </c>
      <c r="D11473" s="4" t="s">
        <v>25</v>
      </c>
      <c r="E11473" s="4" t="s">
        <v>25</v>
      </c>
      <c r="F11473" s="4" t="s">
        <v>25</v>
      </c>
      <c r="G11473" s="4" t="s">
        <v>25</v>
      </c>
    </row>
    <row r="11474" spans="1:22">
      <c r="A11474" t="n">
        <v>98084</v>
      </c>
      <c r="B11474" s="45" t="n">
        <v>46</v>
      </c>
      <c r="C11474" s="7" t="n">
        <v>7032</v>
      </c>
      <c r="D11474" s="7" t="n">
        <v>-18.25</v>
      </c>
      <c r="E11474" s="7" t="n">
        <v>14.25</v>
      </c>
      <c r="F11474" s="7" t="n">
        <v>-53.2400016784668</v>
      </c>
      <c r="G11474" s="7" t="n">
        <v>153.100006103516</v>
      </c>
    </row>
    <row r="11475" spans="1:22">
      <c r="A11475" t="s">
        <v>4</v>
      </c>
      <c r="B11475" s="4" t="s">
        <v>5</v>
      </c>
      <c r="C11475" s="4" t="s">
        <v>10</v>
      </c>
      <c r="D11475" s="4" t="s">
        <v>9</v>
      </c>
    </row>
    <row r="11476" spans="1:22">
      <c r="A11476" t="n">
        <v>98103</v>
      </c>
      <c r="B11476" s="43" t="n">
        <v>43</v>
      </c>
      <c r="C11476" s="7" t="n">
        <v>7032</v>
      </c>
      <c r="D11476" s="7" t="n">
        <v>256</v>
      </c>
    </row>
    <row r="11477" spans="1:22">
      <c r="A11477" t="s">
        <v>4</v>
      </c>
      <c r="B11477" s="4" t="s">
        <v>5</v>
      </c>
      <c r="C11477" s="4" t="s">
        <v>10</v>
      </c>
      <c r="D11477" s="4" t="s">
        <v>9</v>
      </c>
    </row>
    <row r="11478" spans="1:22">
      <c r="A11478" t="n">
        <v>98110</v>
      </c>
      <c r="B11478" s="43" t="n">
        <v>43</v>
      </c>
      <c r="C11478" s="7" t="n">
        <v>61491</v>
      </c>
      <c r="D11478" s="7" t="n">
        <v>256</v>
      </c>
    </row>
    <row r="11479" spans="1:22">
      <c r="A11479" t="s">
        <v>4</v>
      </c>
      <c r="B11479" s="4" t="s">
        <v>5</v>
      </c>
      <c r="C11479" s="4" t="s">
        <v>10</v>
      </c>
      <c r="D11479" s="4" t="s">
        <v>9</v>
      </c>
    </row>
    <row r="11480" spans="1:22">
      <c r="A11480" t="n">
        <v>98117</v>
      </c>
      <c r="B11480" s="43" t="n">
        <v>43</v>
      </c>
      <c r="C11480" s="7" t="n">
        <v>61492</v>
      </c>
      <c r="D11480" s="7" t="n">
        <v>256</v>
      </c>
    </row>
    <row r="11481" spans="1:22">
      <c r="A11481" t="s">
        <v>4</v>
      </c>
      <c r="B11481" s="4" t="s">
        <v>5</v>
      </c>
      <c r="C11481" s="4" t="s">
        <v>10</v>
      </c>
      <c r="D11481" s="4" t="s">
        <v>9</v>
      </c>
    </row>
    <row r="11482" spans="1:22">
      <c r="A11482" t="n">
        <v>98124</v>
      </c>
      <c r="B11482" s="43" t="n">
        <v>43</v>
      </c>
      <c r="C11482" s="7" t="n">
        <v>61493</v>
      </c>
      <c r="D11482" s="7" t="n">
        <v>256</v>
      </c>
    </row>
    <row r="11483" spans="1:22">
      <c r="A11483" t="s">
        <v>4</v>
      </c>
      <c r="B11483" s="4" t="s">
        <v>5</v>
      </c>
      <c r="C11483" s="4" t="s">
        <v>10</v>
      </c>
      <c r="D11483" s="4" t="s">
        <v>9</v>
      </c>
    </row>
    <row r="11484" spans="1:22">
      <c r="A11484" t="n">
        <v>98131</v>
      </c>
      <c r="B11484" s="43" t="n">
        <v>43</v>
      </c>
      <c r="C11484" s="7" t="n">
        <v>61494</v>
      </c>
      <c r="D11484" s="7" t="n">
        <v>256</v>
      </c>
    </row>
    <row r="11485" spans="1:22">
      <c r="A11485" t="s">
        <v>4</v>
      </c>
      <c r="B11485" s="4" t="s">
        <v>5</v>
      </c>
      <c r="C11485" s="4" t="s">
        <v>10</v>
      </c>
      <c r="D11485" s="4" t="s">
        <v>9</v>
      </c>
    </row>
    <row r="11486" spans="1:22">
      <c r="A11486" t="n">
        <v>98138</v>
      </c>
      <c r="B11486" s="43" t="n">
        <v>43</v>
      </c>
      <c r="C11486" s="7" t="n">
        <v>61495</v>
      </c>
      <c r="D11486" s="7" t="n">
        <v>256</v>
      </c>
    </row>
    <row r="11487" spans="1:22">
      <c r="A11487" t="s">
        <v>4</v>
      </c>
      <c r="B11487" s="4" t="s">
        <v>5</v>
      </c>
      <c r="C11487" s="4" t="s">
        <v>10</v>
      </c>
      <c r="D11487" s="4" t="s">
        <v>9</v>
      </c>
    </row>
    <row r="11488" spans="1:22">
      <c r="A11488" t="n">
        <v>98145</v>
      </c>
      <c r="B11488" s="43" t="n">
        <v>43</v>
      </c>
      <c r="C11488" s="7" t="n">
        <v>61496</v>
      </c>
      <c r="D11488" s="7" t="n">
        <v>256</v>
      </c>
    </row>
    <row r="11489" spans="1:7">
      <c r="A11489" t="s">
        <v>4</v>
      </c>
      <c r="B11489" s="4" t="s">
        <v>5</v>
      </c>
      <c r="C11489" s="4" t="s">
        <v>10</v>
      </c>
      <c r="D11489" s="4" t="s">
        <v>14</v>
      </c>
      <c r="E11489" s="4" t="s">
        <v>6</v>
      </c>
      <c r="F11489" s="4" t="s">
        <v>25</v>
      </c>
      <c r="G11489" s="4" t="s">
        <v>25</v>
      </c>
      <c r="H11489" s="4" t="s">
        <v>25</v>
      </c>
    </row>
    <row r="11490" spans="1:7">
      <c r="A11490" t="n">
        <v>98152</v>
      </c>
      <c r="B11490" s="52" t="n">
        <v>48</v>
      </c>
      <c r="C11490" s="7" t="n">
        <v>112</v>
      </c>
      <c r="D11490" s="7" t="n">
        <v>0</v>
      </c>
      <c r="E11490" s="7" t="s">
        <v>121</v>
      </c>
      <c r="F11490" s="7" t="n">
        <v>-1</v>
      </c>
      <c r="G11490" s="7" t="n">
        <v>1</v>
      </c>
      <c r="H11490" s="7" t="n">
        <v>1.40129846432482e-45</v>
      </c>
    </row>
    <row r="11491" spans="1:7">
      <c r="A11491" t="s">
        <v>4</v>
      </c>
      <c r="B11491" s="4" t="s">
        <v>5</v>
      </c>
      <c r="C11491" s="4" t="s">
        <v>10</v>
      </c>
      <c r="D11491" s="4" t="s">
        <v>14</v>
      </c>
      <c r="E11491" s="4" t="s">
        <v>6</v>
      </c>
      <c r="F11491" s="4" t="s">
        <v>25</v>
      </c>
      <c r="G11491" s="4" t="s">
        <v>25</v>
      </c>
      <c r="H11491" s="4" t="s">
        <v>25</v>
      </c>
    </row>
    <row r="11492" spans="1:7">
      <c r="A11492" t="n">
        <v>98182</v>
      </c>
      <c r="B11492" s="52" t="n">
        <v>48</v>
      </c>
      <c r="C11492" s="7" t="n">
        <v>83</v>
      </c>
      <c r="D11492" s="7" t="n">
        <v>0</v>
      </c>
      <c r="E11492" s="7" t="s">
        <v>222</v>
      </c>
      <c r="F11492" s="7" t="n">
        <v>0</v>
      </c>
      <c r="G11492" s="7" t="n">
        <v>1</v>
      </c>
      <c r="H11492" s="7" t="n">
        <v>0</v>
      </c>
    </row>
    <row r="11493" spans="1:7">
      <c r="A11493" t="s">
        <v>4</v>
      </c>
      <c r="B11493" s="4" t="s">
        <v>5</v>
      </c>
      <c r="C11493" s="4" t="s">
        <v>14</v>
      </c>
      <c r="D11493" s="4" t="s">
        <v>10</v>
      </c>
      <c r="E11493" s="4" t="s">
        <v>6</v>
      </c>
      <c r="F11493" s="4" t="s">
        <v>6</v>
      </c>
      <c r="G11493" s="4" t="s">
        <v>6</v>
      </c>
      <c r="H11493" s="4" t="s">
        <v>6</v>
      </c>
    </row>
    <row r="11494" spans="1:7">
      <c r="A11494" t="n">
        <v>98206</v>
      </c>
      <c r="B11494" s="36" t="n">
        <v>51</v>
      </c>
      <c r="C11494" s="7" t="n">
        <v>3</v>
      </c>
      <c r="D11494" s="7" t="n">
        <v>112</v>
      </c>
      <c r="E11494" s="7" t="s">
        <v>128</v>
      </c>
      <c r="F11494" s="7" t="s">
        <v>267</v>
      </c>
      <c r="G11494" s="7" t="s">
        <v>130</v>
      </c>
      <c r="H11494" s="7" t="s">
        <v>131</v>
      </c>
    </row>
    <row r="11495" spans="1:7">
      <c r="A11495" t="s">
        <v>4</v>
      </c>
      <c r="B11495" s="4" t="s">
        <v>5</v>
      </c>
      <c r="C11495" s="4" t="s">
        <v>14</v>
      </c>
      <c r="D11495" s="4" t="s">
        <v>14</v>
      </c>
      <c r="E11495" s="4" t="s">
        <v>25</v>
      </c>
      <c r="F11495" s="4" t="s">
        <v>25</v>
      </c>
      <c r="G11495" s="4" t="s">
        <v>25</v>
      </c>
      <c r="H11495" s="4" t="s">
        <v>10</v>
      </c>
    </row>
    <row r="11496" spans="1:7">
      <c r="A11496" t="n">
        <v>98219</v>
      </c>
      <c r="B11496" s="34" t="n">
        <v>45</v>
      </c>
      <c r="C11496" s="7" t="n">
        <v>2</v>
      </c>
      <c r="D11496" s="7" t="n">
        <v>3</v>
      </c>
      <c r="E11496" s="7" t="n">
        <v>-16.2199993133545</v>
      </c>
      <c r="F11496" s="7" t="n">
        <v>15.6599998474121</v>
      </c>
      <c r="G11496" s="7" t="n">
        <v>-55.0299987792969</v>
      </c>
      <c r="H11496" s="7" t="n">
        <v>0</v>
      </c>
    </row>
    <row r="11497" spans="1:7">
      <c r="A11497" t="s">
        <v>4</v>
      </c>
      <c r="B11497" s="4" t="s">
        <v>5</v>
      </c>
      <c r="C11497" s="4" t="s">
        <v>14</v>
      </c>
      <c r="D11497" s="4" t="s">
        <v>14</v>
      </c>
      <c r="E11497" s="4" t="s">
        <v>25</v>
      </c>
      <c r="F11497" s="4" t="s">
        <v>25</v>
      </c>
      <c r="G11497" s="4" t="s">
        <v>25</v>
      </c>
      <c r="H11497" s="4" t="s">
        <v>10</v>
      </c>
      <c r="I11497" s="4" t="s">
        <v>14</v>
      </c>
    </row>
    <row r="11498" spans="1:7">
      <c r="A11498" t="n">
        <v>98236</v>
      </c>
      <c r="B11498" s="34" t="n">
        <v>45</v>
      </c>
      <c r="C11498" s="7" t="n">
        <v>4</v>
      </c>
      <c r="D11498" s="7" t="n">
        <v>3</v>
      </c>
      <c r="E11498" s="7" t="n">
        <v>13.3500003814697</v>
      </c>
      <c r="F11498" s="7" t="n">
        <v>349.299987792969</v>
      </c>
      <c r="G11498" s="7" t="n">
        <v>0</v>
      </c>
      <c r="H11498" s="7" t="n">
        <v>0</v>
      </c>
      <c r="I11498" s="7" t="n">
        <v>0</v>
      </c>
    </row>
    <row r="11499" spans="1:7">
      <c r="A11499" t="s">
        <v>4</v>
      </c>
      <c r="B11499" s="4" t="s">
        <v>5</v>
      </c>
      <c r="C11499" s="4" t="s">
        <v>14</v>
      </c>
      <c r="D11499" s="4" t="s">
        <v>14</v>
      </c>
      <c r="E11499" s="4" t="s">
        <v>25</v>
      </c>
      <c r="F11499" s="4" t="s">
        <v>10</v>
      </c>
    </row>
    <row r="11500" spans="1:7">
      <c r="A11500" t="n">
        <v>98254</v>
      </c>
      <c r="B11500" s="34" t="n">
        <v>45</v>
      </c>
      <c r="C11500" s="7" t="n">
        <v>5</v>
      </c>
      <c r="D11500" s="7" t="n">
        <v>3</v>
      </c>
      <c r="E11500" s="7" t="n">
        <v>2.90000009536743</v>
      </c>
      <c r="F11500" s="7" t="n">
        <v>0</v>
      </c>
    </row>
    <row r="11501" spans="1:7">
      <c r="A11501" t="s">
        <v>4</v>
      </c>
      <c r="B11501" s="4" t="s">
        <v>5</v>
      </c>
      <c r="C11501" s="4" t="s">
        <v>14</v>
      </c>
      <c r="D11501" s="4" t="s">
        <v>14</v>
      </c>
      <c r="E11501" s="4" t="s">
        <v>25</v>
      </c>
      <c r="F11501" s="4" t="s">
        <v>10</v>
      </c>
    </row>
    <row r="11502" spans="1:7">
      <c r="A11502" t="n">
        <v>98263</v>
      </c>
      <c r="B11502" s="34" t="n">
        <v>45</v>
      </c>
      <c r="C11502" s="7" t="n">
        <v>11</v>
      </c>
      <c r="D11502" s="7" t="n">
        <v>3</v>
      </c>
      <c r="E11502" s="7" t="n">
        <v>38</v>
      </c>
      <c r="F11502" s="7" t="n">
        <v>0</v>
      </c>
    </row>
    <row r="11503" spans="1:7">
      <c r="A11503" t="s">
        <v>4</v>
      </c>
      <c r="B11503" s="4" t="s">
        <v>5</v>
      </c>
      <c r="C11503" s="4" t="s">
        <v>14</v>
      </c>
      <c r="D11503" s="4" t="s">
        <v>14</v>
      </c>
      <c r="E11503" s="4" t="s">
        <v>25</v>
      </c>
      <c r="F11503" s="4" t="s">
        <v>25</v>
      </c>
      <c r="G11503" s="4" t="s">
        <v>25</v>
      </c>
      <c r="H11503" s="4" t="s">
        <v>10</v>
      </c>
    </row>
    <row r="11504" spans="1:7">
      <c r="A11504" t="n">
        <v>98272</v>
      </c>
      <c r="B11504" s="34" t="n">
        <v>45</v>
      </c>
      <c r="C11504" s="7" t="n">
        <v>2</v>
      </c>
      <c r="D11504" s="7" t="n">
        <v>3</v>
      </c>
      <c r="E11504" s="7" t="n">
        <v>-17.0400009155273</v>
      </c>
      <c r="F11504" s="7" t="n">
        <v>15.789999961853</v>
      </c>
      <c r="G11504" s="7" t="n">
        <v>-52.1699981689453</v>
      </c>
      <c r="H11504" s="7" t="n">
        <v>4500</v>
      </c>
    </row>
    <row r="11505" spans="1:9">
      <c r="A11505" t="s">
        <v>4</v>
      </c>
      <c r="B11505" s="4" t="s">
        <v>5</v>
      </c>
      <c r="C11505" s="4" t="s">
        <v>14</v>
      </c>
      <c r="D11505" s="4" t="s">
        <v>14</v>
      </c>
      <c r="E11505" s="4" t="s">
        <v>25</v>
      </c>
      <c r="F11505" s="4" t="s">
        <v>25</v>
      </c>
      <c r="G11505" s="4" t="s">
        <v>25</v>
      </c>
      <c r="H11505" s="4" t="s">
        <v>10</v>
      </c>
      <c r="I11505" s="4" t="s">
        <v>14</v>
      </c>
    </row>
    <row r="11506" spans="1:9">
      <c r="A11506" t="n">
        <v>98289</v>
      </c>
      <c r="B11506" s="34" t="n">
        <v>45</v>
      </c>
      <c r="C11506" s="7" t="n">
        <v>4</v>
      </c>
      <c r="D11506" s="7" t="n">
        <v>3</v>
      </c>
      <c r="E11506" s="7" t="n">
        <v>14.0600004196167</v>
      </c>
      <c r="F11506" s="7" t="n">
        <v>349.25</v>
      </c>
      <c r="G11506" s="7" t="n">
        <v>0</v>
      </c>
      <c r="H11506" s="7" t="n">
        <v>4500</v>
      </c>
      <c r="I11506" s="7" t="n">
        <v>1</v>
      </c>
    </row>
    <row r="11507" spans="1:9">
      <c r="A11507" t="s">
        <v>4</v>
      </c>
      <c r="B11507" s="4" t="s">
        <v>5</v>
      </c>
      <c r="C11507" s="4" t="s">
        <v>14</v>
      </c>
      <c r="D11507" s="4" t="s">
        <v>14</v>
      </c>
      <c r="E11507" s="4" t="s">
        <v>25</v>
      </c>
      <c r="F11507" s="4" t="s">
        <v>10</v>
      </c>
    </row>
    <row r="11508" spans="1:9">
      <c r="A11508" t="n">
        <v>98307</v>
      </c>
      <c r="B11508" s="34" t="n">
        <v>45</v>
      </c>
      <c r="C11508" s="7" t="n">
        <v>5</v>
      </c>
      <c r="D11508" s="7" t="n">
        <v>3</v>
      </c>
      <c r="E11508" s="7" t="n">
        <v>2.79999995231628</v>
      </c>
      <c r="F11508" s="7" t="n">
        <v>4500</v>
      </c>
    </row>
    <row r="11509" spans="1:9">
      <c r="A11509" t="s">
        <v>4</v>
      </c>
      <c r="B11509" s="4" t="s">
        <v>5</v>
      </c>
      <c r="C11509" s="4" t="s">
        <v>14</v>
      </c>
      <c r="D11509" s="4" t="s">
        <v>14</v>
      </c>
      <c r="E11509" s="4" t="s">
        <v>25</v>
      </c>
      <c r="F11509" s="4" t="s">
        <v>10</v>
      </c>
    </row>
    <row r="11510" spans="1:9">
      <c r="A11510" t="n">
        <v>98316</v>
      </c>
      <c r="B11510" s="34" t="n">
        <v>45</v>
      </c>
      <c r="C11510" s="7" t="n">
        <v>11</v>
      </c>
      <c r="D11510" s="7" t="n">
        <v>3</v>
      </c>
      <c r="E11510" s="7" t="n">
        <v>38</v>
      </c>
      <c r="F11510" s="7" t="n">
        <v>4500</v>
      </c>
    </row>
    <row r="11511" spans="1:9">
      <c r="A11511" t="s">
        <v>4</v>
      </c>
      <c r="B11511" s="4" t="s">
        <v>5</v>
      </c>
      <c r="C11511" s="4" t="s">
        <v>14</v>
      </c>
      <c r="D11511" s="4" t="s">
        <v>10</v>
      </c>
      <c r="E11511" s="4" t="s">
        <v>25</v>
      </c>
    </row>
    <row r="11512" spans="1:9">
      <c r="A11512" t="n">
        <v>98325</v>
      </c>
      <c r="B11512" s="33" t="n">
        <v>58</v>
      </c>
      <c r="C11512" s="7" t="n">
        <v>100</v>
      </c>
      <c r="D11512" s="7" t="n">
        <v>1000</v>
      </c>
      <c r="E11512" s="7" t="n">
        <v>1</v>
      </c>
    </row>
    <row r="11513" spans="1:9">
      <c r="A11513" t="s">
        <v>4</v>
      </c>
      <c r="B11513" s="4" t="s">
        <v>5</v>
      </c>
      <c r="C11513" s="4" t="s">
        <v>14</v>
      </c>
      <c r="D11513" s="4" t="s">
        <v>10</v>
      </c>
    </row>
    <row r="11514" spans="1:9">
      <c r="A11514" t="n">
        <v>98333</v>
      </c>
      <c r="B11514" s="33" t="n">
        <v>58</v>
      </c>
      <c r="C11514" s="7" t="n">
        <v>255</v>
      </c>
      <c r="D11514" s="7" t="n">
        <v>0</v>
      </c>
    </row>
    <row r="11515" spans="1:9">
      <c r="A11515" t="s">
        <v>4</v>
      </c>
      <c r="B11515" s="4" t="s">
        <v>5</v>
      </c>
      <c r="C11515" s="4" t="s">
        <v>14</v>
      </c>
      <c r="D11515" s="4" t="s">
        <v>10</v>
      </c>
    </row>
    <row r="11516" spans="1:9">
      <c r="A11516" t="n">
        <v>98337</v>
      </c>
      <c r="B11516" s="34" t="n">
        <v>45</v>
      </c>
      <c r="C11516" s="7" t="n">
        <v>7</v>
      </c>
      <c r="D11516" s="7" t="n">
        <v>255</v>
      </c>
    </row>
    <row r="11517" spans="1:9">
      <c r="A11517" t="s">
        <v>4</v>
      </c>
      <c r="B11517" s="4" t="s">
        <v>5</v>
      </c>
      <c r="C11517" s="4" t="s">
        <v>14</v>
      </c>
      <c r="D11517" s="4" t="s">
        <v>10</v>
      </c>
      <c r="E11517" s="4" t="s">
        <v>6</v>
      </c>
    </row>
    <row r="11518" spans="1:9">
      <c r="A11518" t="n">
        <v>98341</v>
      </c>
      <c r="B11518" s="36" t="n">
        <v>51</v>
      </c>
      <c r="C11518" s="7" t="n">
        <v>4</v>
      </c>
      <c r="D11518" s="7" t="n">
        <v>112</v>
      </c>
      <c r="E11518" s="7" t="s">
        <v>824</v>
      </c>
    </row>
    <row r="11519" spans="1:9">
      <c r="A11519" t="s">
        <v>4</v>
      </c>
      <c r="B11519" s="4" t="s">
        <v>5</v>
      </c>
      <c r="C11519" s="4" t="s">
        <v>10</v>
      </c>
    </row>
    <row r="11520" spans="1:9">
      <c r="A11520" t="n">
        <v>98356</v>
      </c>
      <c r="B11520" s="27" t="n">
        <v>16</v>
      </c>
      <c r="C11520" s="7" t="n">
        <v>0</v>
      </c>
    </row>
    <row r="11521" spans="1:9">
      <c r="A11521" t="s">
        <v>4</v>
      </c>
      <c r="B11521" s="4" t="s">
        <v>5</v>
      </c>
      <c r="C11521" s="4" t="s">
        <v>10</v>
      </c>
      <c r="D11521" s="4" t="s">
        <v>14</v>
      </c>
      <c r="E11521" s="4" t="s">
        <v>9</v>
      </c>
      <c r="F11521" s="4" t="s">
        <v>50</v>
      </c>
      <c r="G11521" s="4" t="s">
        <v>14</v>
      </c>
      <c r="H11521" s="4" t="s">
        <v>14</v>
      </c>
    </row>
    <row r="11522" spans="1:9">
      <c r="A11522" t="n">
        <v>98359</v>
      </c>
      <c r="B11522" s="37" t="n">
        <v>26</v>
      </c>
      <c r="C11522" s="7" t="n">
        <v>112</v>
      </c>
      <c r="D11522" s="7" t="n">
        <v>17</v>
      </c>
      <c r="E11522" s="7" t="n">
        <v>65169</v>
      </c>
      <c r="F11522" s="7" t="s">
        <v>825</v>
      </c>
      <c r="G11522" s="7" t="n">
        <v>2</v>
      </c>
      <c r="H11522" s="7" t="n">
        <v>0</v>
      </c>
    </row>
    <row r="11523" spans="1:9">
      <c r="A11523" t="s">
        <v>4</v>
      </c>
      <c r="B11523" s="4" t="s">
        <v>5</v>
      </c>
    </row>
    <row r="11524" spans="1:9">
      <c r="A11524" t="n">
        <v>98377</v>
      </c>
      <c r="B11524" s="25" t="n">
        <v>28</v>
      </c>
    </row>
    <row r="11525" spans="1:9">
      <c r="A11525" t="s">
        <v>4</v>
      </c>
      <c r="B11525" s="4" t="s">
        <v>5</v>
      </c>
      <c r="C11525" s="4" t="s">
        <v>10</v>
      </c>
      <c r="D11525" s="4" t="s">
        <v>25</v>
      </c>
      <c r="E11525" s="4" t="s">
        <v>25</v>
      </c>
      <c r="F11525" s="4" t="s">
        <v>25</v>
      </c>
      <c r="G11525" s="4" t="s">
        <v>10</v>
      </c>
      <c r="H11525" s="4" t="s">
        <v>10</v>
      </c>
    </row>
    <row r="11526" spans="1:9">
      <c r="A11526" t="n">
        <v>98378</v>
      </c>
      <c r="B11526" s="29" t="n">
        <v>60</v>
      </c>
      <c r="C11526" s="7" t="n">
        <v>83</v>
      </c>
      <c r="D11526" s="7" t="n">
        <v>0</v>
      </c>
      <c r="E11526" s="7" t="n">
        <v>0</v>
      </c>
      <c r="F11526" s="7" t="n">
        <v>0</v>
      </c>
      <c r="G11526" s="7" t="n">
        <v>800</v>
      </c>
      <c r="H11526" s="7" t="n">
        <v>0</v>
      </c>
    </row>
    <row r="11527" spans="1:9">
      <c r="A11527" t="s">
        <v>4</v>
      </c>
      <c r="B11527" s="4" t="s">
        <v>5</v>
      </c>
      <c r="C11527" s="4" t="s">
        <v>10</v>
      </c>
      <c r="D11527" s="4" t="s">
        <v>14</v>
      </c>
      <c r="E11527" s="4" t="s">
        <v>6</v>
      </c>
      <c r="F11527" s="4" t="s">
        <v>25</v>
      </c>
      <c r="G11527" s="4" t="s">
        <v>25</v>
      </c>
      <c r="H11527" s="4" t="s">
        <v>25</v>
      </c>
    </row>
    <row r="11528" spans="1:9">
      <c r="A11528" t="n">
        <v>98397</v>
      </c>
      <c r="B11528" s="52" t="n">
        <v>48</v>
      </c>
      <c r="C11528" s="7" t="n">
        <v>83</v>
      </c>
      <c r="D11528" s="7" t="n">
        <v>0</v>
      </c>
      <c r="E11528" s="7" t="s">
        <v>123</v>
      </c>
      <c r="F11528" s="7" t="n">
        <v>-1</v>
      </c>
      <c r="G11528" s="7" t="n">
        <v>1</v>
      </c>
      <c r="H11528" s="7" t="n">
        <v>0</v>
      </c>
    </row>
    <row r="11529" spans="1:9">
      <c r="A11529" t="s">
        <v>4</v>
      </c>
      <c r="B11529" s="4" t="s">
        <v>5</v>
      </c>
      <c r="C11529" s="4" t="s">
        <v>10</v>
      </c>
    </row>
    <row r="11530" spans="1:9">
      <c r="A11530" t="n">
        <v>98423</v>
      </c>
      <c r="B11530" s="27" t="n">
        <v>16</v>
      </c>
      <c r="C11530" s="7" t="n">
        <v>300</v>
      </c>
    </row>
    <row r="11531" spans="1:9">
      <c r="A11531" t="s">
        <v>4</v>
      </c>
      <c r="B11531" s="4" t="s">
        <v>5</v>
      </c>
      <c r="C11531" s="4" t="s">
        <v>14</v>
      </c>
      <c r="D11531" s="4" t="s">
        <v>10</v>
      </c>
      <c r="E11531" s="4" t="s">
        <v>6</v>
      </c>
    </row>
    <row r="11532" spans="1:9">
      <c r="A11532" t="n">
        <v>98426</v>
      </c>
      <c r="B11532" s="36" t="n">
        <v>51</v>
      </c>
      <c r="C11532" s="7" t="n">
        <v>4</v>
      </c>
      <c r="D11532" s="7" t="n">
        <v>83</v>
      </c>
      <c r="E11532" s="7" t="s">
        <v>806</v>
      </c>
    </row>
    <row r="11533" spans="1:9">
      <c r="A11533" t="s">
        <v>4</v>
      </c>
      <c r="B11533" s="4" t="s">
        <v>5</v>
      </c>
      <c r="C11533" s="4" t="s">
        <v>10</v>
      </c>
    </row>
    <row r="11534" spans="1:9">
      <c r="A11534" t="n">
        <v>98440</v>
      </c>
      <c r="B11534" s="27" t="n">
        <v>16</v>
      </c>
      <c r="C11534" s="7" t="n">
        <v>0</v>
      </c>
    </row>
    <row r="11535" spans="1:9">
      <c r="A11535" t="s">
        <v>4</v>
      </c>
      <c r="B11535" s="4" t="s">
        <v>5</v>
      </c>
      <c r="C11535" s="4" t="s">
        <v>10</v>
      </c>
      <c r="D11535" s="4" t="s">
        <v>14</v>
      </c>
      <c r="E11535" s="4" t="s">
        <v>9</v>
      </c>
      <c r="F11535" s="4" t="s">
        <v>50</v>
      </c>
      <c r="G11535" s="4" t="s">
        <v>14</v>
      </c>
      <c r="H11535" s="4" t="s">
        <v>14</v>
      </c>
      <c r="I11535" s="4" t="s">
        <v>14</v>
      </c>
      <c r="J11535" s="4" t="s">
        <v>9</v>
      </c>
      <c r="K11535" s="4" t="s">
        <v>50</v>
      </c>
      <c r="L11535" s="4" t="s">
        <v>14</v>
      </c>
      <c r="M11535" s="4" t="s">
        <v>14</v>
      </c>
    </row>
    <row r="11536" spans="1:9">
      <c r="A11536" t="n">
        <v>98443</v>
      </c>
      <c r="B11536" s="37" t="n">
        <v>26</v>
      </c>
      <c r="C11536" s="7" t="n">
        <v>83</v>
      </c>
      <c r="D11536" s="7" t="n">
        <v>17</v>
      </c>
      <c r="E11536" s="7" t="n">
        <v>65170</v>
      </c>
      <c r="F11536" s="7" t="s">
        <v>826</v>
      </c>
      <c r="G11536" s="7" t="n">
        <v>2</v>
      </c>
      <c r="H11536" s="7" t="n">
        <v>3</v>
      </c>
      <c r="I11536" s="7" t="n">
        <v>17</v>
      </c>
      <c r="J11536" s="7" t="n">
        <v>65171</v>
      </c>
      <c r="K11536" s="7" t="s">
        <v>827</v>
      </c>
      <c r="L11536" s="7" t="n">
        <v>2</v>
      </c>
      <c r="M11536" s="7" t="n">
        <v>0</v>
      </c>
    </row>
    <row r="11537" spans="1:13">
      <c r="A11537" t="s">
        <v>4</v>
      </c>
      <c r="B11537" s="4" t="s">
        <v>5</v>
      </c>
    </row>
    <row r="11538" spans="1:13">
      <c r="A11538" t="n">
        <v>98666</v>
      </c>
      <c r="B11538" s="25" t="n">
        <v>28</v>
      </c>
    </row>
    <row r="11539" spans="1:13">
      <c r="A11539" t="s">
        <v>4</v>
      </c>
      <c r="B11539" s="4" t="s">
        <v>5</v>
      </c>
      <c r="C11539" s="4" t="s">
        <v>10</v>
      </c>
      <c r="D11539" s="4" t="s">
        <v>14</v>
      </c>
      <c r="E11539" s="4" t="s">
        <v>14</v>
      </c>
      <c r="F11539" s="4" t="s">
        <v>6</v>
      </c>
    </row>
    <row r="11540" spans="1:13">
      <c r="A11540" t="n">
        <v>98667</v>
      </c>
      <c r="B11540" s="58" t="n">
        <v>20</v>
      </c>
      <c r="C11540" s="7" t="n">
        <v>0</v>
      </c>
      <c r="D11540" s="7" t="n">
        <v>2</v>
      </c>
      <c r="E11540" s="7" t="n">
        <v>10</v>
      </c>
      <c r="F11540" s="7" t="s">
        <v>319</v>
      </c>
    </row>
    <row r="11541" spans="1:13">
      <c r="A11541" t="s">
        <v>4</v>
      </c>
      <c r="B11541" s="4" t="s">
        <v>5</v>
      </c>
      <c r="C11541" s="4" t="s">
        <v>14</v>
      </c>
      <c r="D11541" s="4" t="s">
        <v>10</v>
      </c>
      <c r="E11541" s="4" t="s">
        <v>6</v>
      </c>
    </row>
    <row r="11542" spans="1:13">
      <c r="A11542" t="n">
        <v>98687</v>
      </c>
      <c r="B11542" s="36" t="n">
        <v>51</v>
      </c>
      <c r="C11542" s="7" t="n">
        <v>4</v>
      </c>
      <c r="D11542" s="7" t="n">
        <v>0</v>
      </c>
      <c r="E11542" s="7" t="s">
        <v>519</v>
      </c>
    </row>
    <row r="11543" spans="1:13">
      <c r="A11543" t="s">
        <v>4</v>
      </c>
      <c r="B11543" s="4" t="s">
        <v>5</v>
      </c>
      <c r="C11543" s="4" t="s">
        <v>10</v>
      </c>
    </row>
    <row r="11544" spans="1:13">
      <c r="A11544" t="n">
        <v>98701</v>
      </c>
      <c r="B11544" s="27" t="n">
        <v>16</v>
      </c>
      <c r="C11544" s="7" t="n">
        <v>0</v>
      </c>
    </row>
    <row r="11545" spans="1:13">
      <c r="A11545" t="s">
        <v>4</v>
      </c>
      <c r="B11545" s="4" t="s">
        <v>5</v>
      </c>
      <c r="C11545" s="4" t="s">
        <v>10</v>
      </c>
      <c r="D11545" s="4" t="s">
        <v>14</v>
      </c>
      <c r="E11545" s="4" t="s">
        <v>9</v>
      </c>
      <c r="F11545" s="4" t="s">
        <v>50</v>
      </c>
      <c r="G11545" s="4" t="s">
        <v>14</v>
      </c>
      <c r="H11545" s="4" t="s">
        <v>14</v>
      </c>
    </row>
    <row r="11546" spans="1:13">
      <c r="A11546" t="n">
        <v>98704</v>
      </c>
      <c r="B11546" s="37" t="n">
        <v>26</v>
      </c>
      <c r="C11546" s="7" t="n">
        <v>0</v>
      </c>
      <c r="D11546" s="7" t="n">
        <v>17</v>
      </c>
      <c r="E11546" s="7" t="n">
        <v>65172</v>
      </c>
      <c r="F11546" s="7" t="s">
        <v>828</v>
      </c>
      <c r="G11546" s="7" t="n">
        <v>2</v>
      </c>
      <c r="H11546" s="7" t="n">
        <v>0</v>
      </c>
    </row>
    <row r="11547" spans="1:13">
      <c r="A11547" t="s">
        <v>4</v>
      </c>
      <c r="B11547" s="4" t="s">
        <v>5</v>
      </c>
    </row>
    <row r="11548" spans="1:13">
      <c r="A11548" t="n">
        <v>98817</v>
      </c>
      <c r="B11548" s="25" t="n">
        <v>28</v>
      </c>
    </row>
    <row r="11549" spans="1:13">
      <c r="A11549" t="s">
        <v>4</v>
      </c>
      <c r="B11549" s="4" t="s">
        <v>5</v>
      </c>
      <c r="C11549" s="4" t="s">
        <v>14</v>
      </c>
      <c r="D11549" s="41" t="s">
        <v>71</v>
      </c>
      <c r="E11549" s="4" t="s">
        <v>5</v>
      </c>
      <c r="F11549" s="4" t="s">
        <v>14</v>
      </c>
      <c r="G11549" s="4" t="s">
        <v>10</v>
      </c>
      <c r="H11549" s="41" t="s">
        <v>72</v>
      </c>
      <c r="I11549" s="4" t="s">
        <v>14</v>
      </c>
      <c r="J11549" s="4" t="s">
        <v>36</v>
      </c>
    </row>
    <row r="11550" spans="1:13">
      <c r="A11550" t="n">
        <v>98818</v>
      </c>
      <c r="B11550" s="16" t="n">
        <v>5</v>
      </c>
      <c r="C11550" s="7" t="n">
        <v>28</v>
      </c>
      <c r="D11550" s="41" t="s">
        <v>3</v>
      </c>
      <c r="E11550" s="63" t="n">
        <v>64</v>
      </c>
      <c r="F11550" s="7" t="n">
        <v>5</v>
      </c>
      <c r="G11550" s="7" t="n">
        <v>11</v>
      </c>
      <c r="H11550" s="41" t="s">
        <v>3</v>
      </c>
      <c r="I11550" s="7" t="n">
        <v>1</v>
      </c>
      <c r="J11550" s="17" t="n">
        <f t="normal" ca="1">A11566</f>
        <v>0</v>
      </c>
    </row>
    <row r="11551" spans="1:13">
      <c r="A11551" t="s">
        <v>4</v>
      </c>
      <c r="B11551" s="4" t="s">
        <v>5</v>
      </c>
      <c r="C11551" s="4" t="s">
        <v>14</v>
      </c>
      <c r="D11551" s="4" t="s">
        <v>10</v>
      </c>
      <c r="E11551" s="4" t="s">
        <v>10</v>
      </c>
      <c r="F11551" s="4" t="s">
        <v>14</v>
      </c>
    </row>
    <row r="11552" spans="1:13">
      <c r="A11552" t="n">
        <v>98829</v>
      </c>
      <c r="B11552" s="23" t="n">
        <v>25</v>
      </c>
      <c r="C11552" s="7" t="n">
        <v>1</v>
      </c>
      <c r="D11552" s="7" t="n">
        <v>65535</v>
      </c>
      <c r="E11552" s="7" t="n">
        <v>500</v>
      </c>
      <c r="F11552" s="7" t="n">
        <v>0</v>
      </c>
    </row>
    <row r="11553" spans="1:10">
      <c r="A11553" t="s">
        <v>4</v>
      </c>
      <c r="B11553" s="4" t="s">
        <v>5</v>
      </c>
      <c r="C11553" s="4" t="s">
        <v>14</v>
      </c>
      <c r="D11553" s="4" t="s">
        <v>10</v>
      </c>
      <c r="E11553" s="4" t="s">
        <v>6</v>
      </c>
    </row>
    <row r="11554" spans="1:10">
      <c r="A11554" t="n">
        <v>98836</v>
      </c>
      <c r="B11554" s="36" t="n">
        <v>51</v>
      </c>
      <c r="C11554" s="7" t="n">
        <v>4</v>
      </c>
      <c r="D11554" s="7" t="n">
        <v>11</v>
      </c>
      <c r="E11554" s="7" t="s">
        <v>355</v>
      </c>
    </row>
    <row r="11555" spans="1:10">
      <c r="A11555" t="s">
        <v>4</v>
      </c>
      <c r="B11555" s="4" t="s">
        <v>5</v>
      </c>
      <c r="C11555" s="4" t="s">
        <v>10</v>
      </c>
    </row>
    <row r="11556" spans="1:10">
      <c r="A11556" t="n">
        <v>98850</v>
      </c>
      <c r="B11556" s="27" t="n">
        <v>16</v>
      </c>
      <c r="C11556" s="7" t="n">
        <v>0</v>
      </c>
    </row>
    <row r="11557" spans="1:10">
      <c r="A11557" t="s">
        <v>4</v>
      </c>
      <c r="B11557" s="4" t="s">
        <v>5</v>
      </c>
      <c r="C11557" s="4" t="s">
        <v>10</v>
      </c>
      <c r="D11557" s="4" t="s">
        <v>14</v>
      </c>
      <c r="E11557" s="4" t="s">
        <v>9</v>
      </c>
      <c r="F11557" s="4" t="s">
        <v>50</v>
      </c>
      <c r="G11557" s="4" t="s">
        <v>14</v>
      </c>
      <c r="H11557" s="4" t="s">
        <v>14</v>
      </c>
    </row>
    <row r="11558" spans="1:10">
      <c r="A11558" t="n">
        <v>98853</v>
      </c>
      <c r="B11558" s="37" t="n">
        <v>26</v>
      </c>
      <c r="C11558" s="7" t="n">
        <v>11</v>
      </c>
      <c r="D11558" s="7" t="n">
        <v>17</v>
      </c>
      <c r="E11558" s="7" t="n">
        <v>65173</v>
      </c>
      <c r="F11558" s="7" t="s">
        <v>829</v>
      </c>
      <c r="G11558" s="7" t="n">
        <v>2</v>
      </c>
      <c r="H11558" s="7" t="n">
        <v>0</v>
      </c>
    </row>
    <row r="11559" spans="1:10">
      <c r="A11559" t="s">
        <v>4</v>
      </c>
      <c r="B11559" s="4" t="s">
        <v>5</v>
      </c>
    </row>
    <row r="11560" spans="1:10">
      <c r="A11560" t="n">
        <v>98923</v>
      </c>
      <c r="B11560" s="25" t="n">
        <v>28</v>
      </c>
    </row>
    <row r="11561" spans="1:10">
      <c r="A11561" t="s">
        <v>4</v>
      </c>
      <c r="B11561" s="4" t="s">
        <v>5</v>
      </c>
      <c r="C11561" s="4" t="s">
        <v>10</v>
      </c>
      <c r="D11561" s="4" t="s">
        <v>14</v>
      </c>
    </row>
    <row r="11562" spans="1:10">
      <c r="A11562" t="n">
        <v>98924</v>
      </c>
      <c r="B11562" s="38" t="n">
        <v>89</v>
      </c>
      <c r="C11562" s="7" t="n">
        <v>65533</v>
      </c>
      <c r="D11562" s="7" t="n">
        <v>1</v>
      </c>
    </row>
    <row r="11563" spans="1:10">
      <c r="A11563" t="s">
        <v>4</v>
      </c>
      <c r="B11563" s="4" t="s">
        <v>5</v>
      </c>
      <c r="C11563" s="4" t="s">
        <v>14</v>
      </c>
      <c r="D11563" s="4" t="s">
        <v>10</v>
      </c>
      <c r="E11563" s="4" t="s">
        <v>10</v>
      </c>
      <c r="F11563" s="4" t="s">
        <v>14</v>
      </c>
    </row>
    <row r="11564" spans="1:10">
      <c r="A11564" t="n">
        <v>98928</v>
      </c>
      <c r="B11564" s="23" t="n">
        <v>25</v>
      </c>
      <c r="C11564" s="7" t="n">
        <v>1</v>
      </c>
      <c r="D11564" s="7" t="n">
        <v>65535</v>
      </c>
      <c r="E11564" s="7" t="n">
        <v>65535</v>
      </c>
      <c r="F11564" s="7" t="n">
        <v>0</v>
      </c>
    </row>
    <row r="11565" spans="1:10">
      <c r="A11565" t="s">
        <v>4</v>
      </c>
      <c r="B11565" s="4" t="s">
        <v>5</v>
      </c>
      <c r="C11565" s="4" t="s">
        <v>10</v>
      </c>
      <c r="D11565" s="4" t="s">
        <v>14</v>
      </c>
      <c r="E11565" s="4" t="s">
        <v>6</v>
      </c>
      <c r="F11565" s="4" t="s">
        <v>25</v>
      </c>
      <c r="G11565" s="4" t="s">
        <v>25</v>
      </c>
      <c r="H11565" s="4" t="s">
        <v>25</v>
      </c>
    </row>
    <row r="11566" spans="1:10">
      <c r="A11566" t="n">
        <v>98935</v>
      </c>
      <c r="B11566" s="52" t="n">
        <v>48</v>
      </c>
      <c r="C11566" s="7" t="n">
        <v>83</v>
      </c>
      <c r="D11566" s="7" t="n">
        <v>0</v>
      </c>
      <c r="E11566" s="7" t="s">
        <v>123</v>
      </c>
      <c r="F11566" s="7" t="n">
        <v>-1</v>
      </c>
      <c r="G11566" s="7" t="n">
        <v>1</v>
      </c>
      <c r="H11566" s="7" t="n">
        <v>2.80259692864963e-45</v>
      </c>
    </row>
    <row r="11567" spans="1:10">
      <c r="A11567" t="s">
        <v>4</v>
      </c>
      <c r="B11567" s="4" t="s">
        <v>5</v>
      </c>
      <c r="C11567" s="4" t="s">
        <v>10</v>
      </c>
    </row>
    <row r="11568" spans="1:10">
      <c r="A11568" t="n">
        <v>98961</v>
      </c>
      <c r="B11568" s="27" t="n">
        <v>16</v>
      </c>
      <c r="C11568" s="7" t="n">
        <v>300</v>
      </c>
    </row>
    <row r="11569" spans="1:8">
      <c r="A11569" t="s">
        <v>4</v>
      </c>
      <c r="B11569" s="4" t="s">
        <v>5</v>
      </c>
      <c r="C11569" s="4" t="s">
        <v>14</v>
      </c>
      <c r="D11569" s="4" t="s">
        <v>10</v>
      </c>
      <c r="E11569" s="4" t="s">
        <v>6</v>
      </c>
    </row>
    <row r="11570" spans="1:8">
      <c r="A11570" t="n">
        <v>98964</v>
      </c>
      <c r="B11570" s="36" t="n">
        <v>51</v>
      </c>
      <c r="C11570" s="7" t="n">
        <v>4</v>
      </c>
      <c r="D11570" s="7" t="n">
        <v>83</v>
      </c>
      <c r="E11570" s="7" t="s">
        <v>506</v>
      </c>
    </row>
    <row r="11571" spans="1:8">
      <c r="A11571" t="s">
        <v>4</v>
      </c>
      <c r="B11571" s="4" t="s">
        <v>5</v>
      </c>
      <c r="C11571" s="4" t="s">
        <v>10</v>
      </c>
    </row>
    <row r="11572" spans="1:8">
      <c r="A11572" t="n">
        <v>98978</v>
      </c>
      <c r="B11572" s="27" t="n">
        <v>16</v>
      </c>
      <c r="C11572" s="7" t="n">
        <v>0</v>
      </c>
    </row>
    <row r="11573" spans="1:8">
      <c r="A11573" t="s">
        <v>4</v>
      </c>
      <c r="B11573" s="4" t="s">
        <v>5</v>
      </c>
      <c r="C11573" s="4" t="s">
        <v>10</v>
      </c>
      <c r="D11573" s="4" t="s">
        <v>14</v>
      </c>
      <c r="E11573" s="4" t="s">
        <v>9</v>
      </c>
      <c r="F11573" s="4" t="s">
        <v>50</v>
      </c>
      <c r="G11573" s="4" t="s">
        <v>14</v>
      </c>
      <c r="H11573" s="4" t="s">
        <v>14</v>
      </c>
      <c r="I11573" s="4" t="s">
        <v>14</v>
      </c>
      <c r="J11573" s="4" t="s">
        <v>9</v>
      </c>
      <c r="K11573" s="4" t="s">
        <v>50</v>
      </c>
      <c r="L11573" s="4" t="s">
        <v>14</v>
      </c>
      <c r="M11573" s="4" t="s">
        <v>14</v>
      </c>
      <c r="N11573" s="4" t="s">
        <v>14</v>
      </c>
      <c r="O11573" s="4" t="s">
        <v>9</v>
      </c>
      <c r="P11573" s="4" t="s">
        <v>50</v>
      </c>
      <c r="Q11573" s="4" t="s">
        <v>14</v>
      </c>
      <c r="R11573" s="4" t="s">
        <v>14</v>
      </c>
    </row>
    <row r="11574" spans="1:8">
      <c r="A11574" t="n">
        <v>98981</v>
      </c>
      <c r="B11574" s="37" t="n">
        <v>26</v>
      </c>
      <c r="C11574" s="7" t="n">
        <v>83</v>
      </c>
      <c r="D11574" s="7" t="n">
        <v>17</v>
      </c>
      <c r="E11574" s="7" t="n">
        <v>65174</v>
      </c>
      <c r="F11574" s="7" t="s">
        <v>830</v>
      </c>
      <c r="G11574" s="7" t="n">
        <v>2</v>
      </c>
      <c r="H11574" s="7" t="n">
        <v>3</v>
      </c>
      <c r="I11574" s="7" t="n">
        <v>17</v>
      </c>
      <c r="J11574" s="7" t="n">
        <v>65175</v>
      </c>
      <c r="K11574" s="7" t="s">
        <v>831</v>
      </c>
      <c r="L11574" s="7" t="n">
        <v>2</v>
      </c>
      <c r="M11574" s="7" t="n">
        <v>3</v>
      </c>
      <c r="N11574" s="7" t="n">
        <v>17</v>
      </c>
      <c r="O11574" s="7" t="n">
        <v>65176</v>
      </c>
      <c r="P11574" s="7" t="s">
        <v>832</v>
      </c>
      <c r="Q11574" s="7" t="n">
        <v>2</v>
      </c>
      <c r="R11574" s="7" t="n">
        <v>0</v>
      </c>
    </row>
    <row r="11575" spans="1:8">
      <c r="A11575" t="s">
        <v>4</v>
      </c>
      <c r="B11575" s="4" t="s">
        <v>5</v>
      </c>
    </row>
    <row r="11576" spans="1:8">
      <c r="A11576" t="n">
        <v>99267</v>
      </c>
      <c r="B11576" s="25" t="n">
        <v>28</v>
      </c>
    </row>
    <row r="11577" spans="1:8">
      <c r="A11577" t="s">
        <v>4</v>
      </c>
      <c r="B11577" s="4" t="s">
        <v>5</v>
      </c>
      <c r="C11577" s="4" t="s">
        <v>10</v>
      </c>
      <c r="D11577" s="4" t="s">
        <v>14</v>
      </c>
    </row>
    <row r="11578" spans="1:8">
      <c r="A11578" t="n">
        <v>99268</v>
      </c>
      <c r="B11578" s="38" t="n">
        <v>89</v>
      </c>
      <c r="C11578" s="7" t="n">
        <v>65533</v>
      </c>
      <c r="D11578" s="7" t="n">
        <v>1</v>
      </c>
    </row>
    <row r="11579" spans="1:8">
      <c r="A11579" t="s">
        <v>4</v>
      </c>
      <c r="B11579" s="4" t="s">
        <v>5</v>
      </c>
      <c r="C11579" s="4" t="s">
        <v>10</v>
      </c>
      <c r="D11579" s="4" t="s">
        <v>14</v>
      </c>
      <c r="E11579" s="4" t="s">
        <v>25</v>
      </c>
      <c r="F11579" s="4" t="s">
        <v>10</v>
      </c>
    </row>
    <row r="11580" spans="1:8">
      <c r="A11580" t="n">
        <v>99272</v>
      </c>
      <c r="B11580" s="61" t="n">
        <v>59</v>
      </c>
      <c r="C11580" s="7" t="n">
        <v>0</v>
      </c>
      <c r="D11580" s="7" t="n">
        <v>13</v>
      </c>
      <c r="E11580" s="7" t="n">
        <v>0.150000005960464</v>
      </c>
      <c r="F11580" s="7" t="n">
        <v>0</v>
      </c>
    </row>
    <row r="11581" spans="1:8">
      <c r="A11581" t="s">
        <v>4</v>
      </c>
      <c r="B11581" s="4" t="s">
        <v>5</v>
      </c>
      <c r="C11581" s="4" t="s">
        <v>10</v>
      </c>
    </row>
    <row r="11582" spans="1:8">
      <c r="A11582" t="n">
        <v>99282</v>
      </c>
      <c r="B11582" s="27" t="n">
        <v>16</v>
      </c>
      <c r="C11582" s="7" t="n">
        <v>1000</v>
      </c>
    </row>
    <row r="11583" spans="1:8">
      <c r="A11583" t="s">
        <v>4</v>
      </c>
      <c r="B11583" s="4" t="s">
        <v>5</v>
      </c>
      <c r="C11583" s="4" t="s">
        <v>14</v>
      </c>
      <c r="D11583" s="4" t="s">
        <v>10</v>
      </c>
      <c r="E11583" s="4" t="s">
        <v>6</v>
      </c>
    </row>
    <row r="11584" spans="1:8">
      <c r="A11584" t="n">
        <v>99285</v>
      </c>
      <c r="B11584" s="36" t="n">
        <v>51</v>
      </c>
      <c r="C11584" s="7" t="n">
        <v>4</v>
      </c>
      <c r="D11584" s="7" t="n">
        <v>0</v>
      </c>
      <c r="E11584" s="7" t="s">
        <v>833</v>
      </c>
    </row>
    <row r="11585" spans="1:18">
      <c r="A11585" t="s">
        <v>4</v>
      </c>
      <c r="B11585" s="4" t="s">
        <v>5</v>
      </c>
      <c r="C11585" s="4" t="s">
        <v>10</v>
      </c>
    </row>
    <row r="11586" spans="1:18">
      <c r="A11586" t="n">
        <v>99300</v>
      </c>
      <c r="B11586" s="27" t="n">
        <v>16</v>
      </c>
      <c r="C11586" s="7" t="n">
        <v>0</v>
      </c>
    </row>
    <row r="11587" spans="1:18">
      <c r="A11587" t="s">
        <v>4</v>
      </c>
      <c r="B11587" s="4" t="s">
        <v>5</v>
      </c>
      <c r="C11587" s="4" t="s">
        <v>10</v>
      </c>
      <c r="D11587" s="4" t="s">
        <v>14</v>
      </c>
      <c r="E11587" s="4" t="s">
        <v>9</v>
      </c>
      <c r="F11587" s="4" t="s">
        <v>50</v>
      </c>
      <c r="G11587" s="4" t="s">
        <v>14</v>
      </c>
      <c r="H11587" s="4" t="s">
        <v>14</v>
      </c>
    </row>
    <row r="11588" spans="1:18">
      <c r="A11588" t="n">
        <v>99303</v>
      </c>
      <c r="B11588" s="37" t="n">
        <v>26</v>
      </c>
      <c r="C11588" s="7" t="n">
        <v>0</v>
      </c>
      <c r="D11588" s="7" t="n">
        <v>17</v>
      </c>
      <c r="E11588" s="7" t="n">
        <v>65177</v>
      </c>
      <c r="F11588" s="7" t="s">
        <v>834</v>
      </c>
      <c r="G11588" s="7" t="n">
        <v>2</v>
      </c>
      <c r="H11588" s="7" t="n">
        <v>0</v>
      </c>
    </row>
    <row r="11589" spans="1:18">
      <c r="A11589" t="s">
        <v>4</v>
      </c>
      <c r="B11589" s="4" t="s">
        <v>5</v>
      </c>
    </row>
    <row r="11590" spans="1:18">
      <c r="A11590" t="n">
        <v>99328</v>
      </c>
      <c r="B11590" s="25" t="n">
        <v>28</v>
      </c>
    </row>
    <row r="11591" spans="1:18">
      <c r="A11591" t="s">
        <v>4</v>
      </c>
      <c r="B11591" s="4" t="s">
        <v>5</v>
      </c>
      <c r="C11591" s="4" t="s">
        <v>14</v>
      </c>
      <c r="D11591" s="41" t="s">
        <v>71</v>
      </c>
      <c r="E11591" s="4" t="s">
        <v>5</v>
      </c>
      <c r="F11591" s="4" t="s">
        <v>14</v>
      </c>
      <c r="G11591" s="4" t="s">
        <v>10</v>
      </c>
      <c r="H11591" s="41" t="s">
        <v>72</v>
      </c>
      <c r="I11591" s="4" t="s">
        <v>14</v>
      </c>
      <c r="J11591" s="4" t="s">
        <v>36</v>
      </c>
    </row>
    <row r="11592" spans="1:18">
      <c r="A11592" t="n">
        <v>99329</v>
      </c>
      <c r="B11592" s="16" t="n">
        <v>5</v>
      </c>
      <c r="C11592" s="7" t="n">
        <v>28</v>
      </c>
      <c r="D11592" s="41" t="s">
        <v>3</v>
      </c>
      <c r="E11592" s="63" t="n">
        <v>64</v>
      </c>
      <c r="F11592" s="7" t="n">
        <v>5</v>
      </c>
      <c r="G11592" s="7" t="n">
        <v>5</v>
      </c>
      <c r="H11592" s="41" t="s">
        <v>3</v>
      </c>
      <c r="I11592" s="7" t="n">
        <v>1</v>
      </c>
      <c r="J11592" s="17" t="n">
        <f t="normal" ca="1">A11616</f>
        <v>0</v>
      </c>
    </row>
    <row r="11593" spans="1:18">
      <c r="A11593" t="s">
        <v>4</v>
      </c>
      <c r="B11593" s="4" t="s">
        <v>5</v>
      </c>
      <c r="C11593" s="4" t="s">
        <v>14</v>
      </c>
      <c r="D11593" s="4" t="s">
        <v>10</v>
      </c>
      <c r="E11593" s="4" t="s">
        <v>6</v>
      </c>
    </row>
    <row r="11594" spans="1:18">
      <c r="A11594" t="n">
        <v>99340</v>
      </c>
      <c r="B11594" s="36" t="n">
        <v>51</v>
      </c>
      <c r="C11594" s="7" t="n">
        <v>4</v>
      </c>
      <c r="D11594" s="7" t="n">
        <v>7032</v>
      </c>
      <c r="E11594" s="7" t="s">
        <v>309</v>
      </c>
    </row>
    <row r="11595" spans="1:18">
      <c r="A11595" t="s">
        <v>4</v>
      </c>
      <c r="B11595" s="4" t="s">
        <v>5</v>
      </c>
      <c r="C11595" s="4" t="s">
        <v>10</v>
      </c>
    </row>
    <row r="11596" spans="1:18">
      <c r="A11596" t="n">
        <v>99354</v>
      </c>
      <c r="B11596" s="27" t="n">
        <v>16</v>
      </c>
      <c r="C11596" s="7" t="n">
        <v>0</v>
      </c>
    </row>
    <row r="11597" spans="1:18">
      <c r="A11597" t="s">
        <v>4</v>
      </c>
      <c r="B11597" s="4" t="s">
        <v>5</v>
      </c>
      <c r="C11597" s="4" t="s">
        <v>10</v>
      </c>
      <c r="D11597" s="4" t="s">
        <v>14</v>
      </c>
      <c r="E11597" s="4" t="s">
        <v>9</v>
      </c>
      <c r="F11597" s="4" t="s">
        <v>50</v>
      </c>
      <c r="G11597" s="4" t="s">
        <v>14</v>
      </c>
      <c r="H11597" s="4" t="s">
        <v>14</v>
      </c>
    </row>
    <row r="11598" spans="1:18">
      <c r="A11598" t="n">
        <v>99357</v>
      </c>
      <c r="B11598" s="37" t="n">
        <v>26</v>
      </c>
      <c r="C11598" s="7" t="n">
        <v>7032</v>
      </c>
      <c r="D11598" s="7" t="n">
        <v>17</v>
      </c>
      <c r="E11598" s="7" t="n">
        <v>65178</v>
      </c>
      <c r="F11598" s="7" t="s">
        <v>835</v>
      </c>
      <c r="G11598" s="7" t="n">
        <v>2</v>
      </c>
      <c r="H11598" s="7" t="n">
        <v>0</v>
      </c>
    </row>
    <row r="11599" spans="1:18">
      <c r="A11599" t="s">
        <v>4</v>
      </c>
      <c r="B11599" s="4" t="s">
        <v>5</v>
      </c>
    </row>
    <row r="11600" spans="1:18">
      <c r="A11600" t="n">
        <v>99373</v>
      </c>
      <c r="B11600" s="25" t="n">
        <v>28</v>
      </c>
    </row>
    <row r="11601" spans="1:10">
      <c r="A11601" t="s">
        <v>4</v>
      </c>
      <c r="B11601" s="4" t="s">
        <v>5</v>
      </c>
      <c r="C11601" s="4" t="s">
        <v>14</v>
      </c>
      <c r="D11601" s="4" t="s">
        <v>10</v>
      </c>
      <c r="E11601" s="4" t="s">
        <v>10</v>
      </c>
      <c r="F11601" s="4" t="s">
        <v>14</v>
      </c>
    </row>
    <row r="11602" spans="1:10">
      <c r="A11602" t="n">
        <v>99374</v>
      </c>
      <c r="B11602" s="23" t="n">
        <v>25</v>
      </c>
      <c r="C11602" s="7" t="n">
        <v>1</v>
      </c>
      <c r="D11602" s="7" t="n">
        <v>65535</v>
      </c>
      <c r="E11602" s="7" t="n">
        <v>500</v>
      </c>
      <c r="F11602" s="7" t="n">
        <v>0</v>
      </c>
    </row>
    <row r="11603" spans="1:10">
      <c r="A11603" t="s">
        <v>4</v>
      </c>
      <c r="B11603" s="4" t="s">
        <v>5</v>
      </c>
      <c r="C11603" s="4" t="s">
        <v>14</v>
      </c>
      <c r="D11603" s="4" t="s">
        <v>10</v>
      </c>
      <c r="E11603" s="4" t="s">
        <v>6</v>
      </c>
    </row>
    <row r="11604" spans="1:10">
      <c r="A11604" t="n">
        <v>99381</v>
      </c>
      <c r="B11604" s="36" t="n">
        <v>51</v>
      </c>
      <c r="C11604" s="7" t="n">
        <v>4</v>
      </c>
      <c r="D11604" s="7" t="n">
        <v>5</v>
      </c>
      <c r="E11604" s="7" t="s">
        <v>324</v>
      </c>
    </row>
    <row r="11605" spans="1:10">
      <c r="A11605" t="s">
        <v>4</v>
      </c>
      <c r="B11605" s="4" t="s">
        <v>5</v>
      </c>
      <c r="C11605" s="4" t="s">
        <v>10</v>
      </c>
    </row>
    <row r="11606" spans="1:10">
      <c r="A11606" t="n">
        <v>99395</v>
      </c>
      <c r="B11606" s="27" t="n">
        <v>16</v>
      </c>
      <c r="C11606" s="7" t="n">
        <v>0</v>
      </c>
    </row>
    <row r="11607" spans="1:10">
      <c r="A11607" t="s">
        <v>4</v>
      </c>
      <c r="B11607" s="4" t="s">
        <v>5</v>
      </c>
      <c r="C11607" s="4" t="s">
        <v>10</v>
      </c>
      <c r="D11607" s="4" t="s">
        <v>14</v>
      </c>
      <c r="E11607" s="4" t="s">
        <v>9</v>
      </c>
      <c r="F11607" s="4" t="s">
        <v>50</v>
      </c>
      <c r="G11607" s="4" t="s">
        <v>14</v>
      </c>
      <c r="H11607" s="4" t="s">
        <v>14</v>
      </c>
    </row>
    <row r="11608" spans="1:10">
      <c r="A11608" t="n">
        <v>99398</v>
      </c>
      <c r="B11608" s="37" t="n">
        <v>26</v>
      </c>
      <c r="C11608" s="7" t="n">
        <v>5</v>
      </c>
      <c r="D11608" s="7" t="n">
        <v>17</v>
      </c>
      <c r="E11608" s="7" t="n">
        <v>65179</v>
      </c>
      <c r="F11608" s="7" t="s">
        <v>836</v>
      </c>
      <c r="G11608" s="7" t="n">
        <v>2</v>
      </c>
      <c r="H11608" s="7" t="n">
        <v>0</v>
      </c>
    </row>
    <row r="11609" spans="1:10">
      <c r="A11609" t="s">
        <v>4</v>
      </c>
      <c r="B11609" s="4" t="s">
        <v>5</v>
      </c>
    </row>
    <row r="11610" spans="1:10">
      <c r="A11610" t="n">
        <v>99424</v>
      </c>
      <c r="B11610" s="25" t="n">
        <v>28</v>
      </c>
    </row>
    <row r="11611" spans="1:10">
      <c r="A11611" t="s">
        <v>4</v>
      </c>
      <c r="B11611" s="4" t="s">
        <v>5</v>
      </c>
      <c r="C11611" s="4" t="s">
        <v>10</v>
      </c>
      <c r="D11611" s="4" t="s">
        <v>14</v>
      </c>
    </row>
    <row r="11612" spans="1:10">
      <c r="A11612" t="n">
        <v>99425</v>
      </c>
      <c r="B11612" s="38" t="n">
        <v>89</v>
      </c>
      <c r="C11612" s="7" t="n">
        <v>65533</v>
      </c>
      <c r="D11612" s="7" t="n">
        <v>1</v>
      </c>
    </row>
    <row r="11613" spans="1:10">
      <c r="A11613" t="s">
        <v>4</v>
      </c>
      <c r="B11613" s="4" t="s">
        <v>5</v>
      </c>
      <c r="C11613" s="4" t="s">
        <v>14</v>
      </c>
      <c r="D11613" s="4" t="s">
        <v>10</v>
      </c>
      <c r="E11613" s="4" t="s">
        <v>10</v>
      </c>
      <c r="F11613" s="4" t="s">
        <v>14</v>
      </c>
    </row>
    <row r="11614" spans="1:10">
      <c r="A11614" t="n">
        <v>99429</v>
      </c>
      <c r="B11614" s="23" t="n">
        <v>25</v>
      </c>
      <c r="C11614" s="7" t="n">
        <v>1</v>
      </c>
      <c r="D11614" s="7" t="n">
        <v>65535</v>
      </c>
      <c r="E11614" s="7" t="n">
        <v>65535</v>
      </c>
      <c r="F11614" s="7" t="n">
        <v>0</v>
      </c>
    </row>
    <row r="11615" spans="1:10">
      <c r="A11615" t="s">
        <v>4</v>
      </c>
      <c r="B11615" s="4" t="s">
        <v>5</v>
      </c>
      <c r="C11615" s="4" t="s">
        <v>10</v>
      </c>
      <c r="D11615" s="4" t="s">
        <v>14</v>
      </c>
    </row>
    <row r="11616" spans="1:10">
      <c r="A11616" t="n">
        <v>99436</v>
      </c>
      <c r="B11616" s="38" t="n">
        <v>89</v>
      </c>
      <c r="C11616" s="7" t="n">
        <v>65533</v>
      </c>
      <c r="D11616" s="7" t="n">
        <v>1</v>
      </c>
    </row>
    <row r="11617" spans="1:8">
      <c r="A11617" t="s">
        <v>4</v>
      </c>
      <c r="B11617" s="4" t="s">
        <v>5</v>
      </c>
      <c r="C11617" s="4" t="s">
        <v>14</v>
      </c>
      <c r="D11617" s="4" t="s">
        <v>10</v>
      </c>
      <c r="E11617" s="4" t="s">
        <v>25</v>
      </c>
    </row>
    <row r="11618" spans="1:8">
      <c r="A11618" t="n">
        <v>99440</v>
      </c>
      <c r="B11618" s="33" t="n">
        <v>58</v>
      </c>
      <c r="C11618" s="7" t="n">
        <v>101</v>
      </c>
      <c r="D11618" s="7" t="n">
        <v>800</v>
      </c>
      <c r="E11618" s="7" t="n">
        <v>1</v>
      </c>
    </row>
    <row r="11619" spans="1:8">
      <c r="A11619" t="s">
        <v>4</v>
      </c>
      <c r="B11619" s="4" t="s">
        <v>5</v>
      </c>
      <c r="C11619" s="4" t="s">
        <v>14</v>
      </c>
      <c r="D11619" s="4" t="s">
        <v>10</v>
      </c>
    </row>
    <row r="11620" spans="1:8">
      <c r="A11620" t="n">
        <v>99448</v>
      </c>
      <c r="B11620" s="33" t="n">
        <v>58</v>
      </c>
      <c r="C11620" s="7" t="n">
        <v>254</v>
      </c>
      <c r="D11620" s="7" t="n">
        <v>0</v>
      </c>
    </row>
    <row r="11621" spans="1:8">
      <c r="A11621" t="s">
        <v>4</v>
      </c>
      <c r="B11621" s="4" t="s">
        <v>5</v>
      </c>
      <c r="C11621" s="4" t="s">
        <v>14</v>
      </c>
      <c r="D11621" s="4" t="s">
        <v>14</v>
      </c>
      <c r="E11621" s="4" t="s">
        <v>25</v>
      </c>
      <c r="F11621" s="4" t="s">
        <v>25</v>
      </c>
      <c r="G11621" s="4" t="s">
        <v>25</v>
      </c>
      <c r="H11621" s="4" t="s">
        <v>10</v>
      </c>
    </row>
    <row r="11622" spans="1:8">
      <c r="A11622" t="n">
        <v>99452</v>
      </c>
      <c r="B11622" s="34" t="n">
        <v>45</v>
      </c>
      <c r="C11622" s="7" t="n">
        <v>2</v>
      </c>
      <c r="D11622" s="7" t="n">
        <v>3</v>
      </c>
      <c r="E11622" s="7" t="n">
        <v>-16.5799999237061</v>
      </c>
      <c r="F11622" s="7" t="n">
        <v>15.710000038147</v>
      </c>
      <c r="G11622" s="7" t="n">
        <v>-53.1100006103516</v>
      </c>
      <c r="H11622" s="7" t="n">
        <v>0</v>
      </c>
    </row>
    <row r="11623" spans="1:8">
      <c r="A11623" t="s">
        <v>4</v>
      </c>
      <c r="B11623" s="4" t="s">
        <v>5</v>
      </c>
      <c r="C11623" s="4" t="s">
        <v>14</v>
      </c>
      <c r="D11623" s="4" t="s">
        <v>14</v>
      </c>
      <c r="E11623" s="4" t="s">
        <v>25</v>
      </c>
      <c r="F11623" s="4" t="s">
        <v>25</v>
      </c>
      <c r="G11623" s="4" t="s">
        <v>25</v>
      </c>
      <c r="H11623" s="4" t="s">
        <v>10</v>
      </c>
      <c r="I11623" s="4" t="s">
        <v>14</v>
      </c>
    </row>
    <row r="11624" spans="1:8">
      <c r="A11624" t="n">
        <v>99469</v>
      </c>
      <c r="B11624" s="34" t="n">
        <v>45</v>
      </c>
      <c r="C11624" s="7" t="n">
        <v>4</v>
      </c>
      <c r="D11624" s="7" t="n">
        <v>3</v>
      </c>
      <c r="E11624" s="7" t="n">
        <v>5.65000009536743</v>
      </c>
      <c r="F11624" s="7" t="n">
        <v>12.6099996566772</v>
      </c>
      <c r="G11624" s="7" t="n">
        <v>0</v>
      </c>
      <c r="H11624" s="7" t="n">
        <v>0</v>
      </c>
      <c r="I11624" s="7" t="n">
        <v>0</v>
      </c>
    </row>
    <row r="11625" spans="1:8">
      <c r="A11625" t="s">
        <v>4</v>
      </c>
      <c r="B11625" s="4" t="s">
        <v>5</v>
      </c>
      <c r="C11625" s="4" t="s">
        <v>14</v>
      </c>
      <c r="D11625" s="4" t="s">
        <v>14</v>
      </c>
      <c r="E11625" s="4" t="s">
        <v>25</v>
      </c>
      <c r="F11625" s="4" t="s">
        <v>10</v>
      </c>
    </row>
    <row r="11626" spans="1:8">
      <c r="A11626" t="n">
        <v>99487</v>
      </c>
      <c r="B11626" s="34" t="n">
        <v>45</v>
      </c>
      <c r="C11626" s="7" t="n">
        <v>5</v>
      </c>
      <c r="D11626" s="7" t="n">
        <v>3</v>
      </c>
      <c r="E11626" s="7" t="n">
        <v>1.79999995231628</v>
      </c>
      <c r="F11626" s="7" t="n">
        <v>0</v>
      </c>
    </row>
    <row r="11627" spans="1:8">
      <c r="A11627" t="s">
        <v>4</v>
      </c>
      <c r="B11627" s="4" t="s">
        <v>5</v>
      </c>
      <c r="C11627" s="4" t="s">
        <v>14</v>
      </c>
      <c r="D11627" s="4" t="s">
        <v>14</v>
      </c>
      <c r="E11627" s="4" t="s">
        <v>25</v>
      </c>
      <c r="F11627" s="4" t="s">
        <v>10</v>
      </c>
    </row>
    <row r="11628" spans="1:8">
      <c r="A11628" t="n">
        <v>99496</v>
      </c>
      <c r="B11628" s="34" t="n">
        <v>45</v>
      </c>
      <c r="C11628" s="7" t="n">
        <v>5</v>
      </c>
      <c r="D11628" s="7" t="n">
        <v>3</v>
      </c>
      <c r="E11628" s="7" t="n">
        <v>1.60000002384186</v>
      </c>
      <c r="F11628" s="7" t="n">
        <v>3000</v>
      </c>
    </row>
    <row r="11629" spans="1:8">
      <c r="A11629" t="s">
        <v>4</v>
      </c>
      <c r="B11629" s="4" t="s">
        <v>5</v>
      </c>
      <c r="C11629" s="4" t="s">
        <v>14</v>
      </c>
      <c r="D11629" s="4" t="s">
        <v>14</v>
      </c>
      <c r="E11629" s="4" t="s">
        <v>25</v>
      </c>
      <c r="F11629" s="4" t="s">
        <v>10</v>
      </c>
    </row>
    <row r="11630" spans="1:8">
      <c r="A11630" t="n">
        <v>99505</v>
      </c>
      <c r="B11630" s="34" t="n">
        <v>45</v>
      </c>
      <c r="C11630" s="7" t="n">
        <v>11</v>
      </c>
      <c r="D11630" s="7" t="n">
        <v>3</v>
      </c>
      <c r="E11630" s="7" t="n">
        <v>34.5999984741211</v>
      </c>
      <c r="F11630" s="7" t="n">
        <v>0</v>
      </c>
    </row>
    <row r="11631" spans="1:8">
      <c r="A11631" t="s">
        <v>4</v>
      </c>
      <c r="B11631" s="4" t="s">
        <v>5</v>
      </c>
      <c r="C11631" s="4" t="s">
        <v>10</v>
      </c>
      <c r="D11631" s="4" t="s">
        <v>9</v>
      </c>
    </row>
    <row r="11632" spans="1:8">
      <c r="A11632" t="n">
        <v>99514</v>
      </c>
      <c r="B11632" s="43" t="n">
        <v>43</v>
      </c>
      <c r="C11632" s="7" t="n">
        <v>61491</v>
      </c>
      <c r="D11632" s="7" t="n">
        <v>1</v>
      </c>
    </row>
    <row r="11633" spans="1:9">
      <c r="A11633" t="s">
        <v>4</v>
      </c>
      <c r="B11633" s="4" t="s">
        <v>5</v>
      </c>
      <c r="C11633" s="4" t="s">
        <v>10</v>
      </c>
      <c r="D11633" s="4" t="s">
        <v>9</v>
      </c>
    </row>
    <row r="11634" spans="1:9">
      <c r="A11634" t="n">
        <v>99521</v>
      </c>
      <c r="B11634" s="43" t="n">
        <v>43</v>
      </c>
      <c r="C11634" s="7" t="n">
        <v>61492</v>
      </c>
      <c r="D11634" s="7" t="n">
        <v>1</v>
      </c>
    </row>
    <row r="11635" spans="1:9">
      <c r="A11635" t="s">
        <v>4</v>
      </c>
      <c r="B11635" s="4" t="s">
        <v>5</v>
      </c>
      <c r="C11635" s="4" t="s">
        <v>14</v>
      </c>
      <c r="D11635" s="4" t="s">
        <v>10</v>
      </c>
    </row>
    <row r="11636" spans="1:9">
      <c r="A11636" t="n">
        <v>99528</v>
      </c>
      <c r="B11636" s="33" t="n">
        <v>58</v>
      </c>
      <c r="C11636" s="7" t="n">
        <v>255</v>
      </c>
      <c r="D11636" s="7" t="n">
        <v>0</v>
      </c>
    </row>
    <row r="11637" spans="1:9">
      <c r="A11637" t="s">
        <v>4</v>
      </c>
      <c r="B11637" s="4" t="s">
        <v>5</v>
      </c>
      <c r="C11637" s="4" t="s">
        <v>10</v>
      </c>
    </row>
    <row r="11638" spans="1:9">
      <c r="A11638" t="n">
        <v>99532</v>
      </c>
      <c r="B11638" s="27" t="n">
        <v>16</v>
      </c>
      <c r="C11638" s="7" t="n">
        <v>300</v>
      </c>
    </row>
    <row r="11639" spans="1:9">
      <c r="A11639" t="s">
        <v>4</v>
      </c>
      <c r="B11639" s="4" t="s">
        <v>5</v>
      </c>
      <c r="C11639" s="4" t="s">
        <v>14</v>
      </c>
      <c r="D11639" s="4" t="s">
        <v>10</v>
      </c>
      <c r="E11639" s="4" t="s">
        <v>6</v>
      </c>
    </row>
    <row r="11640" spans="1:9">
      <c r="A11640" t="n">
        <v>99535</v>
      </c>
      <c r="B11640" s="36" t="n">
        <v>51</v>
      </c>
      <c r="C11640" s="7" t="n">
        <v>4</v>
      </c>
      <c r="D11640" s="7" t="n">
        <v>0</v>
      </c>
      <c r="E11640" s="7" t="s">
        <v>313</v>
      </c>
    </row>
    <row r="11641" spans="1:9">
      <c r="A11641" t="s">
        <v>4</v>
      </c>
      <c r="B11641" s="4" t="s">
        <v>5</v>
      </c>
      <c r="C11641" s="4" t="s">
        <v>10</v>
      </c>
    </row>
    <row r="11642" spans="1:9">
      <c r="A11642" t="n">
        <v>99549</v>
      </c>
      <c r="B11642" s="27" t="n">
        <v>16</v>
      </c>
      <c r="C11642" s="7" t="n">
        <v>0</v>
      </c>
    </row>
    <row r="11643" spans="1:9">
      <c r="A11643" t="s">
        <v>4</v>
      </c>
      <c r="B11643" s="4" t="s">
        <v>5</v>
      </c>
      <c r="C11643" s="4" t="s">
        <v>10</v>
      </c>
      <c r="D11643" s="4" t="s">
        <v>14</v>
      </c>
      <c r="E11643" s="4" t="s">
        <v>9</v>
      </c>
      <c r="F11643" s="4" t="s">
        <v>50</v>
      </c>
      <c r="G11643" s="4" t="s">
        <v>14</v>
      </c>
      <c r="H11643" s="4" t="s">
        <v>14</v>
      </c>
    </row>
    <row r="11644" spans="1:9">
      <c r="A11644" t="n">
        <v>99552</v>
      </c>
      <c r="B11644" s="37" t="n">
        <v>26</v>
      </c>
      <c r="C11644" s="7" t="n">
        <v>0</v>
      </c>
      <c r="D11644" s="7" t="n">
        <v>17</v>
      </c>
      <c r="E11644" s="7" t="n">
        <v>65180</v>
      </c>
      <c r="F11644" s="7" t="s">
        <v>837</v>
      </c>
      <c r="G11644" s="7" t="n">
        <v>2</v>
      </c>
      <c r="H11644" s="7" t="n">
        <v>0</v>
      </c>
    </row>
    <row r="11645" spans="1:9">
      <c r="A11645" t="s">
        <v>4</v>
      </c>
      <c r="B11645" s="4" t="s">
        <v>5</v>
      </c>
    </row>
    <row r="11646" spans="1:9">
      <c r="A11646" t="n">
        <v>99625</v>
      </c>
      <c r="B11646" s="25" t="n">
        <v>28</v>
      </c>
    </row>
    <row r="11647" spans="1:9">
      <c r="A11647" t="s">
        <v>4</v>
      </c>
      <c r="B11647" s="4" t="s">
        <v>5</v>
      </c>
      <c r="C11647" s="4" t="s">
        <v>10</v>
      </c>
      <c r="D11647" s="4" t="s">
        <v>14</v>
      </c>
    </row>
    <row r="11648" spans="1:9">
      <c r="A11648" t="n">
        <v>99626</v>
      </c>
      <c r="B11648" s="38" t="n">
        <v>89</v>
      </c>
      <c r="C11648" s="7" t="n">
        <v>65533</v>
      </c>
      <c r="D11648" s="7" t="n">
        <v>1</v>
      </c>
    </row>
    <row r="11649" spans="1:8">
      <c r="A11649" t="s">
        <v>4</v>
      </c>
      <c r="B11649" s="4" t="s">
        <v>5</v>
      </c>
      <c r="C11649" s="4" t="s">
        <v>10</v>
      </c>
    </row>
    <row r="11650" spans="1:8">
      <c r="A11650" t="n">
        <v>99630</v>
      </c>
      <c r="B11650" s="27" t="n">
        <v>16</v>
      </c>
      <c r="C11650" s="7" t="n">
        <v>300</v>
      </c>
    </row>
    <row r="11651" spans="1:8">
      <c r="A11651" t="s">
        <v>4</v>
      </c>
      <c r="B11651" s="4" t="s">
        <v>5</v>
      </c>
      <c r="C11651" s="4" t="s">
        <v>10</v>
      </c>
      <c r="D11651" s="4" t="s">
        <v>10</v>
      </c>
      <c r="E11651" s="4" t="s">
        <v>10</v>
      </c>
    </row>
    <row r="11652" spans="1:8">
      <c r="A11652" t="n">
        <v>99633</v>
      </c>
      <c r="B11652" s="30" t="n">
        <v>61</v>
      </c>
      <c r="C11652" s="7" t="n">
        <v>0</v>
      </c>
      <c r="D11652" s="7" t="n">
        <v>112</v>
      </c>
      <c r="E11652" s="7" t="n">
        <v>1000</v>
      </c>
    </row>
    <row r="11653" spans="1:8">
      <c r="A11653" t="s">
        <v>4</v>
      </c>
      <c r="B11653" s="4" t="s">
        <v>5</v>
      </c>
      <c r="C11653" s="4" t="s">
        <v>14</v>
      </c>
      <c r="D11653" s="4" t="s">
        <v>10</v>
      </c>
      <c r="E11653" s="4" t="s">
        <v>6</v>
      </c>
    </row>
    <row r="11654" spans="1:8">
      <c r="A11654" t="n">
        <v>99640</v>
      </c>
      <c r="B11654" s="36" t="n">
        <v>51</v>
      </c>
      <c r="C11654" s="7" t="n">
        <v>4</v>
      </c>
      <c r="D11654" s="7" t="n">
        <v>0</v>
      </c>
      <c r="E11654" s="7" t="s">
        <v>502</v>
      </c>
    </row>
    <row r="11655" spans="1:8">
      <c r="A11655" t="s">
        <v>4</v>
      </c>
      <c r="B11655" s="4" t="s">
        <v>5</v>
      </c>
      <c r="C11655" s="4" t="s">
        <v>10</v>
      </c>
    </row>
    <row r="11656" spans="1:8">
      <c r="A11656" t="n">
        <v>99653</v>
      </c>
      <c r="B11656" s="27" t="n">
        <v>16</v>
      </c>
      <c r="C11656" s="7" t="n">
        <v>0</v>
      </c>
    </row>
    <row r="11657" spans="1:8">
      <c r="A11657" t="s">
        <v>4</v>
      </c>
      <c r="B11657" s="4" t="s">
        <v>5</v>
      </c>
      <c r="C11657" s="4" t="s">
        <v>10</v>
      </c>
      <c r="D11657" s="4" t="s">
        <v>14</v>
      </c>
      <c r="E11657" s="4" t="s">
        <v>9</v>
      </c>
      <c r="F11657" s="4" t="s">
        <v>50</v>
      </c>
      <c r="G11657" s="4" t="s">
        <v>14</v>
      </c>
      <c r="H11657" s="4" t="s">
        <v>14</v>
      </c>
    </row>
    <row r="11658" spans="1:8">
      <c r="A11658" t="n">
        <v>99656</v>
      </c>
      <c r="B11658" s="37" t="n">
        <v>26</v>
      </c>
      <c r="C11658" s="7" t="n">
        <v>0</v>
      </c>
      <c r="D11658" s="7" t="n">
        <v>17</v>
      </c>
      <c r="E11658" s="7" t="n">
        <v>65181</v>
      </c>
      <c r="F11658" s="7" t="s">
        <v>838</v>
      </c>
      <c r="G11658" s="7" t="n">
        <v>2</v>
      </c>
      <c r="H11658" s="7" t="n">
        <v>0</v>
      </c>
    </row>
    <row r="11659" spans="1:8">
      <c r="A11659" t="s">
        <v>4</v>
      </c>
      <c r="B11659" s="4" t="s">
        <v>5</v>
      </c>
    </row>
    <row r="11660" spans="1:8">
      <c r="A11660" t="n">
        <v>99709</v>
      </c>
      <c r="B11660" s="25" t="n">
        <v>28</v>
      </c>
    </row>
    <row r="11661" spans="1:8">
      <c r="A11661" t="s">
        <v>4</v>
      </c>
      <c r="B11661" s="4" t="s">
        <v>5</v>
      </c>
      <c r="C11661" s="4" t="s">
        <v>10</v>
      </c>
      <c r="D11661" s="4" t="s">
        <v>14</v>
      </c>
    </row>
    <row r="11662" spans="1:8">
      <c r="A11662" t="n">
        <v>99710</v>
      </c>
      <c r="B11662" s="38" t="n">
        <v>89</v>
      </c>
      <c r="C11662" s="7" t="n">
        <v>65533</v>
      </c>
      <c r="D11662" s="7" t="n">
        <v>1</v>
      </c>
    </row>
    <row r="11663" spans="1:8">
      <c r="A11663" t="s">
        <v>4</v>
      </c>
      <c r="B11663" s="4" t="s">
        <v>5</v>
      </c>
      <c r="C11663" s="4" t="s">
        <v>14</v>
      </c>
      <c r="D11663" s="4" t="s">
        <v>10</v>
      </c>
      <c r="E11663" s="4" t="s">
        <v>10</v>
      </c>
      <c r="F11663" s="4" t="s">
        <v>14</v>
      </c>
    </row>
    <row r="11664" spans="1:8">
      <c r="A11664" t="n">
        <v>99714</v>
      </c>
      <c r="B11664" s="23" t="n">
        <v>25</v>
      </c>
      <c r="C11664" s="7" t="n">
        <v>1</v>
      </c>
      <c r="D11664" s="7" t="n">
        <v>65535</v>
      </c>
      <c r="E11664" s="7" t="n">
        <v>65535</v>
      </c>
      <c r="F11664" s="7" t="n">
        <v>0</v>
      </c>
    </row>
    <row r="11665" spans="1:8">
      <c r="A11665" t="s">
        <v>4</v>
      </c>
      <c r="B11665" s="4" t="s">
        <v>5</v>
      </c>
      <c r="C11665" s="4" t="s">
        <v>10</v>
      </c>
      <c r="D11665" s="4" t="s">
        <v>25</v>
      </c>
      <c r="E11665" s="4" t="s">
        <v>25</v>
      </c>
      <c r="F11665" s="4" t="s">
        <v>25</v>
      </c>
      <c r="G11665" s="4" t="s">
        <v>10</v>
      </c>
      <c r="H11665" s="4" t="s">
        <v>10</v>
      </c>
    </row>
    <row r="11666" spans="1:8">
      <c r="A11666" t="n">
        <v>99721</v>
      </c>
      <c r="B11666" s="29" t="n">
        <v>60</v>
      </c>
      <c r="C11666" s="7" t="n">
        <v>112</v>
      </c>
      <c r="D11666" s="7" t="n">
        <v>10</v>
      </c>
      <c r="E11666" s="7" t="n">
        <v>0</v>
      </c>
      <c r="F11666" s="7" t="n">
        <v>0</v>
      </c>
      <c r="G11666" s="7" t="n">
        <v>800</v>
      </c>
      <c r="H11666" s="7" t="n">
        <v>0</v>
      </c>
    </row>
    <row r="11667" spans="1:8">
      <c r="A11667" t="s">
        <v>4</v>
      </c>
      <c r="B11667" s="4" t="s">
        <v>5</v>
      </c>
      <c r="C11667" s="4" t="s">
        <v>14</v>
      </c>
      <c r="D11667" s="4" t="s">
        <v>10</v>
      </c>
      <c r="E11667" s="4" t="s">
        <v>6</v>
      </c>
    </row>
    <row r="11668" spans="1:8">
      <c r="A11668" t="n">
        <v>99740</v>
      </c>
      <c r="B11668" s="36" t="n">
        <v>51</v>
      </c>
      <c r="C11668" s="7" t="n">
        <v>4</v>
      </c>
      <c r="D11668" s="7" t="n">
        <v>112</v>
      </c>
      <c r="E11668" s="7" t="s">
        <v>497</v>
      </c>
    </row>
    <row r="11669" spans="1:8">
      <c r="A11669" t="s">
        <v>4</v>
      </c>
      <c r="B11669" s="4" t="s">
        <v>5</v>
      </c>
      <c r="C11669" s="4" t="s">
        <v>10</v>
      </c>
    </row>
    <row r="11670" spans="1:8">
      <c r="A11670" t="n">
        <v>99753</v>
      </c>
      <c r="B11670" s="27" t="n">
        <v>16</v>
      </c>
      <c r="C11670" s="7" t="n">
        <v>0</v>
      </c>
    </row>
    <row r="11671" spans="1:8">
      <c r="A11671" t="s">
        <v>4</v>
      </c>
      <c r="B11671" s="4" t="s">
        <v>5</v>
      </c>
      <c r="C11671" s="4" t="s">
        <v>10</v>
      </c>
      <c r="D11671" s="4" t="s">
        <v>14</v>
      </c>
      <c r="E11671" s="4" t="s">
        <v>9</v>
      </c>
      <c r="F11671" s="4" t="s">
        <v>50</v>
      </c>
      <c r="G11671" s="4" t="s">
        <v>14</v>
      </c>
      <c r="H11671" s="4" t="s">
        <v>14</v>
      </c>
    </row>
    <row r="11672" spans="1:8">
      <c r="A11672" t="n">
        <v>99756</v>
      </c>
      <c r="B11672" s="37" t="n">
        <v>26</v>
      </c>
      <c r="C11672" s="7" t="n">
        <v>112</v>
      </c>
      <c r="D11672" s="7" t="n">
        <v>17</v>
      </c>
      <c r="E11672" s="7" t="n">
        <v>65182</v>
      </c>
      <c r="F11672" s="7" t="s">
        <v>839</v>
      </c>
      <c r="G11672" s="7" t="n">
        <v>2</v>
      </c>
      <c r="H11672" s="7" t="n">
        <v>0</v>
      </c>
    </row>
    <row r="11673" spans="1:8">
      <c r="A11673" t="s">
        <v>4</v>
      </c>
      <c r="B11673" s="4" t="s">
        <v>5</v>
      </c>
    </row>
    <row r="11674" spans="1:8">
      <c r="A11674" t="n">
        <v>99778</v>
      </c>
      <c r="B11674" s="25" t="n">
        <v>28</v>
      </c>
    </row>
    <row r="11675" spans="1:8">
      <c r="A11675" t="s">
        <v>4</v>
      </c>
      <c r="B11675" s="4" t="s">
        <v>5</v>
      </c>
      <c r="C11675" s="4" t="s">
        <v>10</v>
      </c>
      <c r="D11675" s="4" t="s">
        <v>14</v>
      </c>
    </row>
    <row r="11676" spans="1:8">
      <c r="A11676" t="n">
        <v>99779</v>
      </c>
      <c r="B11676" s="38" t="n">
        <v>89</v>
      </c>
      <c r="C11676" s="7" t="n">
        <v>65533</v>
      </c>
      <c r="D11676" s="7" t="n">
        <v>1</v>
      </c>
    </row>
    <row r="11677" spans="1:8">
      <c r="A11677" t="s">
        <v>4</v>
      </c>
      <c r="B11677" s="4" t="s">
        <v>5</v>
      </c>
      <c r="C11677" s="4" t="s">
        <v>14</v>
      </c>
      <c r="D11677" s="4" t="s">
        <v>10</v>
      </c>
      <c r="E11677" s="4" t="s">
        <v>25</v>
      </c>
    </row>
    <row r="11678" spans="1:8">
      <c r="A11678" t="n">
        <v>99783</v>
      </c>
      <c r="B11678" s="33" t="n">
        <v>58</v>
      </c>
      <c r="C11678" s="7" t="n">
        <v>101</v>
      </c>
      <c r="D11678" s="7" t="n">
        <v>500</v>
      </c>
      <c r="E11678" s="7" t="n">
        <v>1</v>
      </c>
    </row>
    <row r="11679" spans="1:8">
      <c r="A11679" t="s">
        <v>4</v>
      </c>
      <c r="B11679" s="4" t="s">
        <v>5</v>
      </c>
      <c r="C11679" s="4" t="s">
        <v>14</v>
      </c>
      <c r="D11679" s="4" t="s">
        <v>10</v>
      </c>
    </row>
    <row r="11680" spans="1:8">
      <c r="A11680" t="n">
        <v>99791</v>
      </c>
      <c r="B11680" s="33" t="n">
        <v>58</v>
      </c>
      <c r="C11680" s="7" t="n">
        <v>254</v>
      </c>
      <c r="D11680" s="7" t="n">
        <v>0</v>
      </c>
    </row>
    <row r="11681" spans="1:8">
      <c r="A11681" t="s">
        <v>4</v>
      </c>
      <c r="B11681" s="4" t="s">
        <v>5</v>
      </c>
      <c r="C11681" s="4" t="s">
        <v>14</v>
      </c>
      <c r="D11681" s="4" t="s">
        <v>14</v>
      </c>
      <c r="E11681" s="4" t="s">
        <v>25</v>
      </c>
      <c r="F11681" s="4" t="s">
        <v>25</v>
      </c>
      <c r="G11681" s="4" t="s">
        <v>25</v>
      </c>
      <c r="H11681" s="4" t="s">
        <v>10</v>
      </c>
    </row>
    <row r="11682" spans="1:8">
      <c r="A11682" t="n">
        <v>99795</v>
      </c>
      <c r="B11682" s="34" t="n">
        <v>45</v>
      </c>
      <c r="C11682" s="7" t="n">
        <v>2</v>
      </c>
      <c r="D11682" s="7" t="n">
        <v>3</v>
      </c>
      <c r="E11682" s="7" t="n">
        <v>-15.9200000762939</v>
      </c>
      <c r="F11682" s="7" t="n">
        <v>15.7700004577637</v>
      </c>
      <c r="G11682" s="7" t="n">
        <v>-54.5400009155273</v>
      </c>
      <c r="H11682" s="7" t="n">
        <v>0</v>
      </c>
    </row>
    <row r="11683" spans="1:8">
      <c r="A11683" t="s">
        <v>4</v>
      </c>
      <c r="B11683" s="4" t="s">
        <v>5</v>
      </c>
      <c r="C11683" s="4" t="s">
        <v>14</v>
      </c>
      <c r="D11683" s="4" t="s">
        <v>14</v>
      </c>
      <c r="E11683" s="4" t="s">
        <v>25</v>
      </c>
      <c r="F11683" s="4" t="s">
        <v>25</v>
      </c>
      <c r="G11683" s="4" t="s">
        <v>25</v>
      </c>
      <c r="H11683" s="4" t="s">
        <v>10</v>
      </c>
      <c r="I11683" s="4" t="s">
        <v>14</v>
      </c>
    </row>
    <row r="11684" spans="1:8">
      <c r="A11684" t="n">
        <v>99812</v>
      </c>
      <c r="B11684" s="34" t="n">
        <v>45</v>
      </c>
      <c r="C11684" s="7" t="n">
        <v>4</v>
      </c>
      <c r="D11684" s="7" t="n">
        <v>3</v>
      </c>
      <c r="E11684" s="7" t="n">
        <v>0.219999998807907</v>
      </c>
      <c r="F11684" s="7" t="n">
        <v>344.089996337891</v>
      </c>
      <c r="G11684" s="7" t="n">
        <v>4</v>
      </c>
      <c r="H11684" s="7" t="n">
        <v>0</v>
      </c>
      <c r="I11684" s="7" t="n">
        <v>0</v>
      </c>
    </row>
    <row r="11685" spans="1:8">
      <c r="A11685" t="s">
        <v>4</v>
      </c>
      <c r="B11685" s="4" t="s">
        <v>5</v>
      </c>
      <c r="C11685" s="4" t="s">
        <v>14</v>
      </c>
      <c r="D11685" s="4" t="s">
        <v>14</v>
      </c>
      <c r="E11685" s="4" t="s">
        <v>25</v>
      </c>
      <c r="F11685" s="4" t="s">
        <v>10</v>
      </c>
    </row>
    <row r="11686" spans="1:8">
      <c r="A11686" t="n">
        <v>99830</v>
      </c>
      <c r="B11686" s="34" t="n">
        <v>45</v>
      </c>
      <c r="C11686" s="7" t="n">
        <v>5</v>
      </c>
      <c r="D11686" s="7" t="n">
        <v>3</v>
      </c>
      <c r="E11686" s="7" t="n">
        <v>1.20000004768372</v>
      </c>
      <c r="F11686" s="7" t="n">
        <v>0</v>
      </c>
    </row>
    <row r="11687" spans="1:8">
      <c r="A11687" t="s">
        <v>4</v>
      </c>
      <c r="B11687" s="4" t="s">
        <v>5</v>
      </c>
      <c r="C11687" s="4" t="s">
        <v>14</v>
      </c>
      <c r="D11687" s="4" t="s">
        <v>14</v>
      </c>
      <c r="E11687" s="4" t="s">
        <v>25</v>
      </c>
      <c r="F11687" s="4" t="s">
        <v>10</v>
      </c>
    </row>
    <row r="11688" spans="1:8">
      <c r="A11688" t="n">
        <v>99839</v>
      </c>
      <c r="B11688" s="34" t="n">
        <v>45</v>
      </c>
      <c r="C11688" s="7" t="n">
        <v>11</v>
      </c>
      <c r="D11688" s="7" t="n">
        <v>3</v>
      </c>
      <c r="E11688" s="7" t="n">
        <v>36.2999992370605</v>
      </c>
      <c r="F11688" s="7" t="n">
        <v>0</v>
      </c>
    </row>
    <row r="11689" spans="1:8">
      <c r="A11689" t="s">
        <v>4</v>
      </c>
      <c r="B11689" s="4" t="s">
        <v>5</v>
      </c>
      <c r="C11689" s="4" t="s">
        <v>10</v>
      </c>
      <c r="D11689" s="4" t="s">
        <v>9</v>
      </c>
    </row>
    <row r="11690" spans="1:8">
      <c r="A11690" t="n">
        <v>99848</v>
      </c>
      <c r="B11690" s="46" t="n">
        <v>44</v>
      </c>
      <c r="C11690" s="7" t="n">
        <v>61491</v>
      </c>
      <c r="D11690" s="7" t="n">
        <v>1</v>
      </c>
    </row>
    <row r="11691" spans="1:8">
      <c r="A11691" t="s">
        <v>4</v>
      </c>
      <c r="B11691" s="4" t="s">
        <v>5</v>
      </c>
      <c r="C11691" s="4" t="s">
        <v>10</v>
      </c>
      <c r="D11691" s="4" t="s">
        <v>9</v>
      </c>
    </row>
    <row r="11692" spans="1:8">
      <c r="A11692" t="n">
        <v>99855</v>
      </c>
      <c r="B11692" s="46" t="n">
        <v>44</v>
      </c>
      <c r="C11692" s="7" t="n">
        <v>61492</v>
      </c>
      <c r="D11692" s="7" t="n">
        <v>1</v>
      </c>
    </row>
    <row r="11693" spans="1:8">
      <c r="A11693" t="s">
        <v>4</v>
      </c>
      <c r="B11693" s="4" t="s">
        <v>5</v>
      </c>
      <c r="C11693" s="4" t="s">
        <v>14</v>
      </c>
      <c r="D11693" s="4" t="s">
        <v>10</v>
      </c>
    </row>
    <row r="11694" spans="1:8">
      <c r="A11694" t="n">
        <v>99862</v>
      </c>
      <c r="B11694" s="33" t="n">
        <v>58</v>
      </c>
      <c r="C11694" s="7" t="n">
        <v>255</v>
      </c>
      <c r="D11694" s="7" t="n">
        <v>0</v>
      </c>
    </row>
    <row r="11695" spans="1:8">
      <c r="A11695" t="s">
        <v>4</v>
      </c>
      <c r="B11695" s="4" t="s">
        <v>5</v>
      </c>
      <c r="C11695" s="4" t="s">
        <v>14</v>
      </c>
      <c r="D11695" s="4" t="s">
        <v>10</v>
      </c>
      <c r="E11695" s="4" t="s">
        <v>6</v>
      </c>
    </row>
    <row r="11696" spans="1:8">
      <c r="A11696" t="n">
        <v>99866</v>
      </c>
      <c r="B11696" s="36" t="n">
        <v>51</v>
      </c>
      <c r="C11696" s="7" t="n">
        <v>4</v>
      </c>
      <c r="D11696" s="7" t="n">
        <v>83</v>
      </c>
      <c r="E11696" s="7" t="s">
        <v>292</v>
      </c>
    </row>
    <row r="11697" spans="1:9">
      <c r="A11697" t="s">
        <v>4</v>
      </c>
      <c r="B11697" s="4" t="s">
        <v>5</v>
      </c>
      <c r="C11697" s="4" t="s">
        <v>10</v>
      </c>
    </row>
    <row r="11698" spans="1:9">
      <c r="A11698" t="n">
        <v>99880</v>
      </c>
      <c r="B11698" s="27" t="n">
        <v>16</v>
      </c>
      <c r="C11698" s="7" t="n">
        <v>0</v>
      </c>
    </row>
    <row r="11699" spans="1:9">
      <c r="A11699" t="s">
        <v>4</v>
      </c>
      <c r="B11699" s="4" t="s">
        <v>5</v>
      </c>
      <c r="C11699" s="4" t="s">
        <v>10</v>
      </c>
      <c r="D11699" s="4" t="s">
        <v>14</v>
      </c>
      <c r="E11699" s="4" t="s">
        <v>9</v>
      </c>
      <c r="F11699" s="4" t="s">
        <v>50</v>
      </c>
      <c r="G11699" s="4" t="s">
        <v>14</v>
      </c>
      <c r="H11699" s="4" t="s">
        <v>14</v>
      </c>
    </row>
    <row r="11700" spans="1:9">
      <c r="A11700" t="n">
        <v>99883</v>
      </c>
      <c r="B11700" s="37" t="n">
        <v>26</v>
      </c>
      <c r="C11700" s="7" t="n">
        <v>83</v>
      </c>
      <c r="D11700" s="7" t="n">
        <v>17</v>
      </c>
      <c r="E11700" s="7" t="n">
        <v>65183</v>
      </c>
      <c r="F11700" s="7" t="s">
        <v>840</v>
      </c>
      <c r="G11700" s="7" t="n">
        <v>2</v>
      </c>
      <c r="H11700" s="7" t="n">
        <v>0</v>
      </c>
    </row>
    <row r="11701" spans="1:9">
      <c r="A11701" t="s">
        <v>4</v>
      </c>
      <c r="B11701" s="4" t="s">
        <v>5</v>
      </c>
    </row>
    <row r="11702" spans="1:9">
      <c r="A11702" t="n">
        <v>99972</v>
      </c>
      <c r="B11702" s="25" t="n">
        <v>28</v>
      </c>
    </row>
    <row r="11703" spans="1:9">
      <c r="A11703" t="s">
        <v>4</v>
      </c>
      <c r="B11703" s="4" t="s">
        <v>5</v>
      </c>
      <c r="C11703" s="4" t="s">
        <v>10</v>
      </c>
      <c r="D11703" s="4" t="s">
        <v>14</v>
      </c>
    </row>
    <row r="11704" spans="1:9">
      <c r="A11704" t="n">
        <v>99973</v>
      </c>
      <c r="B11704" s="38" t="n">
        <v>89</v>
      </c>
      <c r="C11704" s="7" t="n">
        <v>65533</v>
      </c>
      <c r="D11704" s="7" t="n">
        <v>1</v>
      </c>
    </row>
    <row r="11705" spans="1:9">
      <c r="A11705" t="s">
        <v>4</v>
      </c>
      <c r="B11705" s="4" t="s">
        <v>5</v>
      </c>
      <c r="C11705" s="4" t="s">
        <v>14</v>
      </c>
      <c r="D11705" s="4" t="s">
        <v>14</v>
      </c>
      <c r="E11705" s="4" t="s">
        <v>25</v>
      </c>
      <c r="F11705" s="4" t="s">
        <v>10</v>
      </c>
    </row>
    <row r="11706" spans="1:9">
      <c r="A11706" t="n">
        <v>99977</v>
      </c>
      <c r="B11706" s="34" t="n">
        <v>45</v>
      </c>
      <c r="C11706" s="7" t="n">
        <v>5</v>
      </c>
      <c r="D11706" s="7" t="n">
        <v>3</v>
      </c>
      <c r="E11706" s="7" t="n">
        <v>1.29999995231628</v>
      </c>
      <c r="F11706" s="7" t="n">
        <v>1600</v>
      </c>
    </row>
    <row r="11707" spans="1:9">
      <c r="A11707" t="s">
        <v>4</v>
      </c>
      <c r="B11707" s="4" t="s">
        <v>5</v>
      </c>
      <c r="C11707" s="4" t="s">
        <v>14</v>
      </c>
      <c r="D11707" s="4" t="s">
        <v>10</v>
      </c>
      <c r="E11707" s="4" t="s">
        <v>14</v>
      </c>
    </row>
    <row r="11708" spans="1:9">
      <c r="A11708" t="n">
        <v>99986</v>
      </c>
      <c r="B11708" s="72" t="n">
        <v>49</v>
      </c>
      <c r="C11708" s="7" t="n">
        <v>1</v>
      </c>
      <c r="D11708" s="7" t="n">
        <v>3000</v>
      </c>
      <c r="E11708" s="7" t="n">
        <v>0</v>
      </c>
    </row>
    <row r="11709" spans="1:9">
      <c r="A11709" t="s">
        <v>4</v>
      </c>
      <c r="B11709" s="4" t="s">
        <v>5</v>
      </c>
      <c r="C11709" s="4" t="s">
        <v>10</v>
      </c>
    </row>
    <row r="11710" spans="1:9">
      <c r="A11710" t="n">
        <v>99991</v>
      </c>
      <c r="B11710" s="27" t="n">
        <v>16</v>
      </c>
      <c r="C11710" s="7" t="n">
        <v>300</v>
      </c>
    </row>
    <row r="11711" spans="1:9">
      <c r="A11711" t="s">
        <v>4</v>
      </c>
      <c r="B11711" s="4" t="s">
        <v>5</v>
      </c>
      <c r="C11711" s="4" t="s">
        <v>14</v>
      </c>
      <c r="D11711" s="4" t="s">
        <v>10</v>
      </c>
      <c r="E11711" s="4" t="s">
        <v>6</v>
      </c>
      <c r="F11711" s="4" t="s">
        <v>6</v>
      </c>
      <c r="G11711" s="4" t="s">
        <v>6</v>
      </c>
      <c r="H11711" s="4" t="s">
        <v>6</v>
      </c>
    </row>
    <row r="11712" spans="1:9">
      <c r="A11712" t="n">
        <v>99994</v>
      </c>
      <c r="B11712" s="36" t="n">
        <v>51</v>
      </c>
      <c r="C11712" s="7" t="n">
        <v>3</v>
      </c>
      <c r="D11712" s="7" t="n">
        <v>83</v>
      </c>
      <c r="E11712" s="7" t="s">
        <v>694</v>
      </c>
      <c r="F11712" s="7" t="s">
        <v>478</v>
      </c>
      <c r="G11712" s="7" t="s">
        <v>130</v>
      </c>
      <c r="H11712" s="7" t="s">
        <v>131</v>
      </c>
    </row>
    <row r="11713" spans="1:8">
      <c r="A11713" t="s">
        <v>4</v>
      </c>
      <c r="B11713" s="4" t="s">
        <v>5</v>
      </c>
      <c r="C11713" s="4" t="s">
        <v>10</v>
      </c>
      <c r="D11713" s="4" t="s">
        <v>14</v>
      </c>
      <c r="E11713" s="4" t="s">
        <v>6</v>
      </c>
      <c r="F11713" s="4" t="s">
        <v>25</v>
      </c>
      <c r="G11713" s="4" t="s">
        <v>25</v>
      </c>
      <c r="H11713" s="4" t="s">
        <v>25</v>
      </c>
    </row>
    <row r="11714" spans="1:8">
      <c r="A11714" t="n">
        <v>100007</v>
      </c>
      <c r="B11714" s="52" t="n">
        <v>48</v>
      </c>
      <c r="C11714" s="7" t="n">
        <v>83</v>
      </c>
      <c r="D11714" s="7" t="n">
        <v>0</v>
      </c>
      <c r="E11714" s="7" t="s">
        <v>823</v>
      </c>
      <c r="F11714" s="7" t="n">
        <v>-1</v>
      </c>
      <c r="G11714" s="7" t="n">
        <v>1</v>
      </c>
      <c r="H11714" s="7" t="n">
        <v>0</v>
      </c>
    </row>
    <row r="11715" spans="1:8">
      <c r="A11715" t="s">
        <v>4</v>
      </c>
      <c r="B11715" s="4" t="s">
        <v>5</v>
      </c>
      <c r="C11715" s="4" t="s">
        <v>10</v>
      </c>
    </row>
    <row r="11716" spans="1:8">
      <c r="A11716" t="n">
        <v>100033</v>
      </c>
      <c r="B11716" s="27" t="n">
        <v>16</v>
      </c>
      <c r="C11716" s="7" t="n">
        <v>800</v>
      </c>
    </row>
    <row r="11717" spans="1:8">
      <c r="A11717" t="s">
        <v>4</v>
      </c>
      <c r="B11717" s="4" t="s">
        <v>5</v>
      </c>
      <c r="C11717" s="4" t="s">
        <v>14</v>
      </c>
      <c r="D11717" s="4" t="s">
        <v>10</v>
      </c>
      <c r="E11717" s="4" t="s">
        <v>6</v>
      </c>
      <c r="F11717" s="4" t="s">
        <v>6</v>
      </c>
      <c r="G11717" s="4" t="s">
        <v>6</v>
      </c>
      <c r="H11717" s="4" t="s">
        <v>6</v>
      </c>
    </row>
    <row r="11718" spans="1:8">
      <c r="A11718" t="n">
        <v>100036</v>
      </c>
      <c r="B11718" s="36" t="n">
        <v>51</v>
      </c>
      <c r="C11718" s="7" t="n">
        <v>3</v>
      </c>
      <c r="D11718" s="7" t="n">
        <v>83</v>
      </c>
      <c r="E11718" s="7" t="s">
        <v>841</v>
      </c>
      <c r="F11718" s="7" t="s">
        <v>478</v>
      </c>
      <c r="G11718" s="7" t="s">
        <v>130</v>
      </c>
      <c r="H11718" s="7" t="s">
        <v>131</v>
      </c>
    </row>
    <row r="11719" spans="1:8">
      <c r="A11719" t="s">
        <v>4</v>
      </c>
      <c r="B11719" s="4" t="s">
        <v>5</v>
      </c>
      <c r="C11719" s="4" t="s">
        <v>14</v>
      </c>
      <c r="D11719" s="4" t="s">
        <v>10</v>
      </c>
      <c r="E11719" s="4" t="s">
        <v>25</v>
      </c>
      <c r="F11719" s="4" t="s">
        <v>10</v>
      </c>
      <c r="G11719" s="4" t="s">
        <v>9</v>
      </c>
      <c r="H11719" s="4" t="s">
        <v>9</v>
      </c>
      <c r="I11719" s="4" t="s">
        <v>10</v>
      </c>
      <c r="J11719" s="4" t="s">
        <v>10</v>
      </c>
      <c r="K11719" s="4" t="s">
        <v>9</v>
      </c>
      <c r="L11719" s="4" t="s">
        <v>9</v>
      </c>
      <c r="M11719" s="4" t="s">
        <v>9</v>
      </c>
      <c r="N11719" s="4" t="s">
        <v>9</v>
      </c>
      <c r="O11719" s="4" t="s">
        <v>6</v>
      </c>
    </row>
    <row r="11720" spans="1:8">
      <c r="A11720" t="n">
        <v>100049</v>
      </c>
      <c r="B11720" s="13" t="n">
        <v>50</v>
      </c>
      <c r="C11720" s="7" t="n">
        <v>0</v>
      </c>
      <c r="D11720" s="7" t="n">
        <v>4152</v>
      </c>
      <c r="E11720" s="7" t="n">
        <v>1</v>
      </c>
      <c r="F11720" s="7" t="n">
        <v>0</v>
      </c>
      <c r="G11720" s="7" t="n">
        <v>0</v>
      </c>
      <c r="H11720" s="7" t="n">
        <v>0</v>
      </c>
      <c r="I11720" s="7" t="n">
        <v>0</v>
      </c>
      <c r="J11720" s="7" t="n">
        <v>65533</v>
      </c>
      <c r="K11720" s="7" t="n">
        <v>0</v>
      </c>
      <c r="L11720" s="7" t="n">
        <v>0</v>
      </c>
      <c r="M11720" s="7" t="n">
        <v>0</v>
      </c>
      <c r="N11720" s="7" t="n">
        <v>0</v>
      </c>
      <c r="O11720" s="7" t="s">
        <v>13</v>
      </c>
    </row>
    <row r="11721" spans="1:8">
      <c r="A11721" t="s">
        <v>4</v>
      </c>
      <c r="B11721" s="4" t="s">
        <v>5</v>
      </c>
      <c r="C11721" s="4" t="s">
        <v>10</v>
      </c>
    </row>
    <row r="11722" spans="1:8">
      <c r="A11722" t="n">
        <v>100088</v>
      </c>
      <c r="B11722" s="27" t="n">
        <v>16</v>
      </c>
      <c r="C11722" s="7" t="n">
        <v>200</v>
      </c>
    </row>
    <row r="11723" spans="1:8">
      <c r="A11723" t="s">
        <v>4</v>
      </c>
      <c r="B11723" s="4" t="s">
        <v>5</v>
      </c>
      <c r="C11723" s="4" t="s">
        <v>14</v>
      </c>
      <c r="D11723" s="4" t="s">
        <v>10</v>
      </c>
      <c r="E11723" s="4" t="s">
        <v>10</v>
      </c>
      <c r="F11723" s="4" t="s">
        <v>9</v>
      </c>
    </row>
    <row r="11724" spans="1:8">
      <c r="A11724" t="n">
        <v>100091</v>
      </c>
      <c r="B11724" s="85" t="n">
        <v>84</v>
      </c>
      <c r="C11724" s="7" t="n">
        <v>0</v>
      </c>
      <c r="D11724" s="7" t="n">
        <v>2</v>
      </c>
      <c r="E11724" s="7" t="n">
        <v>100</v>
      </c>
      <c r="F11724" s="7" t="n">
        <v>1050253722</v>
      </c>
    </row>
    <row r="11725" spans="1:8">
      <c r="A11725" t="s">
        <v>4</v>
      </c>
      <c r="B11725" s="4" t="s">
        <v>5</v>
      </c>
      <c r="C11725" s="4" t="s">
        <v>14</v>
      </c>
      <c r="D11725" s="4" t="s">
        <v>10</v>
      </c>
      <c r="E11725" s="4" t="s">
        <v>25</v>
      </c>
      <c r="F11725" s="4" t="s">
        <v>10</v>
      </c>
      <c r="G11725" s="4" t="s">
        <v>9</v>
      </c>
      <c r="H11725" s="4" t="s">
        <v>9</v>
      </c>
      <c r="I11725" s="4" t="s">
        <v>10</v>
      </c>
      <c r="J11725" s="4" t="s">
        <v>10</v>
      </c>
      <c r="K11725" s="4" t="s">
        <v>9</v>
      </c>
      <c r="L11725" s="4" t="s">
        <v>9</v>
      </c>
      <c r="M11725" s="4" t="s">
        <v>9</v>
      </c>
      <c r="N11725" s="4" t="s">
        <v>9</v>
      </c>
      <c r="O11725" s="4" t="s">
        <v>6</v>
      </c>
    </row>
    <row r="11726" spans="1:8">
      <c r="A11726" t="n">
        <v>100101</v>
      </c>
      <c r="B11726" s="13" t="n">
        <v>50</v>
      </c>
      <c r="C11726" s="7" t="n">
        <v>0</v>
      </c>
      <c r="D11726" s="7" t="n">
        <v>4533</v>
      </c>
      <c r="E11726" s="7" t="n">
        <v>0.800000011920929</v>
      </c>
      <c r="F11726" s="7" t="n">
        <v>1000</v>
      </c>
      <c r="G11726" s="7" t="n">
        <v>0</v>
      </c>
      <c r="H11726" s="7" t="n">
        <v>0</v>
      </c>
      <c r="I11726" s="7" t="n">
        <v>0</v>
      </c>
      <c r="J11726" s="7" t="n">
        <v>65533</v>
      </c>
      <c r="K11726" s="7" t="n">
        <v>0</v>
      </c>
      <c r="L11726" s="7" t="n">
        <v>0</v>
      </c>
      <c r="M11726" s="7" t="n">
        <v>0</v>
      </c>
      <c r="N11726" s="7" t="n">
        <v>0</v>
      </c>
      <c r="O11726" s="7" t="s">
        <v>13</v>
      </c>
    </row>
    <row r="11727" spans="1:8">
      <c r="A11727" t="s">
        <v>4</v>
      </c>
      <c r="B11727" s="4" t="s">
        <v>5</v>
      </c>
      <c r="C11727" s="4" t="s">
        <v>10</v>
      </c>
    </row>
    <row r="11728" spans="1:8">
      <c r="A11728" t="n">
        <v>100140</v>
      </c>
      <c r="B11728" s="27" t="n">
        <v>16</v>
      </c>
      <c r="C11728" s="7" t="n">
        <v>500</v>
      </c>
    </row>
    <row r="11729" spans="1:15">
      <c r="A11729" t="s">
        <v>4</v>
      </c>
      <c r="B11729" s="4" t="s">
        <v>5</v>
      </c>
      <c r="C11729" s="4" t="s">
        <v>14</v>
      </c>
      <c r="D11729" s="4" t="s">
        <v>10</v>
      </c>
      <c r="E11729" s="4" t="s">
        <v>9</v>
      </c>
      <c r="F11729" s="4" t="s">
        <v>10</v>
      </c>
    </row>
    <row r="11730" spans="1:15">
      <c r="A11730" t="n">
        <v>100143</v>
      </c>
      <c r="B11730" s="13" t="n">
        <v>50</v>
      </c>
      <c r="C11730" s="7" t="n">
        <v>3</v>
      </c>
      <c r="D11730" s="7" t="n">
        <v>8040</v>
      </c>
      <c r="E11730" s="7" t="n">
        <v>0</v>
      </c>
      <c r="F11730" s="7" t="n">
        <v>2000</v>
      </c>
    </row>
    <row r="11731" spans="1:15">
      <c r="A11731" t="s">
        <v>4</v>
      </c>
      <c r="B11731" s="4" t="s">
        <v>5</v>
      </c>
      <c r="C11731" s="4" t="s">
        <v>14</v>
      </c>
      <c r="D11731" s="4" t="s">
        <v>10</v>
      </c>
      <c r="E11731" s="4" t="s">
        <v>9</v>
      </c>
      <c r="F11731" s="4" t="s">
        <v>10</v>
      </c>
    </row>
    <row r="11732" spans="1:15">
      <c r="A11732" t="n">
        <v>100153</v>
      </c>
      <c r="B11732" s="13" t="n">
        <v>50</v>
      </c>
      <c r="C11732" s="7" t="n">
        <v>3</v>
      </c>
      <c r="D11732" s="7" t="n">
        <v>8062</v>
      </c>
      <c r="E11732" s="7" t="n">
        <v>0</v>
      </c>
      <c r="F11732" s="7" t="n">
        <v>2000</v>
      </c>
    </row>
    <row r="11733" spans="1:15">
      <c r="A11733" t="s">
        <v>4</v>
      </c>
      <c r="B11733" s="4" t="s">
        <v>5</v>
      </c>
      <c r="C11733" s="4" t="s">
        <v>14</v>
      </c>
      <c r="D11733" s="4" t="s">
        <v>10</v>
      </c>
      <c r="E11733" s="4" t="s">
        <v>9</v>
      </c>
      <c r="F11733" s="4" t="s">
        <v>10</v>
      </c>
      <c r="G11733" s="4" t="s">
        <v>9</v>
      </c>
      <c r="H11733" s="4" t="s">
        <v>14</v>
      </c>
    </row>
    <row r="11734" spans="1:15">
      <c r="A11734" t="n">
        <v>100163</v>
      </c>
      <c r="B11734" s="72" t="n">
        <v>49</v>
      </c>
      <c r="C11734" s="7" t="n">
        <v>0</v>
      </c>
      <c r="D11734" s="7" t="n">
        <v>303</v>
      </c>
      <c r="E11734" s="7" t="n">
        <v>1061997773</v>
      </c>
      <c r="F11734" s="7" t="n">
        <v>0</v>
      </c>
      <c r="G11734" s="7" t="n">
        <v>0</v>
      </c>
      <c r="H11734" s="7" t="n">
        <v>0</v>
      </c>
    </row>
    <row r="11735" spans="1:15">
      <c r="A11735" t="s">
        <v>4</v>
      </c>
      <c r="B11735" s="4" t="s">
        <v>5</v>
      </c>
      <c r="C11735" s="4" t="s">
        <v>14</v>
      </c>
      <c r="D11735" s="4" t="s">
        <v>10</v>
      </c>
      <c r="E11735" s="4" t="s">
        <v>25</v>
      </c>
    </row>
    <row r="11736" spans="1:15">
      <c r="A11736" t="n">
        <v>100178</v>
      </c>
      <c r="B11736" s="33" t="n">
        <v>58</v>
      </c>
      <c r="C11736" s="7" t="n">
        <v>3</v>
      </c>
      <c r="D11736" s="7" t="n">
        <v>300</v>
      </c>
      <c r="E11736" s="7" t="n">
        <v>1</v>
      </c>
    </row>
    <row r="11737" spans="1:15">
      <c r="A11737" t="s">
        <v>4</v>
      </c>
      <c r="B11737" s="4" t="s">
        <v>5</v>
      </c>
      <c r="C11737" s="4" t="s">
        <v>14</v>
      </c>
      <c r="D11737" s="4" t="s">
        <v>10</v>
      </c>
    </row>
    <row r="11738" spans="1:15">
      <c r="A11738" t="n">
        <v>100186</v>
      </c>
      <c r="B11738" s="33" t="n">
        <v>58</v>
      </c>
      <c r="C11738" s="7" t="n">
        <v>255</v>
      </c>
      <c r="D11738" s="7" t="n">
        <v>0</v>
      </c>
    </row>
    <row r="11739" spans="1:15">
      <c r="A11739" t="s">
        <v>4</v>
      </c>
      <c r="B11739" s="4" t="s">
        <v>5</v>
      </c>
      <c r="C11739" s="4" t="s">
        <v>10</v>
      </c>
    </row>
    <row r="11740" spans="1:15">
      <c r="A11740" t="n">
        <v>100190</v>
      </c>
      <c r="B11740" s="27" t="n">
        <v>16</v>
      </c>
      <c r="C11740" s="7" t="n">
        <v>2000</v>
      </c>
    </row>
    <row r="11741" spans="1:15">
      <c r="A11741" t="s">
        <v>4</v>
      </c>
      <c r="B11741" s="4" t="s">
        <v>5</v>
      </c>
      <c r="C11741" s="4" t="s">
        <v>14</v>
      </c>
      <c r="D11741" s="4" t="s">
        <v>10</v>
      </c>
      <c r="E11741" s="4" t="s">
        <v>14</v>
      </c>
    </row>
    <row r="11742" spans="1:15">
      <c r="A11742" t="n">
        <v>100193</v>
      </c>
      <c r="B11742" s="50" t="n">
        <v>36</v>
      </c>
      <c r="C11742" s="7" t="n">
        <v>9</v>
      </c>
      <c r="D11742" s="7" t="n">
        <v>112</v>
      </c>
      <c r="E11742" s="7" t="n">
        <v>0</v>
      </c>
    </row>
    <row r="11743" spans="1:15">
      <c r="A11743" t="s">
        <v>4</v>
      </c>
      <c r="B11743" s="4" t="s">
        <v>5</v>
      </c>
      <c r="C11743" s="4" t="s">
        <v>10</v>
      </c>
    </row>
    <row r="11744" spans="1:15">
      <c r="A11744" t="n">
        <v>100198</v>
      </c>
      <c r="B11744" s="27" t="n">
        <v>16</v>
      </c>
      <c r="C11744" s="7" t="n">
        <v>0</v>
      </c>
    </row>
    <row r="11745" spans="1:8">
      <c r="A11745" t="s">
        <v>4</v>
      </c>
      <c r="B11745" s="4" t="s">
        <v>5</v>
      </c>
      <c r="C11745" s="4" t="s">
        <v>14</v>
      </c>
      <c r="D11745" s="4" t="s">
        <v>10</v>
      </c>
      <c r="E11745" s="4" t="s">
        <v>6</v>
      </c>
      <c r="F11745" s="4" t="s">
        <v>6</v>
      </c>
    </row>
    <row r="11746" spans="1:8">
      <c r="A11746" t="n">
        <v>100201</v>
      </c>
      <c r="B11746" s="50" t="n">
        <v>36</v>
      </c>
      <c r="C11746" s="7" t="n">
        <v>10</v>
      </c>
      <c r="D11746" s="7" t="n">
        <v>112</v>
      </c>
      <c r="E11746" s="7" t="s">
        <v>842</v>
      </c>
      <c r="F11746" s="7" t="s">
        <v>13</v>
      </c>
    </row>
    <row r="11747" spans="1:8">
      <c r="A11747" t="s">
        <v>4</v>
      </c>
      <c r="B11747" s="4" t="s">
        <v>5</v>
      </c>
      <c r="C11747" s="4" t="s">
        <v>14</v>
      </c>
      <c r="D11747" s="4" t="s">
        <v>10</v>
      </c>
      <c r="E11747" s="4" t="s">
        <v>14</v>
      </c>
      <c r="F11747" s="4" t="s">
        <v>6</v>
      </c>
      <c r="G11747" s="4" t="s">
        <v>6</v>
      </c>
      <c r="H11747" s="4" t="s">
        <v>6</v>
      </c>
      <c r="I11747" s="4" t="s">
        <v>6</v>
      </c>
      <c r="J11747" s="4" t="s">
        <v>6</v>
      </c>
      <c r="K11747" s="4" t="s">
        <v>6</v>
      </c>
      <c r="L11747" s="4" t="s">
        <v>6</v>
      </c>
      <c r="M11747" s="4" t="s">
        <v>6</v>
      </c>
      <c r="N11747" s="4" t="s">
        <v>6</v>
      </c>
      <c r="O11747" s="4" t="s">
        <v>6</v>
      </c>
      <c r="P11747" s="4" t="s">
        <v>6</v>
      </c>
      <c r="Q11747" s="4" t="s">
        <v>6</v>
      </c>
      <c r="R11747" s="4" t="s">
        <v>6</v>
      </c>
      <c r="S11747" s="4" t="s">
        <v>6</v>
      </c>
      <c r="T11747" s="4" t="s">
        <v>6</v>
      </c>
      <c r="U11747" s="4" t="s">
        <v>6</v>
      </c>
    </row>
    <row r="11748" spans="1:8">
      <c r="A11748" t="n">
        <v>100219</v>
      </c>
      <c r="B11748" s="50" t="n">
        <v>36</v>
      </c>
      <c r="C11748" s="7" t="n">
        <v>8</v>
      </c>
      <c r="D11748" s="7" t="n">
        <v>112</v>
      </c>
      <c r="E11748" s="7" t="n">
        <v>0</v>
      </c>
      <c r="F11748" s="7" t="s">
        <v>121</v>
      </c>
      <c r="G11748" s="7" t="s">
        <v>13</v>
      </c>
      <c r="H11748" s="7" t="s">
        <v>13</v>
      </c>
      <c r="I11748" s="7" t="s">
        <v>13</v>
      </c>
      <c r="J11748" s="7" t="s">
        <v>13</v>
      </c>
      <c r="K11748" s="7" t="s">
        <v>13</v>
      </c>
      <c r="L11748" s="7" t="s">
        <v>13</v>
      </c>
      <c r="M11748" s="7" t="s">
        <v>13</v>
      </c>
      <c r="N11748" s="7" t="s">
        <v>13</v>
      </c>
      <c r="O11748" s="7" t="s">
        <v>13</v>
      </c>
      <c r="P11748" s="7" t="s">
        <v>13</v>
      </c>
      <c r="Q11748" s="7" t="s">
        <v>13</v>
      </c>
      <c r="R11748" s="7" t="s">
        <v>13</v>
      </c>
      <c r="S11748" s="7" t="s">
        <v>13</v>
      </c>
      <c r="T11748" s="7" t="s">
        <v>13</v>
      </c>
      <c r="U11748" s="7" t="s">
        <v>13</v>
      </c>
    </row>
    <row r="11749" spans="1:8">
      <c r="A11749" t="s">
        <v>4</v>
      </c>
      <c r="B11749" s="4" t="s">
        <v>5</v>
      </c>
      <c r="C11749" s="4" t="s">
        <v>10</v>
      </c>
      <c r="D11749" s="4" t="s">
        <v>14</v>
      </c>
      <c r="E11749" s="4" t="s">
        <v>6</v>
      </c>
      <c r="F11749" s="4" t="s">
        <v>25</v>
      </c>
      <c r="G11749" s="4" t="s">
        <v>25</v>
      </c>
      <c r="H11749" s="4" t="s">
        <v>25</v>
      </c>
    </row>
    <row r="11750" spans="1:8">
      <c r="A11750" t="n">
        <v>100253</v>
      </c>
      <c r="B11750" s="52" t="n">
        <v>48</v>
      </c>
      <c r="C11750" s="7" t="n">
        <v>112</v>
      </c>
      <c r="D11750" s="7" t="n">
        <v>0</v>
      </c>
      <c r="E11750" s="7" t="s">
        <v>121</v>
      </c>
      <c r="F11750" s="7" t="n">
        <v>-1</v>
      </c>
      <c r="G11750" s="7" t="n">
        <v>1</v>
      </c>
      <c r="H11750" s="7" t="n">
        <v>1.40129846432482e-45</v>
      </c>
    </row>
    <row r="11751" spans="1:8">
      <c r="A11751" t="s">
        <v>4</v>
      </c>
      <c r="B11751" s="4" t="s">
        <v>5</v>
      </c>
      <c r="C11751" s="4" t="s">
        <v>10</v>
      </c>
      <c r="D11751" s="4" t="s">
        <v>14</v>
      </c>
      <c r="E11751" s="4" t="s">
        <v>6</v>
      </c>
      <c r="F11751" s="4" t="s">
        <v>25</v>
      </c>
      <c r="G11751" s="4" t="s">
        <v>25</v>
      </c>
      <c r="H11751" s="4" t="s">
        <v>25</v>
      </c>
    </row>
    <row r="11752" spans="1:8">
      <c r="A11752" t="n">
        <v>100283</v>
      </c>
      <c r="B11752" s="52" t="n">
        <v>48</v>
      </c>
      <c r="C11752" s="7" t="n">
        <v>83</v>
      </c>
      <c r="D11752" s="7" t="n">
        <v>0</v>
      </c>
      <c r="E11752" s="7" t="s">
        <v>87</v>
      </c>
      <c r="F11752" s="7" t="n">
        <v>-1</v>
      </c>
      <c r="G11752" s="7" t="n">
        <v>1</v>
      </c>
      <c r="H11752" s="7" t="n">
        <v>1.40129846432482e-45</v>
      </c>
    </row>
    <row r="11753" spans="1:8">
      <c r="A11753" t="s">
        <v>4</v>
      </c>
      <c r="B11753" s="4" t="s">
        <v>5</v>
      </c>
      <c r="C11753" s="4" t="s">
        <v>10</v>
      </c>
      <c r="D11753" s="4" t="s">
        <v>14</v>
      </c>
      <c r="E11753" s="4" t="s">
        <v>6</v>
      </c>
      <c r="F11753" s="4" t="s">
        <v>25</v>
      </c>
      <c r="G11753" s="4" t="s">
        <v>25</v>
      </c>
      <c r="H11753" s="4" t="s">
        <v>25</v>
      </c>
    </row>
    <row r="11754" spans="1:8">
      <c r="A11754" t="n">
        <v>100311</v>
      </c>
      <c r="B11754" s="52" t="n">
        <v>48</v>
      </c>
      <c r="C11754" s="7" t="n">
        <v>0</v>
      </c>
      <c r="D11754" s="7" t="n">
        <v>0</v>
      </c>
      <c r="E11754" s="7" t="s">
        <v>821</v>
      </c>
      <c r="F11754" s="7" t="n">
        <v>-1</v>
      </c>
      <c r="G11754" s="7" t="n">
        <v>1</v>
      </c>
      <c r="H11754" s="7" t="n">
        <v>1.40129846432482e-45</v>
      </c>
    </row>
    <row r="11755" spans="1:8">
      <c r="A11755" t="s">
        <v>4</v>
      </c>
      <c r="B11755" s="4" t="s">
        <v>5</v>
      </c>
      <c r="C11755" s="4" t="s">
        <v>14</v>
      </c>
      <c r="D11755" s="4" t="s">
        <v>6</v>
      </c>
      <c r="E11755" s="4" t="s">
        <v>10</v>
      </c>
    </row>
    <row r="11756" spans="1:8">
      <c r="A11756" t="n">
        <v>100340</v>
      </c>
      <c r="B11756" s="15" t="n">
        <v>94</v>
      </c>
      <c r="C11756" s="7" t="n">
        <v>0</v>
      </c>
      <c r="D11756" s="7" t="s">
        <v>843</v>
      </c>
      <c r="E11756" s="7" t="n">
        <v>1</v>
      </c>
    </row>
    <row r="11757" spans="1:8">
      <c r="A11757" t="s">
        <v>4</v>
      </c>
      <c r="B11757" s="4" t="s">
        <v>5</v>
      </c>
      <c r="C11757" s="4" t="s">
        <v>14</v>
      </c>
      <c r="D11757" s="4" t="s">
        <v>6</v>
      </c>
      <c r="E11757" s="4" t="s">
        <v>10</v>
      </c>
    </row>
    <row r="11758" spans="1:8">
      <c r="A11758" t="n">
        <v>100353</v>
      </c>
      <c r="B11758" s="15" t="n">
        <v>94</v>
      </c>
      <c r="C11758" s="7" t="n">
        <v>0</v>
      </c>
      <c r="D11758" s="7" t="s">
        <v>843</v>
      </c>
      <c r="E11758" s="7" t="n">
        <v>2</v>
      </c>
    </row>
    <row r="11759" spans="1:8">
      <c r="A11759" t="s">
        <v>4</v>
      </c>
      <c r="B11759" s="4" t="s">
        <v>5</v>
      </c>
      <c r="C11759" s="4" t="s">
        <v>14</v>
      </c>
      <c r="D11759" s="4" t="s">
        <v>6</v>
      </c>
      <c r="E11759" s="4" t="s">
        <v>10</v>
      </c>
    </row>
    <row r="11760" spans="1:8">
      <c r="A11760" t="n">
        <v>100366</v>
      </c>
      <c r="B11760" s="15" t="n">
        <v>94</v>
      </c>
      <c r="C11760" s="7" t="n">
        <v>1</v>
      </c>
      <c r="D11760" s="7" t="s">
        <v>843</v>
      </c>
      <c r="E11760" s="7" t="n">
        <v>4</v>
      </c>
    </row>
    <row r="11761" spans="1:21">
      <c r="A11761" t="s">
        <v>4</v>
      </c>
      <c r="B11761" s="4" t="s">
        <v>5</v>
      </c>
      <c r="C11761" s="4" t="s">
        <v>14</v>
      </c>
      <c r="D11761" s="4" t="s">
        <v>6</v>
      </c>
    </row>
    <row r="11762" spans="1:21">
      <c r="A11762" t="n">
        <v>100379</v>
      </c>
      <c r="B11762" s="15" t="n">
        <v>94</v>
      </c>
      <c r="C11762" s="7" t="n">
        <v>5</v>
      </c>
      <c r="D11762" s="7" t="s">
        <v>843</v>
      </c>
    </row>
    <row r="11763" spans="1:21">
      <c r="A11763" t="s">
        <v>4</v>
      </c>
      <c r="B11763" s="4" t="s">
        <v>5</v>
      </c>
      <c r="C11763" s="4" t="s">
        <v>14</v>
      </c>
      <c r="D11763" s="4" t="s">
        <v>10</v>
      </c>
      <c r="E11763" s="4" t="s">
        <v>10</v>
      </c>
      <c r="F11763" s="4" t="s">
        <v>10</v>
      </c>
      <c r="G11763" s="4" t="s">
        <v>10</v>
      </c>
      <c r="H11763" s="4" t="s">
        <v>10</v>
      </c>
      <c r="I11763" s="4" t="s">
        <v>6</v>
      </c>
      <c r="J11763" s="4" t="s">
        <v>25</v>
      </c>
      <c r="K11763" s="4" t="s">
        <v>25</v>
      </c>
      <c r="L11763" s="4" t="s">
        <v>25</v>
      </c>
      <c r="M11763" s="4" t="s">
        <v>9</v>
      </c>
      <c r="N11763" s="4" t="s">
        <v>9</v>
      </c>
      <c r="O11763" s="4" t="s">
        <v>25</v>
      </c>
      <c r="P11763" s="4" t="s">
        <v>25</v>
      </c>
      <c r="Q11763" s="4" t="s">
        <v>25</v>
      </c>
      <c r="R11763" s="4" t="s">
        <v>25</v>
      </c>
      <c r="S11763" s="4" t="s">
        <v>14</v>
      </c>
    </row>
    <row r="11764" spans="1:21">
      <c r="A11764" t="n">
        <v>100390</v>
      </c>
      <c r="B11764" s="11" t="n">
        <v>39</v>
      </c>
      <c r="C11764" s="7" t="n">
        <v>12</v>
      </c>
      <c r="D11764" s="7" t="n">
        <v>65533</v>
      </c>
      <c r="E11764" s="7" t="n">
        <v>200</v>
      </c>
      <c r="F11764" s="7" t="n">
        <v>0</v>
      </c>
      <c r="G11764" s="7" t="n">
        <v>65533</v>
      </c>
      <c r="H11764" s="7" t="n">
        <v>3</v>
      </c>
      <c r="I11764" s="7" t="s">
        <v>13</v>
      </c>
      <c r="J11764" s="7" t="n">
        <v>0</v>
      </c>
      <c r="K11764" s="7" t="n">
        <v>-50</v>
      </c>
      <c r="L11764" s="7" t="n">
        <v>0</v>
      </c>
      <c r="M11764" s="7" t="n">
        <v>0</v>
      </c>
      <c r="N11764" s="7" t="n">
        <v>0</v>
      </c>
      <c r="O11764" s="7" t="n">
        <v>0</v>
      </c>
      <c r="P11764" s="7" t="n">
        <v>1</v>
      </c>
      <c r="Q11764" s="7" t="n">
        <v>1</v>
      </c>
      <c r="R11764" s="7" t="n">
        <v>1</v>
      </c>
      <c r="S11764" s="7" t="n">
        <v>100</v>
      </c>
    </row>
    <row r="11765" spans="1:21">
      <c r="A11765" t="s">
        <v>4</v>
      </c>
      <c r="B11765" s="4" t="s">
        <v>5</v>
      </c>
      <c r="C11765" s="4" t="s">
        <v>14</v>
      </c>
      <c r="D11765" s="4" t="s">
        <v>14</v>
      </c>
      <c r="E11765" s="4" t="s">
        <v>25</v>
      </c>
      <c r="F11765" s="4" t="s">
        <v>25</v>
      </c>
      <c r="G11765" s="4" t="s">
        <v>25</v>
      </c>
      <c r="H11765" s="4" t="s">
        <v>10</v>
      </c>
    </row>
    <row r="11766" spans="1:21">
      <c r="A11766" t="n">
        <v>100440</v>
      </c>
      <c r="B11766" s="34" t="n">
        <v>45</v>
      </c>
      <c r="C11766" s="7" t="n">
        <v>2</v>
      </c>
      <c r="D11766" s="7" t="n">
        <v>3</v>
      </c>
      <c r="E11766" s="7" t="n">
        <v>0.330000013113022</v>
      </c>
      <c r="F11766" s="7" t="n">
        <v>-48.5</v>
      </c>
      <c r="G11766" s="7" t="n">
        <v>0.730000019073486</v>
      </c>
      <c r="H11766" s="7" t="n">
        <v>0</v>
      </c>
    </row>
    <row r="11767" spans="1:21">
      <c r="A11767" t="s">
        <v>4</v>
      </c>
      <c r="B11767" s="4" t="s">
        <v>5</v>
      </c>
      <c r="C11767" s="4" t="s">
        <v>14</v>
      </c>
      <c r="D11767" s="4" t="s">
        <v>14</v>
      </c>
      <c r="E11767" s="4" t="s">
        <v>25</v>
      </c>
      <c r="F11767" s="4" t="s">
        <v>25</v>
      </c>
      <c r="G11767" s="4" t="s">
        <v>25</v>
      </c>
      <c r="H11767" s="4" t="s">
        <v>10</v>
      </c>
      <c r="I11767" s="4" t="s">
        <v>14</v>
      </c>
    </row>
    <row r="11768" spans="1:21">
      <c r="A11768" t="n">
        <v>100457</v>
      </c>
      <c r="B11768" s="34" t="n">
        <v>45</v>
      </c>
      <c r="C11768" s="7" t="n">
        <v>4</v>
      </c>
      <c r="D11768" s="7" t="n">
        <v>3</v>
      </c>
      <c r="E11768" s="7" t="n">
        <v>6.76000022888184</v>
      </c>
      <c r="F11768" s="7" t="n">
        <v>38.8699989318848</v>
      </c>
      <c r="G11768" s="7" t="n">
        <v>0</v>
      </c>
      <c r="H11768" s="7" t="n">
        <v>0</v>
      </c>
      <c r="I11768" s="7" t="n">
        <v>0</v>
      </c>
    </row>
    <row r="11769" spans="1:21">
      <c r="A11769" t="s">
        <v>4</v>
      </c>
      <c r="B11769" s="4" t="s">
        <v>5</v>
      </c>
      <c r="C11769" s="4" t="s">
        <v>14</v>
      </c>
      <c r="D11769" s="4" t="s">
        <v>14</v>
      </c>
      <c r="E11769" s="4" t="s">
        <v>25</v>
      </c>
      <c r="F11769" s="4" t="s">
        <v>10</v>
      </c>
    </row>
    <row r="11770" spans="1:21">
      <c r="A11770" t="n">
        <v>100475</v>
      </c>
      <c r="B11770" s="34" t="n">
        <v>45</v>
      </c>
      <c r="C11770" s="7" t="n">
        <v>5</v>
      </c>
      <c r="D11770" s="7" t="n">
        <v>3</v>
      </c>
      <c r="E11770" s="7" t="n">
        <v>1.89999997615814</v>
      </c>
      <c r="F11770" s="7" t="n">
        <v>0</v>
      </c>
    </row>
    <row r="11771" spans="1:21">
      <c r="A11771" t="s">
        <v>4</v>
      </c>
      <c r="B11771" s="4" t="s">
        <v>5</v>
      </c>
      <c r="C11771" s="4" t="s">
        <v>14</v>
      </c>
      <c r="D11771" s="4" t="s">
        <v>14</v>
      </c>
      <c r="E11771" s="4" t="s">
        <v>25</v>
      </c>
      <c r="F11771" s="4" t="s">
        <v>10</v>
      </c>
    </row>
    <row r="11772" spans="1:21">
      <c r="A11772" t="n">
        <v>100484</v>
      </c>
      <c r="B11772" s="34" t="n">
        <v>45</v>
      </c>
      <c r="C11772" s="7" t="n">
        <v>11</v>
      </c>
      <c r="D11772" s="7" t="n">
        <v>3</v>
      </c>
      <c r="E11772" s="7" t="n">
        <v>38</v>
      </c>
      <c r="F11772" s="7" t="n">
        <v>0</v>
      </c>
    </row>
    <row r="11773" spans="1:21">
      <c r="A11773" t="s">
        <v>4</v>
      </c>
      <c r="B11773" s="4" t="s">
        <v>5</v>
      </c>
      <c r="C11773" s="4" t="s">
        <v>14</v>
      </c>
      <c r="D11773" s="4" t="s">
        <v>10</v>
      </c>
      <c r="E11773" s="4" t="s">
        <v>6</v>
      </c>
      <c r="F11773" s="4" t="s">
        <v>6</v>
      </c>
      <c r="G11773" s="4" t="s">
        <v>6</v>
      </c>
      <c r="H11773" s="4" t="s">
        <v>6</v>
      </c>
    </row>
    <row r="11774" spans="1:21">
      <c r="A11774" t="n">
        <v>100493</v>
      </c>
      <c r="B11774" s="36" t="n">
        <v>51</v>
      </c>
      <c r="C11774" s="7" t="n">
        <v>3</v>
      </c>
      <c r="D11774" s="7" t="n">
        <v>0</v>
      </c>
      <c r="E11774" s="7" t="s">
        <v>262</v>
      </c>
      <c r="F11774" s="7" t="s">
        <v>639</v>
      </c>
      <c r="G11774" s="7" t="s">
        <v>130</v>
      </c>
      <c r="H11774" s="7" t="s">
        <v>131</v>
      </c>
    </row>
    <row r="11775" spans="1:21">
      <c r="A11775" t="s">
        <v>4</v>
      </c>
      <c r="B11775" s="4" t="s">
        <v>5</v>
      </c>
      <c r="C11775" s="4" t="s">
        <v>14</v>
      </c>
      <c r="D11775" s="4" t="s">
        <v>10</v>
      </c>
      <c r="E11775" s="4" t="s">
        <v>6</v>
      </c>
      <c r="F11775" s="4" t="s">
        <v>6</v>
      </c>
      <c r="G11775" s="4" t="s">
        <v>6</v>
      </c>
      <c r="H11775" s="4" t="s">
        <v>6</v>
      </c>
    </row>
    <row r="11776" spans="1:21">
      <c r="A11776" t="n">
        <v>100506</v>
      </c>
      <c r="B11776" s="36" t="n">
        <v>51</v>
      </c>
      <c r="C11776" s="7" t="n">
        <v>3</v>
      </c>
      <c r="D11776" s="7" t="n">
        <v>83</v>
      </c>
      <c r="E11776" s="7" t="s">
        <v>841</v>
      </c>
      <c r="F11776" s="7" t="s">
        <v>131</v>
      </c>
      <c r="G11776" s="7" t="s">
        <v>130</v>
      </c>
      <c r="H11776" s="7" t="s">
        <v>131</v>
      </c>
    </row>
    <row r="11777" spans="1:19">
      <c r="A11777" t="s">
        <v>4</v>
      </c>
      <c r="B11777" s="4" t="s">
        <v>5</v>
      </c>
      <c r="C11777" s="4" t="s">
        <v>14</v>
      </c>
      <c r="D11777" s="4" t="s">
        <v>10</v>
      </c>
      <c r="E11777" s="4" t="s">
        <v>6</v>
      </c>
      <c r="F11777" s="4" t="s">
        <v>6</v>
      </c>
      <c r="G11777" s="4" t="s">
        <v>6</v>
      </c>
      <c r="H11777" s="4" t="s">
        <v>6</v>
      </c>
    </row>
    <row r="11778" spans="1:19">
      <c r="A11778" t="n">
        <v>100519</v>
      </c>
      <c r="B11778" s="36" t="n">
        <v>51</v>
      </c>
      <c r="C11778" s="7" t="n">
        <v>3</v>
      </c>
      <c r="D11778" s="7" t="n">
        <v>112</v>
      </c>
      <c r="E11778" s="7" t="s">
        <v>639</v>
      </c>
      <c r="F11778" s="7" t="s">
        <v>267</v>
      </c>
      <c r="G11778" s="7" t="s">
        <v>130</v>
      </c>
      <c r="H11778" s="7" t="s">
        <v>131</v>
      </c>
    </row>
    <row r="11779" spans="1:19">
      <c r="A11779" t="s">
        <v>4</v>
      </c>
      <c r="B11779" s="4" t="s">
        <v>5</v>
      </c>
      <c r="C11779" s="4" t="s">
        <v>10</v>
      </c>
      <c r="D11779" s="4" t="s">
        <v>25</v>
      </c>
      <c r="E11779" s="4" t="s">
        <v>25</v>
      </c>
      <c r="F11779" s="4" t="s">
        <v>25</v>
      </c>
      <c r="G11779" s="4" t="s">
        <v>10</v>
      </c>
      <c r="H11779" s="4" t="s">
        <v>10</v>
      </c>
    </row>
    <row r="11780" spans="1:19">
      <c r="A11780" t="n">
        <v>100532</v>
      </c>
      <c r="B11780" s="29" t="n">
        <v>60</v>
      </c>
      <c r="C11780" s="7" t="n">
        <v>0</v>
      </c>
      <c r="D11780" s="7" t="n">
        <v>0</v>
      </c>
      <c r="E11780" s="7" t="n">
        <v>0</v>
      </c>
      <c r="F11780" s="7" t="n">
        <v>0</v>
      </c>
      <c r="G11780" s="7" t="n">
        <v>0</v>
      </c>
      <c r="H11780" s="7" t="n">
        <v>1</v>
      </c>
    </row>
    <row r="11781" spans="1:19">
      <c r="A11781" t="s">
        <v>4</v>
      </c>
      <c r="B11781" s="4" t="s">
        <v>5</v>
      </c>
      <c r="C11781" s="4" t="s">
        <v>10</v>
      </c>
      <c r="D11781" s="4" t="s">
        <v>25</v>
      </c>
      <c r="E11781" s="4" t="s">
        <v>25</v>
      </c>
      <c r="F11781" s="4" t="s">
        <v>25</v>
      </c>
      <c r="G11781" s="4" t="s">
        <v>10</v>
      </c>
      <c r="H11781" s="4" t="s">
        <v>10</v>
      </c>
    </row>
    <row r="11782" spans="1:19">
      <c r="A11782" t="n">
        <v>100551</v>
      </c>
      <c r="B11782" s="29" t="n">
        <v>60</v>
      </c>
      <c r="C11782" s="7" t="n">
        <v>0</v>
      </c>
      <c r="D11782" s="7" t="n">
        <v>0</v>
      </c>
      <c r="E11782" s="7" t="n">
        <v>0</v>
      </c>
      <c r="F11782" s="7" t="n">
        <v>0</v>
      </c>
      <c r="G11782" s="7" t="n">
        <v>0</v>
      </c>
      <c r="H11782" s="7" t="n">
        <v>0</v>
      </c>
    </row>
    <row r="11783" spans="1:19">
      <c r="A11783" t="s">
        <v>4</v>
      </c>
      <c r="B11783" s="4" t="s">
        <v>5</v>
      </c>
      <c r="C11783" s="4" t="s">
        <v>10</v>
      </c>
      <c r="D11783" s="4" t="s">
        <v>10</v>
      </c>
      <c r="E11783" s="4" t="s">
        <v>10</v>
      </c>
    </row>
    <row r="11784" spans="1:19">
      <c r="A11784" t="n">
        <v>100570</v>
      </c>
      <c r="B11784" s="30" t="n">
        <v>61</v>
      </c>
      <c r="C11784" s="7" t="n">
        <v>0</v>
      </c>
      <c r="D11784" s="7" t="n">
        <v>65533</v>
      </c>
      <c r="E11784" s="7" t="n">
        <v>0</v>
      </c>
    </row>
    <row r="11785" spans="1:19">
      <c r="A11785" t="s">
        <v>4</v>
      </c>
      <c r="B11785" s="4" t="s">
        <v>5</v>
      </c>
      <c r="C11785" s="4" t="s">
        <v>10</v>
      </c>
      <c r="D11785" s="4" t="s">
        <v>25</v>
      </c>
      <c r="E11785" s="4" t="s">
        <v>25</v>
      </c>
      <c r="F11785" s="4" t="s">
        <v>25</v>
      </c>
      <c r="G11785" s="4" t="s">
        <v>10</v>
      </c>
      <c r="H11785" s="4" t="s">
        <v>10</v>
      </c>
    </row>
    <row r="11786" spans="1:19">
      <c r="A11786" t="n">
        <v>100577</v>
      </c>
      <c r="B11786" s="29" t="n">
        <v>60</v>
      </c>
      <c r="C11786" s="7" t="n">
        <v>83</v>
      </c>
      <c r="D11786" s="7" t="n">
        <v>0</v>
      </c>
      <c r="E11786" s="7" t="n">
        <v>0</v>
      </c>
      <c r="F11786" s="7" t="n">
        <v>0</v>
      </c>
      <c r="G11786" s="7" t="n">
        <v>0</v>
      </c>
      <c r="H11786" s="7" t="n">
        <v>1</v>
      </c>
    </row>
    <row r="11787" spans="1:19">
      <c r="A11787" t="s">
        <v>4</v>
      </c>
      <c r="B11787" s="4" t="s">
        <v>5</v>
      </c>
      <c r="C11787" s="4" t="s">
        <v>10</v>
      </c>
      <c r="D11787" s="4" t="s">
        <v>25</v>
      </c>
      <c r="E11787" s="4" t="s">
        <v>25</v>
      </c>
      <c r="F11787" s="4" t="s">
        <v>25</v>
      </c>
      <c r="G11787" s="4" t="s">
        <v>10</v>
      </c>
      <c r="H11787" s="4" t="s">
        <v>10</v>
      </c>
    </row>
    <row r="11788" spans="1:19">
      <c r="A11788" t="n">
        <v>100596</v>
      </c>
      <c r="B11788" s="29" t="n">
        <v>60</v>
      </c>
      <c r="C11788" s="7" t="n">
        <v>83</v>
      </c>
      <c r="D11788" s="7" t="n">
        <v>0</v>
      </c>
      <c r="E11788" s="7" t="n">
        <v>0</v>
      </c>
      <c r="F11788" s="7" t="n">
        <v>0</v>
      </c>
      <c r="G11788" s="7" t="n">
        <v>0</v>
      </c>
      <c r="H11788" s="7" t="n">
        <v>0</v>
      </c>
    </row>
    <row r="11789" spans="1:19">
      <c r="A11789" t="s">
        <v>4</v>
      </c>
      <c r="B11789" s="4" t="s">
        <v>5</v>
      </c>
      <c r="C11789" s="4" t="s">
        <v>10</v>
      </c>
      <c r="D11789" s="4" t="s">
        <v>10</v>
      </c>
      <c r="E11789" s="4" t="s">
        <v>10</v>
      </c>
    </row>
    <row r="11790" spans="1:19">
      <c r="A11790" t="n">
        <v>100615</v>
      </c>
      <c r="B11790" s="30" t="n">
        <v>61</v>
      </c>
      <c r="C11790" s="7" t="n">
        <v>83</v>
      </c>
      <c r="D11790" s="7" t="n">
        <v>65533</v>
      </c>
      <c r="E11790" s="7" t="n">
        <v>0</v>
      </c>
    </row>
    <row r="11791" spans="1:19">
      <c r="A11791" t="s">
        <v>4</v>
      </c>
      <c r="B11791" s="4" t="s">
        <v>5</v>
      </c>
      <c r="C11791" s="4" t="s">
        <v>10</v>
      </c>
      <c r="D11791" s="4" t="s">
        <v>25</v>
      </c>
      <c r="E11791" s="4" t="s">
        <v>25</v>
      </c>
      <c r="F11791" s="4" t="s">
        <v>25</v>
      </c>
      <c r="G11791" s="4" t="s">
        <v>10</v>
      </c>
      <c r="H11791" s="4" t="s">
        <v>10</v>
      </c>
    </row>
    <row r="11792" spans="1:19">
      <c r="A11792" t="n">
        <v>100622</v>
      </c>
      <c r="B11792" s="29" t="n">
        <v>60</v>
      </c>
      <c r="C11792" s="7" t="n">
        <v>112</v>
      </c>
      <c r="D11792" s="7" t="n">
        <v>0</v>
      </c>
      <c r="E11792" s="7" t="n">
        <v>0</v>
      </c>
      <c r="F11792" s="7" t="n">
        <v>0</v>
      </c>
      <c r="G11792" s="7" t="n">
        <v>0</v>
      </c>
      <c r="H11792" s="7" t="n">
        <v>1</v>
      </c>
    </row>
    <row r="11793" spans="1:8">
      <c r="A11793" t="s">
        <v>4</v>
      </c>
      <c r="B11793" s="4" t="s">
        <v>5</v>
      </c>
      <c r="C11793" s="4" t="s">
        <v>10</v>
      </c>
      <c r="D11793" s="4" t="s">
        <v>25</v>
      </c>
      <c r="E11793" s="4" t="s">
        <v>25</v>
      </c>
      <c r="F11793" s="4" t="s">
        <v>25</v>
      </c>
      <c r="G11793" s="4" t="s">
        <v>10</v>
      </c>
      <c r="H11793" s="4" t="s">
        <v>10</v>
      </c>
    </row>
    <row r="11794" spans="1:8">
      <c r="A11794" t="n">
        <v>100641</v>
      </c>
      <c r="B11794" s="29" t="n">
        <v>60</v>
      </c>
      <c r="C11794" s="7" t="n">
        <v>112</v>
      </c>
      <c r="D11794" s="7" t="n">
        <v>0</v>
      </c>
      <c r="E11794" s="7" t="n">
        <v>0</v>
      </c>
      <c r="F11794" s="7" t="n">
        <v>0</v>
      </c>
      <c r="G11794" s="7" t="n">
        <v>0</v>
      </c>
      <c r="H11794" s="7" t="n">
        <v>0</v>
      </c>
    </row>
    <row r="11795" spans="1:8">
      <c r="A11795" t="s">
        <v>4</v>
      </c>
      <c r="B11795" s="4" t="s">
        <v>5</v>
      </c>
      <c r="C11795" s="4" t="s">
        <v>10</v>
      </c>
      <c r="D11795" s="4" t="s">
        <v>10</v>
      </c>
      <c r="E11795" s="4" t="s">
        <v>10</v>
      </c>
    </row>
    <row r="11796" spans="1:8">
      <c r="A11796" t="n">
        <v>100660</v>
      </c>
      <c r="B11796" s="30" t="n">
        <v>61</v>
      </c>
      <c r="C11796" s="7" t="n">
        <v>112</v>
      </c>
      <c r="D11796" s="7" t="n">
        <v>65533</v>
      </c>
      <c r="E11796" s="7" t="n">
        <v>0</v>
      </c>
    </row>
    <row r="11797" spans="1:8">
      <c r="A11797" t="s">
        <v>4</v>
      </c>
      <c r="B11797" s="4" t="s">
        <v>5</v>
      </c>
      <c r="C11797" s="4" t="s">
        <v>10</v>
      </c>
      <c r="D11797" s="4" t="s">
        <v>10</v>
      </c>
      <c r="E11797" s="4" t="s">
        <v>10</v>
      </c>
    </row>
    <row r="11798" spans="1:8">
      <c r="A11798" t="n">
        <v>100667</v>
      </c>
      <c r="B11798" s="30" t="n">
        <v>61</v>
      </c>
      <c r="C11798" s="7" t="n">
        <v>83</v>
      </c>
      <c r="D11798" s="7" t="n">
        <v>0</v>
      </c>
      <c r="E11798" s="7" t="n">
        <v>0</v>
      </c>
    </row>
    <row r="11799" spans="1:8">
      <c r="A11799" t="s">
        <v>4</v>
      </c>
      <c r="B11799" s="4" t="s">
        <v>5</v>
      </c>
      <c r="C11799" s="4" t="s">
        <v>10</v>
      </c>
      <c r="D11799" s="4" t="s">
        <v>10</v>
      </c>
      <c r="E11799" s="4" t="s">
        <v>10</v>
      </c>
    </row>
    <row r="11800" spans="1:8">
      <c r="A11800" t="n">
        <v>100674</v>
      </c>
      <c r="B11800" s="30" t="n">
        <v>61</v>
      </c>
      <c r="C11800" s="7" t="n">
        <v>112</v>
      </c>
      <c r="D11800" s="7" t="n">
        <v>0</v>
      </c>
      <c r="E11800" s="7" t="n">
        <v>0</v>
      </c>
    </row>
    <row r="11801" spans="1:8">
      <c r="A11801" t="s">
        <v>4</v>
      </c>
      <c r="B11801" s="4" t="s">
        <v>5</v>
      </c>
      <c r="C11801" s="4" t="s">
        <v>10</v>
      </c>
      <c r="D11801" s="4" t="s">
        <v>25</v>
      </c>
      <c r="E11801" s="4" t="s">
        <v>25</v>
      </c>
      <c r="F11801" s="4" t="s">
        <v>25</v>
      </c>
      <c r="G11801" s="4" t="s">
        <v>25</v>
      </c>
    </row>
    <row r="11802" spans="1:8">
      <c r="A11802" t="n">
        <v>100681</v>
      </c>
      <c r="B11802" s="45" t="n">
        <v>46</v>
      </c>
      <c r="C11802" s="7" t="n">
        <v>0</v>
      </c>
      <c r="D11802" s="7" t="n">
        <v>0.270000010728836</v>
      </c>
      <c r="E11802" s="7" t="n">
        <v>-50</v>
      </c>
      <c r="F11802" s="7" t="n">
        <v>1.28999996185303</v>
      </c>
      <c r="G11802" s="7" t="n">
        <v>192.899993896484</v>
      </c>
    </row>
    <row r="11803" spans="1:8">
      <c r="A11803" t="s">
        <v>4</v>
      </c>
      <c r="B11803" s="4" t="s">
        <v>5</v>
      </c>
      <c r="C11803" s="4" t="s">
        <v>10</v>
      </c>
      <c r="D11803" s="4" t="s">
        <v>25</v>
      </c>
      <c r="E11803" s="4" t="s">
        <v>25</v>
      </c>
      <c r="F11803" s="4" t="s">
        <v>25</v>
      </c>
      <c r="G11803" s="4" t="s">
        <v>25</v>
      </c>
    </row>
    <row r="11804" spans="1:8">
      <c r="A11804" t="n">
        <v>100700</v>
      </c>
      <c r="B11804" s="45" t="n">
        <v>46</v>
      </c>
      <c r="C11804" s="7" t="n">
        <v>83</v>
      </c>
      <c r="D11804" s="7" t="n">
        <v>0.180000007152557</v>
      </c>
      <c r="E11804" s="7" t="n">
        <v>-50</v>
      </c>
      <c r="F11804" s="7" t="n">
        <v>-0.519999980926514</v>
      </c>
      <c r="G11804" s="7" t="n">
        <v>7.69999980926514</v>
      </c>
    </row>
    <row r="11805" spans="1:8">
      <c r="A11805" t="s">
        <v>4</v>
      </c>
      <c r="B11805" s="4" t="s">
        <v>5</v>
      </c>
      <c r="C11805" s="4" t="s">
        <v>10</v>
      </c>
      <c r="D11805" s="4" t="s">
        <v>25</v>
      </c>
      <c r="E11805" s="4" t="s">
        <v>25</v>
      </c>
      <c r="F11805" s="4" t="s">
        <v>25</v>
      </c>
      <c r="G11805" s="4" t="s">
        <v>25</v>
      </c>
    </row>
    <row r="11806" spans="1:8">
      <c r="A11806" t="n">
        <v>100719</v>
      </c>
      <c r="B11806" s="45" t="n">
        <v>46</v>
      </c>
      <c r="C11806" s="7" t="n">
        <v>112</v>
      </c>
      <c r="D11806" s="7" t="n">
        <v>-0.779999971389771</v>
      </c>
      <c r="E11806" s="7" t="n">
        <v>-50</v>
      </c>
      <c r="F11806" s="7" t="n">
        <v>-0.469999998807907</v>
      </c>
      <c r="G11806" s="7" t="n">
        <v>19.2000007629395</v>
      </c>
    </row>
    <row r="11807" spans="1:8">
      <c r="A11807" t="s">
        <v>4</v>
      </c>
      <c r="B11807" s="4" t="s">
        <v>5</v>
      </c>
      <c r="C11807" s="4" t="s">
        <v>14</v>
      </c>
      <c r="D11807" s="4" t="s">
        <v>14</v>
      </c>
      <c r="E11807" s="4" t="s">
        <v>25</v>
      </c>
      <c r="F11807" s="4" t="s">
        <v>25</v>
      </c>
      <c r="G11807" s="4" t="s">
        <v>25</v>
      </c>
      <c r="H11807" s="4" t="s">
        <v>10</v>
      </c>
    </row>
    <row r="11808" spans="1:8">
      <c r="A11808" t="n">
        <v>100738</v>
      </c>
      <c r="B11808" s="34" t="n">
        <v>45</v>
      </c>
      <c r="C11808" s="7" t="n">
        <v>2</v>
      </c>
      <c r="D11808" s="7" t="n">
        <v>3</v>
      </c>
      <c r="E11808" s="7" t="n">
        <v>0.180000007152557</v>
      </c>
      <c r="F11808" s="7" t="n">
        <v>-44.8499984741211</v>
      </c>
      <c r="G11808" s="7" t="n">
        <v>0.439999997615814</v>
      </c>
      <c r="H11808" s="7" t="n">
        <v>0</v>
      </c>
    </row>
    <row r="11809" spans="1:8">
      <c r="A11809" t="s">
        <v>4</v>
      </c>
      <c r="B11809" s="4" t="s">
        <v>5</v>
      </c>
      <c r="C11809" s="4" t="s">
        <v>14</v>
      </c>
      <c r="D11809" s="4" t="s">
        <v>14</v>
      </c>
      <c r="E11809" s="4" t="s">
        <v>25</v>
      </c>
      <c r="F11809" s="4" t="s">
        <v>25</v>
      </c>
      <c r="G11809" s="4" t="s">
        <v>25</v>
      </c>
      <c r="H11809" s="4" t="s">
        <v>10</v>
      </c>
      <c r="I11809" s="4" t="s">
        <v>14</v>
      </c>
    </row>
    <row r="11810" spans="1:8">
      <c r="A11810" t="n">
        <v>100755</v>
      </c>
      <c r="B11810" s="34" t="n">
        <v>45</v>
      </c>
      <c r="C11810" s="7" t="n">
        <v>4</v>
      </c>
      <c r="D11810" s="7" t="n">
        <v>3</v>
      </c>
      <c r="E11810" s="7" t="n">
        <v>357.109985351563</v>
      </c>
      <c r="F11810" s="7" t="n">
        <v>315.209991455078</v>
      </c>
      <c r="G11810" s="7" t="n">
        <v>0</v>
      </c>
      <c r="H11810" s="7" t="n">
        <v>0</v>
      </c>
      <c r="I11810" s="7" t="n">
        <v>0</v>
      </c>
    </row>
    <row r="11811" spans="1:8">
      <c r="A11811" t="s">
        <v>4</v>
      </c>
      <c r="B11811" s="4" t="s">
        <v>5</v>
      </c>
      <c r="C11811" s="4" t="s">
        <v>14</v>
      </c>
      <c r="D11811" s="4" t="s">
        <v>14</v>
      </c>
      <c r="E11811" s="4" t="s">
        <v>25</v>
      </c>
      <c r="F11811" s="4" t="s">
        <v>10</v>
      </c>
    </row>
    <row r="11812" spans="1:8">
      <c r="A11812" t="n">
        <v>100773</v>
      </c>
      <c r="B11812" s="34" t="n">
        <v>45</v>
      </c>
      <c r="C11812" s="7" t="n">
        <v>5</v>
      </c>
      <c r="D11812" s="7" t="n">
        <v>3</v>
      </c>
      <c r="E11812" s="7" t="n">
        <v>7.5</v>
      </c>
      <c r="F11812" s="7" t="n">
        <v>0</v>
      </c>
    </row>
    <row r="11813" spans="1:8">
      <c r="A11813" t="s">
        <v>4</v>
      </c>
      <c r="B11813" s="4" t="s">
        <v>5</v>
      </c>
      <c r="C11813" s="4" t="s">
        <v>14</v>
      </c>
      <c r="D11813" s="4" t="s">
        <v>14</v>
      </c>
      <c r="E11813" s="4" t="s">
        <v>25</v>
      </c>
      <c r="F11813" s="4" t="s">
        <v>10</v>
      </c>
    </row>
    <row r="11814" spans="1:8">
      <c r="A11814" t="n">
        <v>100782</v>
      </c>
      <c r="B11814" s="34" t="n">
        <v>45</v>
      </c>
      <c r="C11814" s="7" t="n">
        <v>11</v>
      </c>
      <c r="D11814" s="7" t="n">
        <v>3</v>
      </c>
      <c r="E11814" s="7" t="n">
        <v>38</v>
      </c>
      <c r="F11814" s="7" t="n">
        <v>0</v>
      </c>
    </row>
    <row r="11815" spans="1:8">
      <c r="A11815" t="s">
        <v>4</v>
      </c>
      <c r="B11815" s="4" t="s">
        <v>5</v>
      </c>
      <c r="C11815" s="4" t="s">
        <v>14</v>
      </c>
      <c r="D11815" s="4" t="s">
        <v>14</v>
      </c>
      <c r="E11815" s="4" t="s">
        <v>25</v>
      </c>
      <c r="F11815" s="4" t="s">
        <v>25</v>
      </c>
      <c r="G11815" s="4" t="s">
        <v>25</v>
      </c>
      <c r="H11815" s="4" t="s">
        <v>10</v>
      </c>
    </row>
    <row r="11816" spans="1:8">
      <c r="A11816" t="n">
        <v>100791</v>
      </c>
      <c r="B11816" s="34" t="n">
        <v>45</v>
      </c>
      <c r="C11816" s="7" t="n">
        <v>2</v>
      </c>
      <c r="D11816" s="7" t="n">
        <v>3</v>
      </c>
      <c r="E11816" s="7" t="n">
        <v>0.180000007152557</v>
      </c>
      <c r="F11816" s="7" t="n">
        <v>-47.8199996948242</v>
      </c>
      <c r="G11816" s="7" t="n">
        <v>0.439999997615814</v>
      </c>
      <c r="H11816" s="7" t="n">
        <v>8000</v>
      </c>
    </row>
    <row r="11817" spans="1:8">
      <c r="A11817" t="s">
        <v>4</v>
      </c>
      <c r="B11817" s="4" t="s">
        <v>5</v>
      </c>
      <c r="C11817" s="4" t="s">
        <v>14</v>
      </c>
      <c r="D11817" s="4" t="s">
        <v>14</v>
      </c>
      <c r="E11817" s="4" t="s">
        <v>25</v>
      </c>
      <c r="F11817" s="4" t="s">
        <v>25</v>
      </c>
      <c r="G11817" s="4" t="s">
        <v>25</v>
      </c>
      <c r="H11817" s="4" t="s">
        <v>10</v>
      </c>
      <c r="I11817" s="4" t="s">
        <v>14</v>
      </c>
    </row>
    <row r="11818" spans="1:8">
      <c r="A11818" t="n">
        <v>100808</v>
      </c>
      <c r="B11818" s="34" t="n">
        <v>45</v>
      </c>
      <c r="C11818" s="7" t="n">
        <v>4</v>
      </c>
      <c r="D11818" s="7" t="n">
        <v>3</v>
      </c>
      <c r="E11818" s="7" t="n">
        <v>358.049987792969</v>
      </c>
      <c r="F11818" s="7" t="n">
        <v>225.360000610352</v>
      </c>
      <c r="G11818" s="7" t="n">
        <v>0</v>
      </c>
      <c r="H11818" s="7" t="n">
        <v>8000</v>
      </c>
      <c r="I11818" s="7" t="n">
        <v>0</v>
      </c>
    </row>
    <row r="11819" spans="1:8">
      <c r="A11819" t="s">
        <v>4</v>
      </c>
      <c r="B11819" s="4" t="s">
        <v>5</v>
      </c>
      <c r="C11819" s="4" t="s">
        <v>14</v>
      </c>
      <c r="D11819" s="4" t="s">
        <v>10</v>
      </c>
      <c r="E11819" s="4" t="s">
        <v>25</v>
      </c>
    </row>
    <row r="11820" spans="1:8">
      <c r="A11820" t="n">
        <v>100826</v>
      </c>
      <c r="B11820" s="33" t="n">
        <v>58</v>
      </c>
      <c r="C11820" s="7" t="n">
        <v>103</v>
      </c>
      <c r="D11820" s="7" t="n">
        <v>2000</v>
      </c>
      <c r="E11820" s="7" t="n">
        <v>1</v>
      </c>
    </row>
    <row r="11821" spans="1:8">
      <c r="A11821" t="s">
        <v>4</v>
      </c>
      <c r="B11821" s="4" t="s">
        <v>5</v>
      </c>
      <c r="C11821" s="4" t="s">
        <v>14</v>
      </c>
      <c r="D11821" s="4" t="s">
        <v>10</v>
      </c>
      <c r="E11821" s="4" t="s">
        <v>25</v>
      </c>
      <c r="F11821" s="4" t="s">
        <v>10</v>
      </c>
      <c r="G11821" s="4" t="s">
        <v>9</v>
      </c>
      <c r="H11821" s="4" t="s">
        <v>9</v>
      </c>
      <c r="I11821" s="4" t="s">
        <v>10</v>
      </c>
      <c r="J11821" s="4" t="s">
        <v>10</v>
      </c>
      <c r="K11821" s="4" t="s">
        <v>9</v>
      </c>
      <c r="L11821" s="4" t="s">
        <v>9</v>
      </c>
      <c r="M11821" s="4" t="s">
        <v>9</v>
      </c>
      <c r="N11821" s="4" t="s">
        <v>9</v>
      </c>
      <c r="O11821" s="4" t="s">
        <v>6</v>
      </c>
    </row>
    <row r="11822" spans="1:8">
      <c r="A11822" t="n">
        <v>100834</v>
      </c>
      <c r="B11822" s="13" t="n">
        <v>50</v>
      </c>
      <c r="C11822" s="7" t="n">
        <v>0</v>
      </c>
      <c r="D11822" s="7" t="n">
        <v>8203</v>
      </c>
      <c r="E11822" s="7" t="n">
        <v>0.800000011920929</v>
      </c>
      <c r="F11822" s="7" t="n">
        <v>2000</v>
      </c>
      <c r="G11822" s="7" t="n">
        <v>0</v>
      </c>
      <c r="H11822" s="7" t="n">
        <v>-1069547520</v>
      </c>
      <c r="I11822" s="7" t="n">
        <v>0</v>
      </c>
      <c r="J11822" s="7" t="n">
        <v>65533</v>
      </c>
      <c r="K11822" s="7" t="n">
        <v>0</v>
      </c>
      <c r="L11822" s="7" t="n">
        <v>0</v>
      </c>
      <c r="M11822" s="7" t="n">
        <v>0</v>
      </c>
      <c r="N11822" s="7" t="n">
        <v>0</v>
      </c>
      <c r="O11822" s="7" t="s">
        <v>13</v>
      </c>
    </row>
    <row r="11823" spans="1:8">
      <c r="A11823" t="s">
        <v>4</v>
      </c>
      <c r="B11823" s="4" t="s">
        <v>5</v>
      </c>
      <c r="C11823" s="4" t="s">
        <v>14</v>
      </c>
      <c r="D11823" s="4" t="s">
        <v>10</v>
      </c>
      <c r="E11823" s="4" t="s">
        <v>25</v>
      </c>
      <c r="F11823" s="4" t="s">
        <v>10</v>
      </c>
      <c r="G11823" s="4" t="s">
        <v>9</v>
      </c>
      <c r="H11823" s="4" t="s">
        <v>9</v>
      </c>
      <c r="I11823" s="4" t="s">
        <v>10</v>
      </c>
      <c r="J11823" s="4" t="s">
        <v>10</v>
      </c>
      <c r="K11823" s="4" t="s">
        <v>9</v>
      </c>
      <c r="L11823" s="4" t="s">
        <v>9</v>
      </c>
      <c r="M11823" s="4" t="s">
        <v>9</v>
      </c>
      <c r="N11823" s="4" t="s">
        <v>9</v>
      </c>
      <c r="O11823" s="4" t="s">
        <v>6</v>
      </c>
    </row>
    <row r="11824" spans="1:8">
      <c r="A11824" t="n">
        <v>100873</v>
      </c>
      <c r="B11824" s="13" t="n">
        <v>50</v>
      </c>
      <c r="C11824" s="7" t="n">
        <v>0</v>
      </c>
      <c r="D11824" s="7" t="n">
        <v>8121</v>
      </c>
      <c r="E11824" s="7" t="n">
        <v>0.800000011920929</v>
      </c>
      <c r="F11824" s="7" t="n">
        <v>2000</v>
      </c>
      <c r="G11824" s="7" t="n">
        <v>0</v>
      </c>
      <c r="H11824" s="7" t="n">
        <v>-1069547520</v>
      </c>
      <c r="I11824" s="7" t="n">
        <v>0</v>
      </c>
      <c r="J11824" s="7" t="n">
        <v>65533</v>
      </c>
      <c r="K11824" s="7" t="n">
        <v>0</v>
      </c>
      <c r="L11824" s="7" t="n">
        <v>0</v>
      </c>
      <c r="M11824" s="7" t="n">
        <v>0</v>
      </c>
      <c r="N11824" s="7" t="n">
        <v>0</v>
      </c>
      <c r="O11824" s="7" t="s">
        <v>13</v>
      </c>
    </row>
    <row r="11825" spans="1:15">
      <c r="A11825" t="s">
        <v>4</v>
      </c>
      <c r="B11825" s="4" t="s">
        <v>5</v>
      </c>
      <c r="C11825" s="4" t="s">
        <v>14</v>
      </c>
      <c r="D11825" s="4" t="s">
        <v>10</v>
      </c>
    </row>
    <row r="11826" spans="1:15">
      <c r="A11826" t="n">
        <v>100912</v>
      </c>
      <c r="B11826" s="33" t="n">
        <v>58</v>
      </c>
      <c r="C11826" s="7" t="n">
        <v>255</v>
      </c>
      <c r="D11826" s="7" t="n">
        <v>0</v>
      </c>
    </row>
    <row r="11827" spans="1:15">
      <c r="A11827" t="s">
        <v>4</v>
      </c>
      <c r="B11827" s="4" t="s">
        <v>5</v>
      </c>
      <c r="C11827" s="4" t="s">
        <v>10</v>
      </c>
    </row>
    <row r="11828" spans="1:15">
      <c r="A11828" t="n">
        <v>100916</v>
      </c>
      <c r="B11828" s="27" t="n">
        <v>16</v>
      </c>
      <c r="C11828" s="7" t="n">
        <v>3000</v>
      </c>
    </row>
    <row r="11829" spans="1:15">
      <c r="A11829" t="s">
        <v>4</v>
      </c>
      <c r="B11829" s="4" t="s">
        <v>5</v>
      </c>
      <c r="C11829" s="4" t="s">
        <v>14</v>
      </c>
      <c r="D11829" s="4" t="s">
        <v>10</v>
      </c>
      <c r="E11829" s="4" t="s">
        <v>10</v>
      </c>
      <c r="F11829" s="4" t="s">
        <v>9</v>
      </c>
    </row>
    <row r="11830" spans="1:15">
      <c r="A11830" t="n">
        <v>100919</v>
      </c>
      <c r="B11830" s="85" t="n">
        <v>84</v>
      </c>
      <c r="C11830" s="7" t="n">
        <v>1</v>
      </c>
      <c r="D11830" s="7" t="n">
        <v>0</v>
      </c>
      <c r="E11830" s="7" t="n">
        <v>1000</v>
      </c>
      <c r="F11830" s="7" t="n">
        <v>0</v>
      </c>
    </row>
    <row r="11831" spans="1:15">
      <c r="A11831" t="s">
        <v>4</v>
      </c>
      <c r="B11831" s="4" t="s">
        <v>5</v>
      </c>
      <c r="C11831" s="4" t="s">
        <v>14</v>
      </c>
      <c r="D11831" s="4" t="s">
        <v>10</v>
      </c>
    </row>
    <row r="11832" spans="1:15">
      <c r="A11832" t="n">
        <v>100929</v>
      </c>
      <c r="B11832" s="34" t="n">
        <v>45</v>
      </c>
      <c r="C11832" s="7" t="n">
        <v>7</v>
      </c>
      <c r="D11832" s="7" t="n">
        <v>255</v>
      </c>
    </row>
    <row r="11833" spans="1:15">
      <c r="A11833" t="s">
        <v>4</v>
      </c>
      <c r="B11833" s="4" t="s">
        <v>5</v>
      </c>
      <c r="C11833" s="4" t="s">
        <v>14</v>
      </c>
      <c r="D11833" s="4" t="s">
        <v>10</v>
      </c>
      <c r="E11833" s="4" t="s">
        <v>25</v>
      </c>
    </row>
    <row r="11834" spans="1:15">
      <c r="A11834" t="n">
        <v>100933</v>
      </c>
      <c r="B11834" s="33" t="n">
        <v>58</v>
      </c>
      <c r="C11834" s="7" t="n">
        <v>101</v>
      </c>
      <c r="D11834" s="7" t="n">
        <v>1500</v>
      </c>
      <c r="E11834" s="7" t="n">
        <v>1</v>
      </c>
    </row>
    <row r="11835" spans="1:15">
      <c r="A11835" t="s">
        <v>4</v>
      </c>
      <c r="B11835" s="4" t="s">
        <v>5</v>
      </c>
      <c r="C11835" s="4" t="s">
        <v>14</v>
      </c>
      <c r="D11835" s="4" t="s">
        <v>10</v>
      </c>
    </row>
    <row r="11836" spans="1:15">
      <c r="A11836" t="n">
        <v>100941</v>
      </c>
      <c r="B11836" s="33" t="n">
        <v>58</v>
      </c>
      <c r="C11836" s="7" t="n">
        <v>254</v>
      </c>
      <c r="D11836" s="7" t="n">
        <v>0</v>
      </c>
    </row>
    <row r="11837" spans="1:15">
      <c r="A11837" t="s">
        <v>4</v>
      </c>
      <c r="B11837" s="4" t="s">
        <v>5</v>
      </c>
      <c r="C11837" s="4" t="s">
        <v>14</v>
      </c>
      <c r="D11837" s="4" t="s">
        <v>14</v>
      </c>
      <c r="E11837" s="4" t="s">
        <v>25</v>
      </c>
      <c r="F11837" s="4" t="s">
        <v>25</v>
      </c>
      <c r="G11837" s="4" t="s">
        <v>25</v>
      </c>
      <c r="H11837" s="4" t="s">
        <v>10</v>
      </c>
    </row>
    <row r="11838" spans="1:15">
      <c r="A11838" t="n">
        <v>100945</v>
      </c>
      <c r="B11838" s="34" t="n">
        <v>45</v>
      </c>
      <c r="C11838" s="7" t="n">
        <v>2</v>
      </c>
      <c r="D11838" s="7" t="n">
        <v>3</v>
      </c>
      <c r="E11838" s="7" t="n">
        <v>-0.0799999982118607</v>
      </c>
      <c r="F11838" s="7" t="n">
        <v>-48.560001373291</v>
      </c>
      <c r="G11838" s="7" t="n">
        <v>0.280000001192093</v>
      </c>
      <c r="H11838" s="7" t="n">
        <v>0</v>
      </c>
    </row>
    <row r="11839" spans="1:15">
      <c r="A11839" t="s">
        <v>4</v>
      </c>
      <c r="B11839" s="4" t="s">
        <v>5</v>
      </c>
      <c r="C11839" s="4" t="s">
        <v>14</v>
      </c>
      <c r="D11839" s="4" t="s">
        <v>14</v>
      </c>
      <c r="E11839" s="4" t="s">
        <v>25</v>
      </c>
      <c r="F11839" s="4" t="s">
        <v>25</v>
      </c>
      <c r="G11839" s="4" t="s">
        <v>25</v>
      </c>
      <c r="H11839" s="4" t="s">
        <v>10</v>
      </c>
      <c r="I11839" s="4" t="s">
        <v>14</v>
      </c>
    </row>
    <row r="11840" spans="1:15">
      <c r="A11840" t="n">
        <v>100962</v>
      </c>
      <c r="B11840" s="34" t="n">
        <v>45</v>
      </c>
      <c r="C11840" s="7" t="n">
        <v>4</v>
      </c>
      <c r="D11840" s="7" t="n">
        <v>3</v>
      </c>
      <c r="E11840" s="7" t="n">
        <v>359.390014648438</v>
      </c>
      <c r="F11840" s="7" t="n">
        <v>208.380004882813</v>
      </c>
      <c r="G11840" s="7" t="n">
        <v>0</v>
      </c>
      <c r="H11840" s="7" t="n">
        <v>0</v>
      </c>
      <c r="I11840" s="7" t="n">
        <v>0</v>
      </c>
    </row>
    <row r="11841" spans="1:9">
      <c r="A11841" t="s">
        <v>4</v>
      </c>
      <c r="B11841" s="4" t="s">
        <v>5</v>
      </c>
      <c r="C11841" s="4" t="s">
        <v>14</v>
      </c>
      <c r="D11841" s="4" t="s">
        <v>14</v>
      </c>
      <c r="E11841" s="4" t="s">
        <v>25</v>
      </c>
      <c r="F11841" s="4" t="s">
        <v>10</v>
      </c>
    </row>
    <row r="11842" spans="1:9">
      <c r="A11842" t="n">
        <v>100980</v>
      </c>
      <c r="B11842" s="34" t="n">
        <v>45</v>
      </c>
      <c r="C11842" s="7" t="n">
        <v>5</v>
      </c>
      <c r="D11842" s="7" t="n">
        <v>3</v>
      </c>
      <c r="E11842" s="7" t="n">
        <v>2.40000009536743</v>
      </c>
      <c r="F11842" s="7" t="n">
        <v>0</v>
      </c>
    </row>
    <row r="11843" spans="1:9">
      <c r="A11843" t="s">
        <v>4</v>
      </c>
      <c r="B11843" s="4" t="s">
        <v>5</v>
      </c>
      <c r="C11843" s="4" t="s">
        <v>14</v>
      </c>
      <c r="D11843" s="4" t="s">
        <v>14</v>
      </c>
      <c r="E11843" s="4" t="s">
        <v>25</v>
      </c>
      <c r="F11843" s="4" t="s">
        <v>10</v>
      </c>
    </row>
    <row r="11844" spans="1:9">
      <c r="A11844" t="n">
        <v>100989</v>
      </c>
      <c r="B11844" s="34" t="n">
        <v>45</v>
      </c>
      <c r="C11844" s="7" t="n">
        <v>11</v>
      </c>
      <c r="D11844" s="7" t="n">
        <v>3</v>
      </c>
      <c r="E11844" s="7" t="n">
        <v>41.4000015258789</v>
      </c>
      <c r="F11844" s="7" t="n">
        <v>0</v>
      </c>
    </row>
    <row r="11845" spans="1:9">
      <c r="A11845" t="s">
        <v>4</v>
      </c>
      <c r="B11845" s="4" t="s">
        <v>5</v>
      </c>
      <c r="C11845" s="4" t="s">
        <v>14</v>
      </c>
      <c r="D11845" s="4" t="s">
        <v>14</v>
      </c>
      <c r="E11845" s="4" t="s">
        <v>25</v>
      </c>
      <c r="F11845" s="4" t="s">
        <v>25</v>
      </c>
      <c r="G11845" s="4" t="s">
        <v>25</v>
      </c>
      <c r="H11845" s="4" t="s">
        <v>10</v>
      </c>
      <c r="I11845" s="4" t="s">
        <v>14</v>
      </c>
    </row>
    <row r="11846" spans="1:9">
      <c r="A11846" t="n">
        <v>100998</v>
      </c>
      <c r="B11846" s="34" t="n">
        <v>45</v>
      </c>
      <c r="C11846" s="7" t="n">
        <v>4</v>
      </c>
      <c r="D11846" s="7" t="n">
        <v>3</v>
      </c>
      <c r="E11846" s="7" t="n">
        <v>359.220001220703</v>
      </c>
      <c r="F11846" s="7" t="n">
        <v>197.880004882813</v>
      </c>
      <c r="G11846" s="7" t="n">
        <v>0</v>
      </c>
      <c r="H11846" s="7" t="n">
        <v>30000</v>
      </c>
      <c r="I11846" s="7" t="n">
        <v>0</v>
      </c>
    </row>
    <row r="11847" spans="1:9">
      <c r="A11847" t="s">
        <v>4</v>
      </c>
      <c r="B11847" s="4" t="s">
        <v>5</v>
      </c>
      <c r="C11847" s="4" t="s">
        <v>10</v>
      </c>
      <c r="D11847" s="4" t="s">
        <v>25</v>
      </c>
      <c r="E11847" s="4" t="s">
        <v>25</v>
      </c>
      <c r="F11847" s="4" t="s">
        <v>25</v>
      </c>
      <c r="G11847" s="4" t="s">
        <v>25</v>
      </c>
    </row>
    <row r="11848" spans="1:9">
      <c r="A11848" t="n">
        <v>101016</v>
      </c>
      <c r="B11848" s="45" t="n">
        <v>46</v>
      </c>
      <c r="C11848" s="7" t="n">
        <v>0</v>
      </c>
      <c r="D11848" s="7" t="n">
        <v>0.230000004172325</v>
      </c>
      <c r="E11848" s="7" t="n">
        <v>-50</v>
      </c>
      <c r="F11848" s="7" t="n">
        <v>1.30999994277954</v>
      </c>
      <c r="G11848" s="7" t="n">
        <v>201.5</v>
      </c>
    </row>
    <row r="11849" spans="1:9">
      <c r="A11849" t="s">
        <v>4</v>
      </c>
      <c r="B11849" s="4" t="s">
        <v>5</v>
      </c>
      <c r="C11849" s="4" t="s">
        <v>10</v>
      </c>
      <c r="D11849" s="4" t="s">
        <v>14</v>
      </c>
      <c r="E11849" s="4" t="s">
        <v>14</v>
      </c>
      <c r="F11849" s="4" t="s">
        <v>6</v>
      </c>
    </row>
    <row r="11850" spans="1:9">
      <c r="A11850" t="n">
        <v>101035</v>
      </c>
      <c r="B11850" s="58" t="n">
        <v>20</v>
      </c>
      <c r="C11850" s="7" t="n">
        <v>0</v>
      </c>
      <c r="D11850" s="7" t="n">
        <v>2</v>
      </c>
      <c r="E11850" s="7" t="n">
        <v>11</v>
      </c>
      <c r="F11850" s="7" t="s">
        <v>844</v>
      </c>
    </row>
    <row r="11851" spans="1:9">
      <c r="A11851" t="s">
        <v>4</v>
      </c>
      <c r="B11851" s="4" t="s">
        <v>5</v>
      </c>
      <c r="C11851" s="4" t="s">
        <v>14</v>
      </c>
      <c r="D11851" s="4" t="s">
        <v>10</v>
      </c>
    </row>
    <row r="11852" spans="1:9">
      <c r="A11852" t="n">
        <v>101061</v>
      </c>
      <c r="B11852" s="33" t="n">
        <v>58</v>
      </c>
      <c r="C11852" s="7" t="n">
        <v>255</v>
      </c>
      <c r="D11852" s="7" t="n">
        <v>0</v>
      </c>
    </row>
    <row r="11853" spans="1:9">
      <c r="A11853" t="s">
        <v>4</v>
      </c>
      <c r="B11853" s="4" t="s">
        <v>5</v>
      </c>
      <c r="C11853" s="4" t="s">
        <v>14</v>
      </c>
      <c r="D11853" s="4" t="s">
        <v>10</v>
      </c>
      <c r="E11853" s="4" t="s">
        <v>6</v>
      </c>
    </row>
    <row r="11854" spans="1:9">
      <c r="A11854" t="n">
        <v>101065</v>
      </c>
      <c r="B11854" s="36" t="n">
        <v>51</v>
      </c>
      <c r="C11854" s="7" t="n">
        <v>4</v>
      </c>
      <c r="D11854" s="7" t="n">
        <v>0</v>
      </c>
      <c r="E11854" s="7" t="s">
        <v>845</v>
      </c>
    </row>
    <row r="11855" spans="1:9">
      <c r="A11855" t="s">
        <v>4</v>
      </c>
      <c r="B11855" s="4" t="s">
        <v>5</v>
      </c>
      <c r="C11855" s="4" t="s">
        <v>10</v>
      </c>
    </row>
    <row r="11856" spans="1:9">
      <c r="A11856" t="n">
        <v>101079</v>
      </c>
      <c r="B11856" s="27" t="n">
        <v>16</v>
      </c>
      <c r="C11856" s="7" t="n">
        <v>0</v>
      </c>
    </row>
    <row r="11857" spans="1:9">
      <c r="A11857" t="s">
        <v>4</v>
      </c>
      <c r="B11857" s="4" t="s">
        <v>5</v>
      </c>
      <c r="C11857" s="4" t="s">
        <v>10</v>
      </c>
      <c r="D11857" s="4" t="s">
        <v>14</v>
      </c>
      <c r="E11857" s="4" t="s">
        <v>9</v>
      </c>
      <c r="F11857" s="4" t="s">
        <v>50</v>
      </c>
      <c r="G11857" s="4" t="s">
        <v>14</v>
      </c>
      <c r="H11857" s="4" t="s">
        <v>14</v>
      </c>
      <c r="I11857" s="4" t="s">
        <v>14</v>
      </c>
      <c r="J11857" s="4" t="s">
        <v>9</v>
      </c>
      <c r="K11857" s="4" t="s">
        <v>50</v>
      </c>
      <c r="L11857" s="4" t="s">
        <v>14</v>
      </c>
      <c r="M11857" s="4" t="s">
        <v>14</v>
      </c>
    </row>
    <row r="11858" spans="1:9">
      <c r="A11858" t="n">
        <v>101082</v>
      </c>
      <c r="B11858" s="37" t="n">
        <v>26</v>
      </c>
      <c r="C11858" s="7" t="n">
        <v>0</v>
      </c>
      <c r="D11858" s="7" t="n">
        <v>17</v>
      </c>
      <c r="E11858" s="7" t="n">
        <v>65184</v>
      </c>
      <c r="F11858" s="7" t="s">
        <v>846</v>
      </c>
      <c r="G11858" s="7" t="n">
        <v>2</v>
      </c>
      <c r="H11858" s="7" t="n">
        <v>3</v>
      </c>
      <c r="I11858" s="7" t="n">
        <v>17</v>
      </c>
      <c r="J11858" s="7" t="n">
        <v>65185</v>
      </c>
      <c r="K11858" s="7" t="s">
        <v>847</v>
      </c>
      <c r="L11858" s="7" t="n">
        <v>2</v>
      </c>
      <c r="M11858" s="7" t="n">
        <v>0</v>
      </c>
    </row>
    <row r="11859" spans="1:9">
      <c r="A11859" t="s">
        <v>4</v>
      </c>
      <c r="B11859" s="4" t="s">
        <v>5</v>
      </c>
    </row>
    <row r="11860" spans="1:9">
      <c r="A11860" t="n">
        <v>101193</v>
      </c>
      <c r="B11860" s="25" t="n">
        <v>28</v>
      </c>
    </row>
    <row r="11861" spans="1:9">
      <c r="A11861" t="s">
        <v>4</v>
      </c>
      <c r="B11861" s="4" t="s">
        <v>5</v>
      </c>
      <c r="C11861" s="4" t="s">
        <v>10</v>
      </c>
      <c r="D11861" s="4" t="s">
        <v>14</v>
      </c>
    </row>
    <row r="11862" spans="1:9">
      <c r="A11862" t="n">
        <v>101194</v>
      </c>
      <c r="B11862" s="38" t="n">
        <v>89</v>
      </c>
      <c r="C11862" s="7" t="n">
        <v>65533</v>
      </c>
      <c r="D11862" s="7" t="n">
        <v>1</v>
      </c>
    </row>
    <row r="11863" spans="1:9">
      <c r="A11863" t="s">
        <v>4</v>
      </c>
      <c r="B11863" s="4" t="s">
        <v>5</v>
      </c>
      <c r="C11863" s="4" t="s">
        <v>14</v>
      </c>
      <c r="D11863" s="4" t="s">
        <v>10</v>
      </c>
      <c r="E11863" s="4" t="s">
        <v>10</v>
      </c>
      <c r="F11863" s="4" t="s">
        <v>14</v>
      </c>
    </row>
    <row r="11864" spans="1:9">
      <c r="A11864" t="n">
        <v>101198</v>
      </c>
      <c r="B11864" s="23" t="n">
        <v>25</v>
      </c>
      <c r="C11864" s="7" t="n">
        <v>1</v>
      </c>
      <c r="D11864" s="7" t="n">
        <v>60</v>
      </c>
      <c r="E11864" s="7" t="n">
        <v>640</v>
      </c>
      <c r="F11864" s="7" t="n">
        <v>1</v>
      </c>
    </row>
    <row r="11865" spans="1:9">
      <c r="A11865" t="s">
        <v>4</v>
      </c>
      <c r="B11865" s="4" t="s">
        <v>5</v>
      </c>
      <c r="C11865" s="4" t="s">
        <v>14</v>
      </c>
      <c r="D11865" s="4" t="s">
        <v>10</v>
      </c>
      <c r="E11865" s="4" t="s">
        <v>6</v>
      </c>
    </row>
    <row r="11866" spans="1:9">
      <c r="A11866" t="n">
        <v>101205</v>
      </c>
      <c r="B11866" s="36" t="n">
        <v>51</v>
      </c>
      <c r="C11866" s="7" t="n">
        <v>4</v>
      </c>
      <c r="D11866" s="7" t="n">
        <v>83</v>
      </c>
      <c r="E11866" s="7" t="s">
        <v>848</v>
      </c>
    </row>
    <row r="11867" spans="1:9">
      <c r="A11867" t="s">
        <v>4</v>
      </c>
      <c r="B11867" s="4" t="s">
        <v>5</v>
      </c>
      <c r="C11867" s="4" t="s">
        <v>10</v>
      </c>
    </row>
    <row r="11868" spans="1:9">
      <c r="A11868" t="n">
        <v>101219</v>
      </c>
      <c r="B11868" s="27" t="n">
        <v>16</v>
      </c>
      <c r="C11868" s="7" t="n">
        <v>0</v>
      </c>
    </row>
    <row r="11869" spans="1:9">
      <c r="A11869" t="s">
        <v>4</v>
      </c>
      <c r="B11869" s="4" t="s">
        <v>5</v>
      </c>
      <c r="C11869" s="4" t="s">
        <v>10</v>
      </c>
      <c r="D11869" s="4" t="s">
        <v>14</v>
      </c>
      <c r="E11869" s="4" t="s">
        <v>9</v>
      </c>
      <c r="F11869" s="4" t="s">
        <v>50</v>
      </c>
      <c r="G11869" s="4" t="s">
        <v>14</v>
      </c>
      <c r="H11869" s="4" t="s">
        <v>14</v>
      </c>
      <c r="I11869" s="4" t="s">
        <v>14</v>
      </c>
      <c r="J11869" s="4" t="s">
        <v>9</v>
      </c>
      <c r="K11869" s="4" t="s">
        <v>50</v>
      </c>
      <c r="L11869" s="4" t="s">
        <v>14</v>
      </c>
      <c r="M11869" s="4" t="s">
        <v>14</v>
      </c>
    </row>
    <row r="11870" spans="1:9">
      <c r="A11870" t="n">
        <v>101222</v>
      </c>
      <c r="B11870" s="37" t="n">
        <v>26</v>
      </c>
      <c r="C11870" s="7" t="n">
        <v>83</v>
      </c>
      <c r="D11870" s="7" t="n">
        <v>17</v>
      </c>
      <c r="E11870" s="7" t="n">
        <v>65186</v>
      </c>
      <c r="F11870" s="7" t="s">
        <v>849</v>
      </c>
      <c r="G11870" s="7" t="n">
        <v>2</v>
      </c>
      <c r="H11870" s="7" t="n">
        <v>3</v>
      </c>
      <c r="I11870" s="7" t="n">
        <v>17</v>
      </c>
      <c r="J11870" s="7" t="n">
        <v>65187</v>
      </c>
      <c r="K11870" s="7" t="s">
        <v>850</v>
      </c>
      <c r="L11870" s="7" t="n">
        <v>2</v>
      </c>
      <c r="M11870" s="7" t="n">
        <v>0</v>
      </c>
    </row>
    <row r="11871" spans="1:9">
      <c r="A11871" t="s">
        <v>4</v>
      </c>
      <c r="B11871" s="4" t="s">
        <v>5</v>
      </c>
    </row>
    <row r="11872" spans="1:9">
      <c r="A11872" t="n">
        <v>101455</v>
      </c>
      <c r="B11872" s="25" t="n">
        <v>28</v>
      </c>
    </row>
    <row r="11873" spans="1:13">
      <c r="A11873" t="s">
        <v>4</v>
      </c>
      <c r="B11873" s="4" t="s">
        <v>5</v>
      </c>
      <c r="C11873" s="4" t="s">
        <v>10</v>
      </c>
      <c r="D11873" s="4" t="s">
        <v>14</v>
      </c>
    </row>
    <row r="11874" spans="1:13">
      <c r="A11874" t="n">
        <v>101456</v>
      </c>
      <c r="B11874" s="38" t="n">
        <v>89</v>
      </c>
      <c r="C11874" s="7" t="n">
        <v>65533</v>
      </c>
      <c r="D11874" s="7" t="n">
        <v>1</v>
      </c>
    </row>
    <row r="11875" spans="1:13">
      <c r="A11875" t="s">
        <v>4</v>
      </c>
      <c r="B11875" s="4" t="s">
        <v>5</v>
      </c>
      <c r="C11875" s="4" t="s">
        <v>10</v>
      </c>
      <c r="D11875" s="4" t="s">
        <v>14</v>
      </c>
      <c r="E11875" s="4" t="s">
        <v>14</v>
      </c>
      <c r="F11875" s="4" t="s">
        <v>6</v>
      </c>
    </row>
    <row r="11876" spans="1:13">
      <c r="A11876" t="n">
        <v>101460</v>
      </c>
      <c r="B11876" s="58" t="n">
        <v>20</v>
      </c>
      <c r="C11876" s="7" t="n">
        <v>83</v>
      </c>
      <c r="D11876" s="7" t="n">
        <v>2</v>
      </c>
      <c r="E11876" s="7" t="n">
        <v>10</v>
      </c>
      <c r="F11876" s="7" t="s">
        <v>319</v>
      </c>
    </row>
    <row r="11877" spans="1:13">
      <c r="A11877" t="s">
        <v>4</v>
      </c>
      <c r="B11877" s="4" t="s">
        <v>5</v>
      </c>
      <c r="C11877" s="4" t="s">
        <v>10</v>
      </c>
    </row>
    <row r="11878" spans="1:13">
      <c r="A11878" t="n">
        <v>101480</v>
      </c>
      <c r="B11878" s="27" t="n">
        <v>16</v>
      </c>
      <c r="C11878" s="7" t="n">
        <v>300</v>
      </c>
    </row>
    <row r="11879" spans="1:13">
      <c r="A11879" t="s">
        <v>4</v>
      </c>
      <c r="B11879" s="4" t="s">
        <v>5</v>
      </c>
      <c r="C11879" s="4" t="s">
        <v>14</v>
      </c>
      <c r="D11879" s="41" t="s">
        <v>71</v>
      </c>
      <c r="E11879" s="4" t="s">
        <v>5</v>
      </c>
      <c r="F11879" s="4" t="s">
        <v>14</v>
      </c>
      <c r="G11879" s="4" t="s">
        <v>10</v>
      </c>
      <c r="H11879" s="41" t="s">
        <v>72</v>
      </c>
      <c r="I11879" s="4" t="s">
        <v>14</v>
      </c>
      <c r="J11879" s="4" t="s">
        <v>36</v>
      </c>
    </row>
    <row r="11880" spans="1:13">
      <c r="A11880" t="n">
        <v>101483</v>
      </c>
      <c r="B11880" s="16" t="n">
        <v>5</v>
      </c>
      <c r="C11880" s="7" t="n">
        <v>28</v>
      </c>
      <c r="D11880" s="41" t="s">
        <v>3</v>
      </c>
      <c r="E11880" s="63" t="n">
        <v>64</v>
      </c>
      <c r="F11880" s="7" t="n">
        <v>5</v>
      </c>
      <c r="G11880" s="7" t="n">
        <v>5</v>
      </c>
      <c r="H11880" s="41" t="s">
        <v>3</v>
      </c>
      <c r="I11880" s="7" t="n">
        <v>1</v>
      </c>
      <c r="J11880" s="17" t="n">
        <f t="normal" ca="1">A11896</f>
        <v>0</v>
      </c>
    </row>
    <row r="11881" spans="1:13">
      <c r="A11881" t="s">
        <v>4</v>
      </c>
      <c r="B11881" s="4" t="s">
        <v>5</v>
      </c>
      <c r="C11881" s="4" t="s">
        <v>14</v>
      </c>
      <c r="D11881" s="4" t="s">
        <v>10</v>
      </c>
      <c r="E11881" s="4" t="s">
        <v>6</v>
      </c>
    </row>
    <row r="11882" spans="1:13">
      <c r="A11882" t="n">
        <v>101494</v>
      </c>
      <c r="B11882" s="36" t="n">
        <v>51</v>
      </c>
      <c r="C11882" s="7" t="n">
        <v>4</v>
      </c>
      <c r="D11882" s="7" t="n">
        <v>83</v>
      </c>
      <c r="E11882" s="7" t="s">
        <v>529</v>
      </c>
    </row>
    <row r="11883" spans="1:13">
      <c r="A11883" t="s">
        <v>4</v>
      </c>
      <c r="B11883" s="4" t="s">
        <v>5</v>
      </c>
      <c r="C11883" s="4" t="s">
        <v>10</v>
      </c>
    </row>
    <row r="11884" spans="1:13">
      <c r="A11884" t="n">
        <v>101508</v>
      </c>
      <c r="B11884" s="27" t="n">
        <v>16</v>
      </c>
      <c r="C11884" s="7" t="n">
        <v>0</v>
      </c>
    </row>
    <row r="11885" spans="1:13">
      <c r="A11885" t="s">
        <v>4</v>
      </c>
      <c r="B11885" s="4" t="s">
        <v>5</v>
      </c>
      <c r="C11885" s="4" t="s">
        <v>10</v>
      </c>
      <c r="D11885" s="4" t="s">
        <v>14</v>
      </c>
      <c r="E11885" s="4" t="s">
        <v>9</v>
      </c>
      <c r="F11885" s="4" t="s">
        <v>50</v>
      </c>
      <c r="G11885" s="4" t="s">
        <v>14</v>
      </c>
      <c r="H11885" s="4" t="s">
        <v>14</v>
      </c>
    </row>
    <row r="11886" spans="1:13">
      <c r="A11886" t="n">
        <v>101511</v>
      </c>
      <c r="B11886" s="37" t="n">
        <v>26</v>
      </c>
      <c r="C11886" s="7" t="n">
        <v>83</v>
      </c>
      <c r="D11886" s="7" t="n">
        <v>17</v>
      </c>
      <c r="E11886" s="7" t="n">
        <v>65188</v>
      </c>
      <c r="F11886" s="7" t="s">
        <v>851</v>
      </c>
      <c r="G11886" s="7" t="n">
        <v>2</v>
      </c>
      <c r="H11886" s="7" t="n">
        <v>0</v>
      </c>
    </row>
    <row r="11887" spans="1:13">
      <c r="A11887" t="s">
        <v>4</v>
      </c>
      <c r="B11887" s="4" t="s">
        <v>5</v>
      </c>
    </row>
    <row r="11888" spans="1:13">
      <c r="A11888" t="n">
        <v>101669</v>
      </c>
      <c r="B11888" s="25" t="n">
        <v>28</v>
      </c>
    </row>
    <row r="11889" spans="1:10">
      <c r="A11889" t="s">
        <v>4</v>
      </c>
      <c r="B11889" s="4" t="s">
        <v>5</v>
      </c>
      <c r="C11889" s="4" t="s">
        <v>10</v>
      </c>
      <c r="D11889" s="4" t="s">
        <v>14</v>
      </c>
    </row>
    <row r="11890" spans="1:10">
      <c r="A11890" t="n">
        <v>101670</v>
      </c>
      <c r="B11890" s="38" t="n">
        <v>89</v>
      </c>
      <c r="C11890" s="7" t="n">
        <v>65533</v>
      </c>
      <c r="D11890" s="7" t="n">
        <v>1</v>
      </c>
    </row>
    <row r="11891" spans="1:10">
      <c r="A11891" t="s">
        <v>4</v>
      </c>
      <c r="B11891" s="4" t="s">
        <v>5</v>
      </c>
      <c r="C11891" s="4" t="s">
        <v>14</v>
      </c>
      <c r="D11891" s="4" t="s">
        <v>10</v>
      </c>
      <c r="E11891" s="4" t="s">
        <v>10</v>
      </c>
      <c r="F11891" s="4" t="s">
        <v>14</v>
      </c>
    </row>
    <row r="11892" spans="1:10">
      <c r="A11892" t="n">
        <v>101674</v>
      </c>
      <c r="B11892" s="23" t="n">
        <v>25</v>
      </c>
      <c r="C11892" s="7" t="n">
        <v>1</v>
      </c>
      <c r="D11892" s="7" t="n">
        <v>65535</v>
      </c>
      <c r="E11892" s="7" t="n">
        <v>65535</v>
      </c>
      <c r="F11892" s="7" t="n">
        <v>0</v>
      </c>
    </row>
    <row r="11893" spans="1:10">
      <c r="A11893" t="s">
        <v>4</v>
      </c>
      <c r="B11893" s="4" t="s">
        <v>5</v>
      </c>
      <c r="C11893" s="4" t="s">
        <v>36</v>
      </c>
    </row>
    <row r="11894" spans="1:10">
      <c r="A11894" t="n">
        <v>101681</v>
      </c>
      <c r="B11894" s="21" t="n">
        <v>3</v>
      </c>
      <c r="C11894" s="17" t="n">
        <f t="normal" ca="1">A11908</f>
        <v>0</v>
      </c>
    </row>
    <row r="11895" spans="1:10">
      <c r="A11895" t="s">
        <v>4</v>
      </c>
      <c r="B11895" s="4" t="s">
        <v>5</v>
      </c>
      <c r="C11895" s="4" t="s">
        <v>14</v>
      </c>
      <c r="D11895" s="4" t="s">
        <v>10</v>
      </c>
      <c r="E11895" s="4" t="s">
        <v>6</v>
      </c>
    </row>
    <row r="11896" spans="1:10">
      <c r="A11896" t="n">
        <v>101686</v>
      </c>
      <c r="B11896" s="36" t="n">
        <v>51</v>
      </c>
      <c r="C11896" s="7" t="n">
        <v>4</v>
      </c>
      <c r="D11896" s="7" t="n">
        <v>83</v>
      </c>
      <c r="E11896" s="7" t="s">
        <v>529</v>
      </c>
    </row>
    <row r="11897" spans="1:10">
      <c r="A11897" t="s">
        <v>4</v>
      </c>
      <c r="B11897" s="4" t="s">
        <v>5</v>
      </c>
      <c r="C11897" s="4" t="s">
        <v>10</v>
      </c>
    </row>
    <row r="11898" spans="1:10">
      <c r="A11898" t="n">
        <v>101700</v>
      </c>
      <c r="B11898" s="27" t="n">
        <v>16</v>
      </c>
      <c r="C11898" s="7" t="n">
        <v>0</v>
      </c>
    </row>
    <row r="11899" spans="1:10">
      <c r="A11899" t="s">
        <v>4</v>
      </c>
      <c r="B11899" s="4" t="s">
        <v>5</v>
      </c>
      <c r="C11899" s="4" t="s">
        <v>10</v>
      </c>
      <c r="D11899" s="4" t="s">
        <v>14</v>
      </c>
      <c r="E11899" s="4" t="s">
        <v>9</v>
      </c>
      <c r="F11899" s="4" t="s">
        <v>50</v>
      </c>
      <c r="G11899" s="4" t="s">
        <v>14</v>
      </c>
      <c r="H11899" s="4" t="s">
        <v>14</v>
      </c>
    </row>
    <row r="11900" spans="1:10">
      <c r="A11900" t="n">
        <v>101703</v>
      </c>
      <c r="B11900" s="37" t="n">
        <v>26</v>
      </c>
      <c r="C11900" s="7" t="n">
        <v>83</v>
      </c>
      <c r="D11900" s="7" t="n">
        <v>17</v>
      </c>
      <c r="E11900" s="7" t="n">
        <v>65189</v>
      </c>
      <c r="F11900" s="7" t="s">
        <v>852</v>
      </c>
      <c r="G11900" s="7" t="n">
        <v>2</v>
      </c>
      <c r="H11900" s="7" t="n">
        <v>0</v>
      </c>
    </row>
    <row r="11901" spans="1:10">
      <c r="A11901" t="s">
        <v>4</v>
      </c>
      <c r="B11901" s="4" t="s">
        <v>5</v>
      </c>
    </row>
    <row r="11902" spans="1:10">
      <c r="A11902" t="n">
        <v>101782</v>
      </c>
      <c r="B11902" s="25" t="n">
        <v>28</v>
      </c>
    </row>
    <row r="11903" spans="1:10">
      <c r="A11903" t="s">
        <v>4</v>
      </c>
      <c r="B11903" s="4" t="s">
        <v>5</v>
      </c>
      <c r="C11903" s="4" t="s">
        <v>10</v>
      </c>
      <c r="D11903" s="4" t="s">
        <v>14</v>
      </c>
    </row>
    <row r="11904" spans="1:10">
      <c r="A11904" t="n">
        <v>101783</v>
      </c>
      <c r="B11904" s="38" t="n">
        <v>89</v>
      </c>
      <c r="C11904" s="7" t="n">
        <v>65533</v>
      </c>
      <c r="D11904" s="7" t="n">
        <v>1</v>
      </c>
    </row>
    <row r="11905" spans="1:8">
      <c r="A11905" t="s">
        <v>4</v>
      </c>
      <c r="B11905" s="4" t="s">
        <v>5</v>
      </c>
      <c r="C11905" s="4" t="s">
        <v>14</v>
      </c>
      <c r="D11905" s="4" t="s">
        <v>10</v>
      </c>
      <c r="E11905" s="4" t="s">
        <v>10</v>
      </c>
      <c r="F11905" s="4" t="s">
        <v>14</v>
      </c>
    </row>
    <row r="11906" spans="1:8">
      <c r="A11906" t="n">
        <v>101787</v>
      </c>
      <c r="B11906" s="23" t="n">
        <v>25</v>
      </c>
      <c r="C11906" s="7" t="n">
        <v>1</v>
      </c>
      <c r="D11906" s="7" t="n">
        <v>65535</v>
      </c>
      <c r="E11906" s="7" t="n">
        <v>65535</v>
      </c>
      <c r="F11906" s="7" t="n">
        <v>0</v>
      </c>
    </row>
    <row r="11907" spans="1:8">
      <c r="A11907" t="s">
        <v>4</v>
      </c>
      <c r="B11907" s="4" t="s">
        <v>5</v>
      </c>
      <c r="C11907" s="4" t="s">
        <v>14</v>
      </c>
      <c r="D11907" s="4" t="s">
        <v>10</v>
      </c>
      <c r="E11907" s="4" t="s">
        <v>6</v>
      </c>
    </row>
    <row r="11908" spans="1:8">
      <c r="A11908" t="n">
        <v>101794</v>
      </c>
      <c r="B11908" s="36" t="n">
        <v>51</v>
      </c>
      <c r="C11908" s="7" t="n">
        <v>4</v>
      </c>
      <c r="D11908" s="7" t="n">
        <v>0</v>
      </c>
      <c r="E11908" s="7" t="s">
        <v>479</v>
      </c>
    </row>
    <row r="11909" spans="1:8">
      <c r="A11909" t="s">
        <v>4</v>
      </c>
      <c r="B11909" s="4" t="s">
        <v>5</v>
      </c>
      <c r="C11909" s="4" t="s">
        <v>10</v>
      </c>
    </row>
    <row r="11910" spans="1:8">
      <c r="A11910" t="n">
        <v>101808</v>
      </c>
      <c r="B11910" s="27" t="n">
        <v>16</v>
      </c>
      <c r="C11910" s="7" t="n">
        <v>0</v>
      </c>
    </row>
    <row r="11911" spans="1:8">
      <c r="A11911" t="s">
        <v>4</v>
      </c>
      <c r="B11911" s="4" t="s">
        <v>5</v>
      </c>
      <c r="C11911" s="4" t="s">
        <v>10</v>
      </c>
      <c r="D11911" s="4" t="s">
        <v>14</v>
      </c>
      <c r="E11911" s="4" t="s">
        <v>9</v>
      </c>
      <c r="F11911" s="4" t="s">
        <v>50</v>
      </c>
      <c r="G11911" s="4" t="s">
        <v>14</v>
      </c>
      <c r="H11911" s="4" t="s">
        <v>14</v>
      </c>
    </row>
    <row r="11912" spans="1:8">
      <c r="A11912" t="n">
        <v>101811</v>
      </c>
      <c r="B11912" s="37" t="n">
        <v>26</v>
      </c>
      <c r="C11912" s="7" t="n">
        <v>0</v>
      </c>
      <c r="D11912" s="7" t="n">
        <v>17</v>
      </c>
      <c r="E11912" s="7" t="n">
        <v>65190</v>
      </c>
      <c r="F11912" s="7" t="s">
        <v>853</v>
      </c>
      <c r="G11912" s="7" t="n">
        <v>2</v>
      </c>
      <c r="H11912" s="7" t="n">
        <v>0</v>
      </c>
    </row>
    <row r="11913" spans="1:8">
      <c r="A11913" t="s">
        <v>4</v>
      </c>
      <c r="B11913" s="4" t="s">
        <v>5</v>
      </c>
    </row>
    <row r="11914" spans="1:8">
      <c r="A11914" t="n">
        <v>101876</v>
      </c>
      <c r="B11914" s="25" t="n">
        <v>28</v>
      </c>
    </row>
    <row r="11915" spans="1:8">
      <c r="A11915" t="s">
        <v>4</v>
      </c>
      <c r="B11915" s="4" t="s">
        <v>5</v>
      </c>
      <c r="C11915" s="4" t="s">
        <v>10</v>
      </c>
    </row>
    <row r="11916" spans="1:8">
      <c r="A11916" t="n">
        <v>101877</v>
      </c>
      <c r="B11916" s="27" t="n">
        <v>16</v>
      </c>
      <c r="C11916" s="7" t="n">
        <v>300</v>
      </c>
    </row>
    <row r="11917" spans="1:8">
      <c r="A11917" t="s">
        <v>4</v>
      </c>
      <c r="B11917" s="4" t="s">
        <v>5</v>
      </c>
      <c r="C11917" s="4" t="s">
        <v>14</v>
      </c>
      <c r="D11917" s="4" t="s">
        <v>10</v>
      </c>
      <c r="E11917" s="4" t="s">
        <v>6</v>
      </c>
    </row>
    <row r="11918" spans="1:8">
      <c r="A11918" t="n">
        <v>101880</v>
      </c>
      <c r="B11918" s="36" t="n">
        <v>51</v>
      </c>
      <c r="C11918" s="7" t="n">
        <v>4</v>
      </c>
      <c r="D11918" s="7" t="n">
        <v>0</v>
      </c>
      <c r="E11918" s="7" t="s">
        <v>497</v>
      </c>
    </row>
    <row r="11919" spans="1:8">
      <c r="A11919" t="s">
        <v>4</v>
      </c>
      <c r="B11919" s="4" t="s">
        <v>5</v>
      </c>
      <c r="C11919" s="4" t="s">
        <v>10</v>
      </c>
    </row>
    <row r="11920" spans="1:8">
      <c r="A11920" t="n">
        <v>101893</v>
      </c>
      <c r="B11920" s="27" t="n">
        <v>16</v>
      </c>
      <c r="C11920" s="7" t="n">
        <v>0</v>
      </c>
    </row>
    <row r="11921" spans="1:8">
      <c r="A11921" t="s">
        <v>4</v>
      </c>
      <c r="B11921" s="4" t="s">
        <v>5</v>
      </c>
      <c r="C11921" s="4" t="s">
        <v>10</v>
      </c>
      <c r="D11921" s="4" t="s">
        <v>14</v>
      </c>
      <c r="E11921" s="4" t="s">
        <v>9</v>
      </c>
      <c r="F11921" s="4" t="s">
        <v>50</v>
      </c>
      <c r="G11921" s="4" t="s">
        <v>14</v>
      </c>
      <c r="H11921" s="4" t="s">
        <v>14</v>
      </c>
    </row>
    <row r="11922" spans="1:8">
      <c r="A11922" t="n">
        <v>101896</v>
      </c>
      <c r="B11922" s="37" t="n">
        <v>26</v>
      </c>
      <c r="C11922" s="7" t="n">
        <v>0</v>
      </c>
      <c r="D11922" s="7" t="n">
        <v>17</v>
      </c>
      <c r="E11922" s="7" t="n">
        <v>65191</v>
      </c>
      <c r="F11922" s="7" t="s">
        <v>854</v>
      </c>
      <c r="G11922" s="7" t="n">
        <v>2</v>
      </c>
      <c r="H11922" s="7" t="n">
        <v>0</v>
      </c>
    </row>
    <row r="11923" spans="1:8">
      <c r="A11923" t="s">
        <v>4</v>
      </c>
      <c r="B11923" s="4" t="s">
        <v>5</v>
      </c>
    </row>
    <row r="11924" spans="1:8">
      <c r="A11924" t="n">
        <v>101959</v>
      </c>
      <c r="B11924" s="25" t="n">
        <v>28</v>
      </c>
    </row>
    <row r="11925" spans="1:8">
      <c r="A11925" t="s">
        <v>4</v>
      </c>
      <c r="B11925" s="4" t="s">
        <v>5</v>
      </c>
      <c r="C11925" s="4" t="s">
        <v>10</v>
      </c>
      <c r="D11925" s="4" t="s">
        <v>14</v>
      </c>
    </row>
    <row r="11926" spans="1:8">
      <c r="A11926" t="n">
        <v>101960</v>
      </c>
      <c r="B11926" s="38" t="n">
        <v>89</v>
      </c>
      <c r="C11926" s="7" t="n">
        <v>65533</v>
      </c>
      <c r="D11926" s="7" t="n">
        <v>1</v>
      </c>
    </row>
    <row r="11927" spans="1:8">
      <c r="A11927" t="s">
        <v>4</v>
      </c>
      <c r="B11927" s="4" t="s">
        <v>5</v>
      </c>
      <c r="C11927" s="4" t="s">
        <v>14</v>
      </c>
      <c r="D11927" s="4" t="s">
        <v>10</v>
      </c>
      <c r="E11927" s="4" t="s">
        <v>10</v>
      </c>
      <c r="F11927" s="4" t="s">
        <v>14</v>
      </c>
    </row>
    <row r="11928" spans="1:8">
      <c r="A11928" t="n">
        <v>101964</v>
      </c>
      <c r="B11928" s="23" t="n">
        <v>25</v>
      </c>
      <c r="C11928" s="7" t="n">
        <v>1</v>
      </c>
      <c r="D11928" s="7" t="n">
        <v>65535</v>
      </c>
      <c r="E11928" s="7" t="n">
        <v>500</v>
      </c>
      <c r="F11928" s="7" t="n">
        <v>0</v>
      </c>
    </row>
    <row r="11929" spans="1:8">
      <c r="A11929" t="s">
        <v>4</v>
      </c>
      <c r="B11929" s="4" t="s">
        <v>5</v>
      </c>
      <c r="C11929" s="4" t="s">
        <v>14</v>
      </c>
      <c r="D11929" s="4" t="s">
        <v>10</v>
      </c>
      <c r="E11929" s="4" t="s">
        <v>6</v>
      </c>
    </row>
    <row r="11930" spans="1:8">
      <c r="A11930" t="n">
        <v>101971</v>
      </c>
      <c r="B11930" s="36" t="n">
        <v>51</v>
      </c>
      <c r="C11930" s="7" t="n">
        <v>4</v>
      </c>
      <c r="D11930" s="7" t="n">
        <v>112</v>
      </c>
      <c r="E11930" s="7" t="s">
        <v>855</v>
      </c>
    </row>
    <row r="11931" spans="1:8">
      <c r="A11931" t="s">
        <v>4</v>
      </c>
      <c r="B11931" s="4" t="s">
        <v>5</v>
      </c>
      <c r="C11931" s="4" t="s">
        <v>10</v>
      </c>
    </row>
    <row r="11932" spans="1:8">
      <c r="A11932" t="n">
        <v>101986</v>
      </c>
      <c r="B11932" s="27" t="n">
        <v>16</v>
      </c>
      <c r="C11932" s="7" t="n">
        <v>0</v>
      </c>
    </row>
    <row r="11933" spans="1:8">
      <c r="A11933" t="s">
        <v>4</v>
      </c>
      <c r="B11933" s="4" t="s">
        <v>5</v>
      </c>
      <c r="C11933" s="4" t="s">
        <v>10</v>
      </c>
      <c r="D11933" s="4" t="s">
        <v>14</v>
      </c>
      <c r="E11933" s="4" t="s">
        <v>9</v>
      </c>
      <c r="F11933" s="4" t="s">
        <v>50</v>
      </c>
      <c r="G11933" s="4" t="s">
        <v>14</v>
      </c>
      <c r="H11933" s="4" t="s">
        <v>14</v>
      </c>
    </row>
    <row r="11934" spans="1:8">
      <c r="A11934" t="n">
        <v>101989</v>
      </c>
      <c r="B11934" s="37" t="n">
        <v>26</v>
      </c>
      <c r="C11934" s="7" t="n">
        <v>112</v>
      </c>
      <c r="D11934" s="7" t="n">
        <v>17</v>
      </c>
      <c r="E11934" s="7" t="n">
        <v>65318</v>
      </c>
      <c r="F11934" s="7" t="s">
        <v>856</v>
      </c>
      <c r="G11934" s="7" t="n">
        <v>2</v>
      </c>
      <c r="H11934" s="7" t="n">
        <v>0</v>
      </c>
    </row>
    <row r="11935" spans="1:8">
      <c r="A11935" t="s">
        <v>4</v>
      </c>
      <c r="B11935" s="4" t="s">
        <v>5</v>
      </c>
    </row>
    <row r="11936" spans="1:8">
      <c r="A11936" t="n">
        <v>102009</v>
      </c>
      <c r="B11936" s="25" t="n">
        <v>28</v>
      </c>
    </row>
    <row r="11937" spans="1:8">
      <c r="A11937" t="s">
        <v>4</v>
      </c>
      <c r="B11937" s="4" t="s">
        <v>5</v>
      </c>
      <c r="C11937" s="4" t="s">
        <v>14</v>
      </c>
      <c r="D11937" s="4" t="s">
        <v>10</v>
      </c>
      <c r="E11937" s="4" t="s">
        <v>6</v>
      </c>
    </row>
    <row r="11938" spans="1:8">
      <c r="A11938" t="n">
        <v>102010</v>
      </c>
      <c r="B11938" s="36" t="n">
        <v>51</v>
      </c>
      <c r="C11938" s="7" t="n">
        <v>4</v>
      </c>
      <c r="D11938" s="7" t="n">
        <v>83</v>
      </c>
      <c r="E11938" s="7" t="s">
        <v>313</v>
      </c>
    </row>
    <row r="11939" spans="1:8">
      <c r="A11939" t="s">
        <v>4</v>
      </c>
      <c r="B11939" s="4" t="s">
        <v>5</v>
      </c>
      <c r="C11939" s="4" t="s">
        <v>10</v>
      </c>
    </row>
    <row r="11940" spans="1:8">
      <c r="A11940" t="n">
        <v>102024</v>
      </c>
      <c r="B11940" s="27" t="n">
        <v>16</v>
      </c>
      <c r="C11940" s="7" t="n">
        <v>0</v>
      </c>
    </row>
    <row r="11941" spans="1:8">
      <c r="A11941" t="s">
        <v>4</v>
      </c>
      <c r="B11941" s="4" t="s">
        <v>5</v>
      </c>
      <c r="C11941" s="4" t="s">
        <v>10</v>
      </c>
      <c r="D11941" s="4" t="s">
        <v>14</v>
      </c>
      <c r="E11941" s="4" t="s">
        <v>9</v>
      </c>
      <c r="F11941" s="4" t="s">
        <v>50</v>
      </c>
      <c r="G11941" s="4" t="s">
        <v>14</v>
      </c>
      <c r="H11941" s="4" t="s">
        <v>14</v>
      </c>
    </row>
    <row r="11942" spans="1:8">
      <c r="A11942" t="n">
        <v>102027</v>
      </c>
      <c r="B11942" s="37" t="n">
        <v>26</v>
      </c>
      <c r="C11942" s="7" t="n">
        <v>83</v>
      </c>
      <c r="D11942" s="7" t="n">
        <v>17</v>
      </c>
      <c r="E11942" s="7" t="n">
        <v>65192</v>
      </c>
      <c r="F11942" s="7" t="s">
        <v>857</v>
      </c>
      <c r="G11942" s="7" t="n">
        <v>2</v>
      </c>
      <c r="H11942" s="7" t="n">
        <v>0</v>
      </c>
    </row>
    <row r="11943" spans="1:8">
      <c r="A11943" t="s">
        <v>4</v>
      </c>
      <c r="B11943" s="4" t="s">
        <v>5</v>
      </c>
    </row>
    <row r="11944" spans="1:8">
      <c r="A11944" t="n">
        <v>102112</v>
      </c>
      <c r="B11944" s="25" t="n">
        <v>28</v>
      </c>
    </row>
    <row r="11945" spans="1:8">
      <c r="A11945" t="s">
        <v>4</v>
      </c>
      <c r="B11945" s="4" t="s">
        <v>5</v>
      </c>
      <c r="C11945" s="4" t="s">
        <v>10</v>
      </c>
      <c r="D11945" s="4" t="s">
        <v>14</v>
      </c>
    </row>
    <row r="11946" spans="1:8">
      <c r="A11946" t="n">
        <v>102113</v>
      </c>
      <c r="B11946" s="38" t="n">
        <v>89</v>
      </c>
      <c r="C11946" s="7" t="n">
        <v>65533</v>
      </c>
      <c r="D11946" s="7" t="n">
        <v>1</v>
      </c>
    </row>
    <row r="11947" spans="1:8">
      <c r="A11947" t="s">
        <v>4</v>
      </c>
      <c r="B11947" s="4" t="s">
        <v>5</v>
      </c>
      <c r="C11947" s="4" t="s">
        <v>14</v>
      </c>
      <c r="D11947" s="4" t="s">
        <v>10</v>
      </c>
      <c r="E11947" s="4" t="s">
        <v>10</v>
      </c>
      <c r="F11947" s="4" t="s">
        <v>14</v>
      </c>
    </row>
    <row r="11948" spans="1:8">
      <c r="A11948" t="n">
        <v>102117</v>
      </c>
      <c r="B11948" s="23" t="n">
        <v>25</v>
      </c>
      <c r="C11948" s="7" t="n">
        <v>1</v>
      </c>
      <c r="D11948" s="7" t="n">
        <v>65535</v>
      </c>
      <c r="E11948" s="7" t="n">
        <v>65535</v>
      </c>
      <c r="F11948" s="7" t="n">
        <v>0</v>
      </c>
    </row>
    <row r="11949" spans="1:8">
      <c r="A11949" t="s">
        <v>4</v>
      </c>
      <c r="B11949" s="4" t="s">
        <v>5</v>
      </c>
      <c r="C11949" s="4" t="s">
        <v>14</v>
      </c>
      <c r="D11949" s="4" t="s">
        <v>10</v>
      </c>
      <c r="E11949" s="4" t="s">
        <v>25</v>
      </c>
    </row>
    <row r="11950" spans="1:8">
      <c r="A11950" t="n">
        <v>102124</v>
      </c>
      <c r="B11950" s="33" t="n">
        <v>58</v>
      </c>
      <c r="C11950" s="7" t="n">
        <v>101</v>
      </c>
      <c r="D11950" s="7" t="n">
        <v>1000</v>
      </c>
      <c r="E11950" s="7" t="n">
        <v>1</v>
      </c>
    </row>
    <row r="11951" spans="1:8">
      <c r="A11951" t="s">
        <v>4</v>
      </c>
      <c r="B11951" s="4" t="s">
        <v>5</v>
      </c>
      <c r="C11951" s="4" t="s">
        <v>14</v>
      </c>
      <c r="D11951" s="4" t="s">
        <v>10</v>
      </c>
    </row>
    <row r="11952" spans="1:8">
      <c r="A11952" t="n">
        <v>102132</v>
      </c>
      <c r="B11952" s="33" t="n">
        <v>58</v>
      </c>
      <c r="C11952" s="7" t="n">
        <v>254</v>
      </c>
      <c r="D11952" s="7" t="n">
        <v>0</v>
      </c>
    </row>
    <row r="11953" spans="1:8">
      <c r="A11953" t="s">
        <v>4</v>
      </c>
      <c r="B11953" s="4" t="s">
        <v>5</v>
      </c>
      <c r="C11953" s="4" t="s">
        <v>14</v>
      </c>
    </row>
    <row r="11954" spans="1:8">
      <c r="A11954" t="n">
        <v>102136</v>
      </c>
      <c r="B11954" s="34" t="n">
        <v>45</v>
      </c>
      <c r="C11954" s="7" t="n">
        <v>0</v>
      </c>
    </row>
    <row r="11955" spans="1:8">
      <c r="A11955" t="s">
        <v>4</v>
      </c>
      <c r="B11955" s="4" t="s">
        <v>5</v>
      </c>
      <c r="C11955" s="4" t="s">
        <v>14</v>
      </c>
      <c r="D11955" s="4" t="s">
        <v>14</v>
      </c>
      <c r="E11955" s="4" t="s">
        <v>25</v>
      </c>
      <c r="F11955" s="4" t="s">
        <v>25</v>
      </c>
      <c r="G11955" s="4" t="s">
        <v>25</v>
      </c>
      <c r="H11955" s="4" t="s">
        <v>10</v>
      </c>
    </row>
    <row r="11956" spans="1:8">
      <c r="A11956" t="n">
        <v>102138</v>
      </c>
      <c r="B11956" s="34" t="n">
        <v>45</v>
      </c>
      <c r="C11956" s="7" t="n">
        <v>2</v>
      </c>
      <c r="D11956" s="7" t="n">
        <v>3</v>
      </c>
      <c r="E11956" s="7" t="n">
        <v>0.100000001490116</v>
      </c>
      <c r="F11956" s="7" t="n">
        <v>-48.4599990844727</v>
      </c>
      <c r="G11956" s="7" t="n">
        <v>-0.469999998807907</v>
      </c>
      <c r="H11956" s="7" t="n">
        <v>0</v>
      </c>
    </row>
    <row r="11957" spans="1:8">
      <c r="A11957" t="s">
        <v>4</v>
      </c>
      <c r="B11957" s="4" t="s">
        <v>5</v>
      </c>
      <c r="C11957" s="4" t="s">
        <v>14</v>
      </c>
      <c r="D11957" s="4" t="s">
        <v>14</v>
      </c>
      <c r="E11957" s="4" t="s">
        <v>25</v>
      </c>
      <c r="F11957" s="4" t="s">
        <v>25</v>
      </c>
      <c r="G11957" s="4" t="s">
        <v>25</v>
      </c>
      <c r="H11957" s="4" t="s">
        <v>10</v>
      </c>
      <c r="I11957" s="4" t="s">
        <v>14</v>
      </c>
    </row>
    <row r="11958" spans="1:8">
      <c r="A11958" t="n">
        <v>102155</v>
      </c>
      <c r="B11958" s="34" t="n">
        <v>45</v>
      </c>
      <c r="C11958" s="7" t="n">
        <v>4</v>
      </c>
      <c r="D11958" s="7" t="n">
        <v>3</v>
      </c>
      <c r="E11958" s="7" t="n">
        <v>358.899993896484</v>
      </c>
      <c r="F11958" s="7" t="n">
        <v>359.989990234375</v>
      </c>
      <c r="G11958" s="7" t="n">
        <v>6</v>
      </c>
      <c r="H11958" s="7" t="n">
        <v>0</v>
      </c>
      <c r="I11958" s="7" t="n">
        <v>0</v>
      </c>
    </row>
    <row r="11959" spans="1:8">
      <c r="A11959" t="s">
        <v>4</v>
      </c>
      <c r="B11959" s="4" t="s">
        <v>5</v>
      </c>
      <c r="C11959" s="4" t="s">
        <v>14</v>
      </c>
      <c r="D11959" s="4" t="s">
        <v>14</v>
      </c>
      <c r="E11959" s="4" t="s">
        <v>25</v>
      </c>
      <c r="F11959" s="4" t="s">
        <v>10</v>
      </c>
    </row>
    <row r="11960" spans="1:8">
      <c r="A11960" t="n">
        <v>102173</v>
      </c>
      <c r="B11960" s="34" t="n">
        <v>45</v>
      </c>
      <c r="C11960" s="7" t="n">
        <v>5</v>
      </c>
      <c r="D11960" s="7" t="n">
        <v>3</v>
      </c>
      <c r="E11960" s="7" t="n">
        <v>1.39999997615814</v>
      </c>
      <c r="F11960" s="7" t="n">
        <v>0</v>
      </c>
    </row>
    <row r="11961" spans="1:8">
      <c r="A11961" t="s">
        <v>4</v>
      </c>
      <c r="B11961" s="4" t="s">
        <v>5</v>
      </c>
      <c r="C11961" s="4" t="s">
        <v>14</v>
      </c>
      <c r="D11961" s="4" t="s">
        <v>14</v>
      </c>
      <c r="E11961" s="4" t="s">
        <v>25</v>
      </c>
      <c r="F11961" s="4" t="s">
        <v>10</v>
      </c>
    </row>
    <row r="11962" spans="1:8">
      <c r="A11962" t="n">
        <v>102182</v>
      </c>
      <c r="B11962" s="34" t="n">
        <v>45</v>
      </c>
      <c r="C11962" s="7" t="n">
        <v>11</v>
      </c>
      <c r="D11962" s="7" t="n">
        <v>3</v>
      </c>
      <c r="E11962" s="7" t="n">
        <v>32.2999992370605</v>
      </c>
      <c r="F11962" s="7" t="n">
        <v>0</v>
      </c>
    </row>
    <row r="11963" spans="1:8">
      <c r="A11963" t="s">
        <v>4</v>
      </c>
      <c r="B11963" s="4" t="s">
        <v>5</v>
      </c>
      <c r="C11963" s="4" t="s">
        <v>14</v>
      </c>
      <c r="D11963" s="4" t="s">
        <v>14</v>
      </c>
      <c r="E11963" s="4" t="s">
        <v>25</v>
      </c>
      <c r="F11963" s="4" t="s">
        <v>10</v>
      </c>
    </row>
    <row r="11964" spans="1:8">
      <c r="A11964" t="n">
        <v>102191</v>
      </c>
      <c r="B11964" s="34" t="n">
        <v>45</v>
      </c>
      <c r="C11964" s="7" t="n">
        <v>5</v>
      </c>
      <c r="D11964" s="7" t="n">
        <v>3</v>
      </c>
      <c r="E11964" s="7" t="n">
        <v>1.10000002384186</v>
      </c>
      <c r="F11964" s="7" t="n">
        <v>3000</v>
      </c>
    </row>
    <row r="11965" spans="1:8">
      <c r="A11965" t="s">
        <v>4</v>
      </c>
      <c r="B11965" s="4" t="s">
        <v>5</v>
      </c>
      <c r="C11965" s="4" t="s">
        <v>10</v>
      </c>
      <c r="D11965" s="4" t="s">
        <v>25</v>
      </c>
      <c r="E11965" s="4" t="s">
        <v>25</v>
      </c>
      <c r="F11965" s="4" t="s">
        <v>25</v>
      </c>
      <c r="G11965" s="4" t="s">
        <v>25</v>
      </c>
    </row>
    <row r="11966" spans="1:8">
      <c r="A11966" t="n">
        <v>102200</v>
      </c>
      <c r="B11966" s="45" t="n">
        <v>46</v>
      </c>
      <c r="C11966" s="7" t="n">
        <v>0</v>
      </c>
      <c r="D11966" s="7" t="n">
        <v>0.270000010728836</v>
      </c>
      <c r="E11966" s="7" t="n">
        <v>-50</v>
      </c>
      <c r="F11966" s="7" t="n">
        <v>1.28999996185303</v>
      </c>
      <c r="G11966" s="7" t="n">
        <v>192.899993896484</v>
      </c>
    </row>
    <row r="11967" spans="1:8">
      <c r="A11967" t="s">
        <v>4</v>
      </c>
      <c r="B11967" s="4" t="s">
        <v>5</v>
      </c>
      <c r="C11967" s="4" t="s">
        <v>14</v>
      </c>
      <c r="D11967" s="4" t="s">
        <v>10</v>
      </c>
      <c r="E11967" s="4" t="s">
        <v>6</v>
      </c>
      <c r="F11967" s="4" t="s">
        <v>6</v>
      </c>
      <c r="G11967" s="4" t="s">
        <v>6</v>
      </c>
      <c r="H11967" s="4" t="s">
        <v>6</v>
      </c>
    </row>
    <row r="11968" spans="1:8">
      <c r="A11968" t="n">
        <v>102219</v>
      </c>
      <c r="B11968" s="36" t="n">
        <v>51</v>
      </c>
      <c r="C11968" s="7" t="n">
        <v>3</v>
      </c>
      <c r="D11968" s="7" t="n">
        <v>112</v>
      </c>
      <c r="E11968" s="7" t="s">
        <v>128</v>
      </c>
      <c r="F11968" s="7" t="s">
        <v>267</v>
      </c>
      <c r="G11968" s="7" t="s">
        <v>130</v>
      </c>
      <c r="H11968" s="7" t="s">
        <v>131</v>
      </c>
    </row>
    <row r="11969" spans="1:9">
      <c r="A11969" t="s">
        <v>4</v>
      </c>
      <c r="B11969" s="4" t="s">
        <v>5</v>
      </c>
      <c r="C11969" s="4" t="s">
        <v>14</v>
      </c>
      <c r="D11969" s="4" t="s">
        <v>10</v>
      </c>
      <c r="E11969" s="4" t="s">
        <v>6</v>
      </c>
      <c r="F11969" s="4" t="s">
        <v>6</v>
      </c>
      <c r="G11969" s="4" t="s">
        <v>6</v>
      </c>
      <c r="H11969" s="4" t="s">
        <v>6</v>
      </c>
    </row>
    <row r="11970" spans="1:9">
      <c r="A11970" t="n">
        <v>102232</v>
      </c>
      <c r="B11970" s="36" t="n">
        <v>51</v>
      </c>
      <c r="C11970" s="7" t="n">
        <v>3</v>
      </c>
      <c r="D11970" s="7" t="n">
        <v>83</v>
      </c>
      <c r="E11970" s="7" t="s">
        <v>639</v>
      </c>
      <c r="F11970" s="7" t="s">
        <v>131</v>
      </c>
      <c r="G11970" s="7" t="s">
        <v>130</v>
      </c>
      <c r="H11970" s="7" t="s">
        <v>131</v>
      </c>
    </row>
    <row r="11971" spans="1:9">
      <c r="A11971" t="s">
        <v>4</v>
      </c>
      <c r="B11971" s="4" t="s">
        <v>5</v>
      </c>
      <c r="C11971" s="4" t="s">
        <v>10</v>
      </c>
    </row>
    <row r="11972" spans="1:9">
      <c r="A11972" t="n">
        <v>102245</v>
      </c>
      <c r="B11972" s="27" t="n">
        <v>16</v>
      </c>
      <c r="C11972" s="7" t="n">
        <v>1800</v>
      </c>
    </row>
    <row r="11973" spans="1:9">
      <c r="A11973" t="s">
        <v>4</v>
      </c>
      <c r="B11973" s="4" t="s">
        <v>5</v>
      </c>
      <c r="C11973" s="4" t="s">
        <v>14</v>
      </c>
      <c r="D11973" s="4" t="s">
        <v>10</v>
      </c>
      <c r="E11973" s="4" t="s">
        <v>6</v>
      </c>
    </row>
    <row r="11974" spans="1:9">
      <c r="A11974" t="n">
        <v>102248</v>
      </c>
      <c r="B11974" s="36" t="n">
        <v>51</v>
      </c>
      <c r="C11974" s="7" t="n">
        <v>4</v>
      </c>
      <c r="D11974" s="7" t="n">
        <v>83</v>
      </c>
      <c r="E11974" s="7" t="s">
        <v>806</v>
      </c>
    </row>
    <row r="11975" spans="1:9">
      <c r="A11975" t="s">
        <v>4</v>
      </c>
      <c r="B11975" s="4" t="s">
        <v>5</v>
      </c>
      <c r="C11975" s="4" t="s">
        <v>10</v>
      </c>
    </row>
    <row r="11976" spans="1:9">
      <c r="A11976" t="n">
        <v>102262</v>
      </c>
      <c r="B11976" s="27" t="n">
        <v>16</v>
      </c>
      <c r="C11976" s="7" t="n">
        <v>0</v>
      </c>
    </row>
    <row r="11977" spans="1:9">
      <c r="A11977" t="s">
        <v>4</v>
      </c>
      <c r="B11977" s="4" t="s">
        <v>5</v>
      </c>
      <c r="C11977" s="4" t="s">
        <v>10</v>
      </c>
      <c r="D11977" s="4" t="s">
        <v>14</v>
      </c>
      <c r="E11977" s="4" t="s">
        <v>9</v>
      </c>
      <c r="F11977" s="4" t="s">
        <v>50</v>
      </c>
      <c r="G11977" s="4" t="s">
        <v>14</v>
      </c>
      <c r="H11977" s="4" t="s">
        <v>14</v>
      </c>
      <c r="I11977" s="4" t="s">
        <v>14</v>
      </c>
      <c r="J11977" s="4" t="s">
        <v>9</v>
      </c>
      <c r="K11977" s="4" t="s">
        <v>50</v>
      </c>
      <c r="L11977" s="4" t="s">
        <v>14</v>
      </c>
      <c r="M11977" s="4" t="s">
        <v>14</v>
      </c>
      <c r="N11977" s="4" t="s">
        <v>14</v>
      </c>
      <c r="O11977" s="4" t="s">
        <v>9</v>
      </c>
      <c r="P11977" s="4" t="s">
        <v>50</v>
      </c>
      <c r="Q11977" s="4" t="s">
        <v>14</v>
      </c>
      <c r="R11977" s="4" t="s">
        <v>14</v>
      </c>
    </row>
    <row r="11978" spans="1:9">
      <c r="A11978" t="n">
        <v>102265</v>
      </c>
      <c r="B11978" s="37" t="n">
        <v>26</v>
      </c>
      <c r="C11978" s="7" t="n">
        <v>83</v>
      </c>
      <c r="D11978" s="7" t="n">
        <v>17</v>
      </c>
      <c r="E11978" s="7" t="n">
        <v>65193</v>
      </c>
      <c r="F11978" s="7" t="s">
        <v>858</v>
      </c>
      <c r="G11978" s="7" t="n">
        <v>2</v>
      </c>
      <c r="H11978" s="7" t="n">
        <v>3</v>
      </c>
      <c r="I11978" s="7" t="n">
        <v>17</v>
      </c>
      <c r="J11978" s="7" t="n">
        <v>65194</v>
      </c>
      <c r="K11978" s="7" t="s">
        <v>859</v>
      </c>
      <c r="L11978" s="7" t="n">
        <v>2</v>
      </c>
      <c r="M11978" s="7" t="n">
        <v>3</v>
      </c>
      <c r="N11978" s="7" t="n">
        <v>17</v>
      </c>
      <c r="O11978" s="7" t="n">
        <v>65195</v>
      </c>
      <c r="P11978" s="7" t="s">
        <v>860</v>
      </c>
      <c r="Q11978" s="7" t="n">
        <v>2</v>
      </c>
      <c r="R11978" s="7" t="n">
        <v>0</v>
      </c>
    </row>
    <row r="11979" spans="1:9">
      <c r="A11979" t="s">
        <v>4</v>
      </c>
      <c r="B11979" s="4" t="s">
        <v>5</v>
      </c>
    </row>
    <row r="11980" spans="1:9">
      <c r="A11980" t="n">
        <v>102640</v>
      </c>
      <c r="B11980" s="25" t="n">
        <v>28</v>
      </c>
    </row>
    <row r="11981" spans="1:9">
      <c r="A11981" t="s">
        <v>4</v>
      </c>
      <c r="B11981" s="4" t="s">
        <v>5</v>
      </c>
      <c r="C11981" s="4" t="s">
        <v>14</v>
      </c>
      <c r="D11981" s="4" t="s">
        <v>14</v>
      </c>
      <c r="E11981" s="4" t="s">
        <v>25</v>
      </c>
      <c r="F11981" s="4" t="s">
        <v>25</v>
      </c>
      <c r="G11981" s="4" t="s">
        <v>25</v>
      </c>
      <c r="H11981" s="4" t="s">
        <v>10</v>
      </c>
    </row>
    <row r="11982" spans="1:9">
      <c r="A11982" t="n">
        <v>102641</v>
      </c>
      <c r="B11982" s="34" t="n">
        <v>45</v>
      </c>
      <c r="C11982" s="7" t="n">
        <v>2</v>
      </c>
      <c r="D11982" s="7" t="n">
        <v>3</v>
      </c>
      <c r="E11982" s="7" t="n">
        <v>-0.430000007152557</v>
      </c>
      <c r="F11982" s="7" t="n">
        <v>-48.5999984741211</v>
      </c>
      <c r="G11982" s="7" t="n">
        <v>-0.529999971389771</v>
      </c>
      <c r="H11982" s="7" t="n">
        <v>2500</v>
      </c>
    </row>
    <row r="11983" spans="1:9">
      <c r="A11983" t="s">
        <v>4</v>
      </c>
      <c r="B11983" s="4" t="s">
        <v>5</v>
      </c>
      <c r="C11983" s="4" t="s">
        <v>14</v>
      </c>
      <c r="D11983" s="4" t="s">
        <v>14</v>
      </c>
      <c r="E11983" s="4" t="s">
        <v>25</v>
      </c>
      <c r="F11983" s="4" t="s">
        <v>25</v>
      </c>
      <c r="G11983" s="4" t="s">
        <v>25</v>
      </c>
      <c r="H11983" s="4" t="s">
        <v>10</v>
      </c>
      <c r="I11983" s="4" t="s">
        <v>14</v>
      </c>
    </row>
    <row r="11984" spans="1:9">
      <c r="A11984" t="n">
        <v>102658</v>
      </c>
      <c r="B11984" s="34" t="n">
        <v>45</v>
      </c>
      <c r="C11984" s="7" t="n">
        <v>4</v>
      </c>
      <c r="D11984" s="7" t="n">
        <v>3</v>
      </c>
      <c r="E11984" s="7" t="n">
        <v>3.70000004768372</v>
      </c>
      <c r="F11984" s="7" t="n">
        <v>324.100006103516</v>
      </c>
      <c r="G11984" s="7" t="n">
        <v>6</v>
      </c>
      <c r="H11984" s="7" t="n">
        <v>2500</v>
      </c>
      <c r="I11984" s="7" t="n">
        <v>1</v>
      </c>
    </row>
    <row r="11985" spans="1:18">
      <c r="A11985" t="s">
        <v>4</v>
      </c>
      <c r="B11985" s="4" t="s">
        <v>5</v>
      </c>
      <c r="C11985" s="4" t="s">
        <v>14</v>
      </c>
      <c r="D11985" s="4" t="s">
        <v>14</v>
      </c>
      <c r="E11985" s="4" t="s">
        <v>25</v>
      </c>
      <c r="F11985" s="4" t="s">
        <v>10</v>
      </c>
    </row>
    <row r="11986" spans="1:18">
      <c r="A11986" t="n">
        <v>102676</v>
      </c>
      <c r="B11986" s="34" t="n">
        <v>45</v>
      </c>
      <c r="C11986" s="7" t="n">
        <v>5</v>
      </c>
      <c r="D11986" s="7" t="n">
        <v>3</v>
      </c>
      <c r="E11986" s="7" t="n">
        <v>1.5</v>
      </c>
      <c r="F11986" s="7" t="n">
        <v>2500</v>
      </c>
    </row>
    <row r="11987" spans="1:18">
      <c r="A11987" t="s">
        <v>4</v>
      </c>
      <c r="B11987" s="4" t="s">
        <v>5</v>
      </c>
      <c r="C11987" s="4" t="s">
        <v>14</v>
      </c>
      <c r="D11987" s="4" t="s">
        <v>14</v>
      </c>
      <c r="E11987" s="4" t="s">
        <v>25</v>
      </c>
      <c r="F11987" s="4" t="s">
        <v>10</v>
      </c>
    </row>
    <row r="11988" spans="1:18">
      <c r="A11988" t="n">
        <v>102685</v>
      </c>
      <c r="B11988" s="34" t="n">
        <v>45</v>
      </c>
      <c r="C11988" s="7" t="n">
        <v>11</v>
      </c>
      <c r="D11988" s="7" t="n">
        <v>3</v>
      </c>
      <c r="E11988" s="7" t="n">
        <v>32.2999992370605</v>
      </c>
      <c r="F11988" s="7" t="n">
        <v>2500</v>
      </c>
    </row>
    <row r="11989" spans="1:18">
      <c r="A11989" t="s">
        <v>4</v>
      </c>
      <c r="B11989" s="4" t="s">
        <v>5</v>
      </c>
      <c r="C11989" s="4" t="s">
        <v>14</v>
      </c>
      <c r="D11989" s="4" t="s">
        <v>10</v>
      </c>
    </row>
    <row r="11990" spans="1:18">
      <c r="A11990" t="n">
        <v>102694</v>
      </c>
      <c r="B11990" s="34" t="n">
        <v>45</v>
      </c>
      <c r="C11990" s="7" t="n">
        <v>7</v>
      </c>
      <c r="D11990" s="7" t="n">
        <v>255</v>
      </c>
    </row>
    <row r="11991" spans="1:18">
      <c r="A11991" t="s">
        <v>4</v>
      </c>
      <c r="B11991" s="4" t="s">
        <v>5</v>
      </c>
      <c r="C11991" s="4" t="s">
        <v>14</v>
      </c>
      <c r="D11991" s="4" t="s">
        <v>10</v>
      </c>
      <c r="E11991" s="4" t="s">
        <v>6</v>
      </c>
    </row>
    <row r="11992" spans="1:18">
      <c r="A11992" t="n">
        <v>102698</v>
      </c>
      <c r="B11992" s="36" t="n">
        <v>51</v>
      </c>
      <c r="C11992" s="7" t="n">
        <v>4</v>
      </c>
      <c r="D11992" s="7" t="n">
        <v>112</v>
      </c>
      <c r="E11992" s="7" t="s">
        <v>479</v>
      </c>
    </row>
    <row r="11993" spans="1:18">
      <c r="A11993" t="s">
        <v>4</v>
      </c>
      <c r="B11993" s="4" t="s">
        <v>5</v>
      </c>
      <c r="C11993" s="4" t="s">
        <v>10</v>
      </c>
    </row>
    <row r="11994" spans="1:18">
      <c r="A11994" t="n">
        <v>102712</v>
      </c>
      <c r="B11994" s="27" t="n">
        <v>16</v>
      </c>
      <c r="C11994" s="7" t="n">
        <v>0</v>
      </c>
    </row>
    <row r="11995" spans="1:18">
      <c r="A11995" t="s">
        <v>4</v>
      </c>
      <c r="B11995" s="4" t="s">
        <v>5</v>
      </c>
      <c r="C11995" s="4" t="s">
        <v>10</v>
      </c>
      <c r="D11995" s="4" t="s">
        <v>14</v>
      </c>
      <c r="E11995" s="4" t="s">
        <v>9</v>
      </c>
      <c r="F11995" s="4" t="s">
        <v>50</v>
      </c>
      <c r="G11995" s="4" t="s">
        <v>14</v>
      </c>
      <c r="H11995" s="4" t="s">
        <v>14</v>
      </c>
      <c r="I11995" s="4" t="s">
        <v>14</v>
      </c>
      <c r="J11995" s="4" t="s">
        <v>9</v>
      </c>
      <c r="K11995" s="4" t="s">
        <v>50</v>
      </c>
      <c r="L11995" s="4" t="s">
        <v>14</v>
      </c>
      <c r="M11995" s="4" t="s">
        <v>14</v>
      </c>
    </row>
    <row r="11996" spans="1:18">
      <c r="A11996" t="n">
        <v>102715</v>
      </c>
      <c r="B11996" s="37" t="n">
        <v>26</v>
      </c>
      <c r="C11996" s="7" t="n">
        <v>112</v>
      </c>
      <c r="D11996" s="7" t="n">
        <v>17</v>
      </c>
      <c r="E11996" s="7" t="n">
        <v>65196</v>
      </c>
      <c r="F11996" s="7" t="s">
        <v>861</v>
      </c>
      <c r="G11996" s="7" t="n">
        <v>2</v>
      </c>
      <c r="H11996" s="7" t="n">
        <v>3</v>
      </c>
      <c r="I11996" s="7" t="n">
        <v>17</v>
      </c>
      <c r="J11996" s="7" t="n">
        <v>65197</v>
      </c>
      <c r="K11996" s="7" t="s">
        <v>862</v>
      </c>
      <c r="L11996" s="7" t="n">
        <v>2</v>
      </c>
      <c r="M11996" s="7" t="n">
        <v>0</v>
      </c>
    </row>
    <row r="11997" spans="1:18">
      <c r="A11997" t="s">
        <v>4</v>
      </c>
      <c r="B11997" s="4" t="s">
        <v>5</v>
      </c>
    </row>
    <row r="11998" spans="1:18">
      <c r="A11998" t="n">
        <v>102870</v>
      </c>
      <c r="B11998" s="25" t="n">
        <v>28</v>
      </c>
    </row>
    <row r="11999" spans="1:18">
      <c r="A11999" t="s">
        <v>4</v>
      </c>
      <c r="B11999" s="4" t="s">
        <v>5</v>
      </c>
      <c r="C11999" s="4" t="s">
        <v>14</v>
      </c>
      <c r="D11999" s="4" t="s">
        <v>10</v>
      </c>
      <c r="E11999" s="4" t="s">
        <v>10</v>
      </c>
      <c r="F11999" s="4" t="s">
        <v>14</v>
      </c>
    </row>
    <row r="12000" spans="1:18">
      <c r="A12000" t="n">
        <v>102871</v>
      </c>
      <c r="B12000" s="23" t="n">
        <v>25</v>
      </c>
      <c r="C12000" s="7" t="n">
        <v>1</v>
      </c>
      <c r="D12000" s="7" t="n">
        <v>60</v>
      </c>
      <c r="E12000" s="7" t="n">
        <v>640</v>
      </c>
      <c r="F12000" s="7" t="n">
        <v>2</v>
      </c>
    </row>
    <row r="12001" spans="1:13">
      <c r="A12001" t="s">
        <v>4</v>
      </c>
      <c r="B12001" s="4" t="s">
        <v>5</v>
      </c>
      <c r="C12001" s="4" t="s">
        <v>14</v>
      </c>
      <c r="D12001" s="4" t="s">
        <v>10</v>
      </c>
      <c r="E12001" s="4" t="s">
        <v>6</v>
      </c>
    </row>
    <row r="12002" spans="1:13">
      <c r="A12002" t="n">
        <v>102878</v>
      </c>
      <c r="B12002" s="36" t="n">
        <v>51</v>
      </c>
      <c r="C12002" s="7" t="n">
        <v>4</v>
      </c>
      <c r="D12002" s="7" t="n">
        <v>0</v>
      </c>
      <c r="E12002" s="7" t="s">
        <v>863</v>
      </c>
    </row>
    <row r="12003" spans="1:13">
      <c r="A12003" t="s">
        <v>4</v>
      </c>
      <c r="B12003" s="4" t="s">
        <v>5</v>
      </c>
      <c r="C12003" s="4" t="s">
        <v>10</v>
      </c>
    </row>
    <row r="12004" spans="1:13">
      <c r="A12004" t="n">
        <v>102892</v>
      </c>
      <c r="B12004" s="27" t="n">
        <v>16</v>
      </c>
      <c r="C12004" s="7" t="n">
        <v>0</v>
      </c>
    </row>
    <row r="12005" spans="1:13">
      <c r="A12005" t="s">
        <v>4</v>
      </c>
      <c r="B12005" s="4" t="s">
        <v>5</v>
      </c>
      <c r="C12005" s="4" t="s">
        <v>10</v>
      </c>
      <c r="D12005" s="4" t="s">
        <v>14</v>
      </c>
      <c r="E12005" s="4" t="s">
        <v>9</v>
      </c>
      <c r="F12005" s="4" t="s">
        <v>50</v>
      </c>
      <c r="G12005" s="4" t="s">
        <v>14</v>
      </c>
      <c r="H12005" s="4" t="s">
        <v>14</v>
      </c>
      <c r="I12005" s="4" t="s">
        <v>14</v>
      </c>
      <c r="J12005" s="4" t="s">
        <v>9</v>
      </c>
      <c r="K12005" s="4" t="s">
        <v>50</v>
      </c>
      <c r="L12005" s="4" t="s">
        <v>14</v>
      </c>
      <c r="M12005" s="4" t="s">
        <v>14</v>
      </c>
    </row>
    <row r="12006" spans="1:13">
      <c r="A12006" t="n">
        <v>102895</v>
      </c>
      <c r="B12006" s="37" t="n">
        <v>26</v>
      </c>
      <c r="C12006" s="7" t="n">
        <v>0</v>
      </c>
      <c r="D12006" s="7" t="n">
        <v>17</v>
      </c>
      <c r="E12006" s="7" t="n">
        <v>65198</v>
      </c>
      <c r="F12006" s="7" t="s">
        <v>864</v>
      </c>
      <c r="G12006" s="7" t="n">
        <v>2</v>
      </c>
      <c r="H12006" s="7" t="n">
        <v>3</v>
      </c>
      <c r="I12006" s="7" t="n">
        <v>17</v>
      </c>
      <c r="J12006" s="7" t="n">
        <v>65199</v>
      </c>
      <c r="K12006" s="7" t="s">
        <v>865</v>
      </c>
      <c r="L12006" s="7" t="n">
        <v>2</v>
      </c>
      <c r="M12006" s="7" t="n">
        <v>0</v>
      </c>
    </row>
    <row r="12007" spans="1:13">
      <c r="A12007" t="s">
        <v>4</v>
      </c>
      <c r="B12007" s="4" t="s">
        <v>5</v>
      </c>
    </row>
    <row r="12008" spans="1:13">
      <c r="A12008" t="n">
        <v>103059</v>
      </c>
      <c r="B12008" s="25" t="n">
        <v>28</v>
      </c>
    </row>
    <row r="12009" spans="1:13">
      <c r="A12009" t="s">
        <v>4</v>
      </c>
      <c r="B12009" s="4" t="s">
        <v>5</v>
      </c>
      <c r="C12009" s="4" t="s">
        <v>10</v>
      </c>
      <c r="D12009" s="4" t="s">
        <v>14</v>
      </c>
    </row>
    <row r="12010" spans="1:13">
      <c r="A12010" t="n">
        <v>103060</v>
      </c>
      <c r="B12010" s="38" t="n">
        <v>89</v>
      </c>
      <c r="C12010" s="7" t="n">
        <v>65533</v>
      </c>
      <c r="D12010" s="7" t="n">
        <v>1</v>
      </c>
    </row>
    <row r="12011" spans="1:13">
      <c r="A12011" t="s">
        <v>4</v>
      </c>
      <c r="B12011" s="4" t="s">
        <v>5</v>
      </c>
      <c r="C12011" s="4" t="s">
        <v>14</v>
      </c>
      <c r="D12011" s="4" t="s">
        <v>10</v>
      </c>
      <c r="E12011" s="4" t="s">
        <v>10</v>
      </c>
      <c r="F12011" s="4" t="s">
        <v>14</v>
      </c>
    </row>
    <row r="12012" spans="1:13">
      <c r="A12012" t="n">
        <v>103064</v>
      </c>
      <c r="B12012" s="23" t="n">
        <v>25</v>
      </c>
      <c r="C12012" s="7" t="n">
        <v>1</v>
      </c>
      <c r="D12012" s="7" t="n">
        <v>65535</v>
      </c>
      <c r="E12012" s="7" t="n">
        <v>65535</v>
      </c>
      <c r="F12012" s="7" t="n">
        <v>0</v>
      </c>
    </row>
    <row r="12013" spans="1:13">
      <c r="A12013" t="s">
        <v>4</v>
      </c>
      <c r="B12013" s="4" t="s">
        <v>5</v>
      </c>
      <c r="C12013" s="4" t="s">
        <v>6</v>
      </c>
      <c r="D12013" s="4" t="s">
        <v>10</v>
      </c>
    </row>
    <row r="12014" spans="1:13">
      <c r="A12014" t="n">
        <v>103071</v>
      </c>
      <c r="B12014" s="57" t="n">
        <v>29</v>
      </c>
      <c r="C12014" s="7" t="s">
        <v>866</v>
      </c>
      <c r="D12014" s="7" t="n">
        <v>83</v>
      </c>
    </row>
    <row r="12015" spans="1:13">
      <c r="A12015" t="s">
        <v>4</v>
      </c>
      <c r="B12015" s="4" t="s">
        <v>5</v>
      </c>
      <c r="C12015" s="4" t="s">
        <v>6</v>
      </c>
      <c r="D12015" s="4" t="s">
        <v>10</v>
      </c>
    </row>
    <row r="12016" spans="1:13">
      <c r="A12016" t="n">
        <v>103092</v>
      </c>
      <c r="B12016" s="57" t="n">
        <v>29</v>
      </c>
      <c r="C12016" s="7" t="s">
        <v>867</v>
      </c>
      <c r="D12016" s="7" t="n">
        <v>112</v>
      </c>
    </row>
    <row r="12017" spans="1:13">
      <c r="A12017" t="s">
        <v>4</v>
      </c>
      <c r="B12017" s="4" t="s">
        <v>5</v>
      </c>
      <c r="C12017" s="4" t="s">
        <v>10</v>
      </c>
      <c r="D12017" s="4" t="s">
        <v>14</v>
      </c>
      <c r="E12017" s="4" t="s">
        <v>14</v>
      </c>
      <c r="F12017" s="4" t="s">
        <v>6</v>
      </c>
    </row>
    <row r="12018" spans="1:13">
      <c r="A12018" t="n">
        <v>103102</v>
      </c>
      <c r="B12018" s="51" t="n">
        <v>47</v>
      </c>
      <c r="C12018" s="7" t="n">
        <v>83</v>
      </c>
      <c r="D12018" s="7" t="n">
        <v>0</v>
      </c>
      <c r="E12018" s="7" t="n">
        <v>0</v>
      </c>
      <c r="F12018" s="7" t="s">
        <v>336</v>
      </c>
    </row>
    <row r="12019" spans="1:13">
      <c r="A12019" t="s">
        <v>4</v>
      </c>
      <c r="B12019" s="4" t="s">
        <v>5</v>
      </c>
      <c r="C12019" s="4" t="s">
        <v>14</v>
      </c>
      <c r="D12019" s="4" t="s">
        <v>10</v>
      </c>
      <c r="E12019" s="4" t="s">
        <v>6</v>
      </c>
    </row>
    <row r="12020" spans="1:13">
      <c r="A12020" t="n">
        <v>103125</v>
      </c>
      <c r="B12020" s="36" t="n">
        <v>51</v>
      </c>
      <c r="C12020" s="7" t="n">
        <v>4</v>
      </c>
      <c r="D12020" s="7" t="n">
        <v>83</v>
      </c>
      <c r="E12020" s="7" t="s">
        <v>313</v>
      </c>
    </row>
    <row r="12021" spans="1:13">
      <c r="A12021" t="s">
        <v>4</v>
      </c>
      <c r="B12021" s="4" t="s">
        <v>5</v>
      </c>
      <c r="C12021" s="4" t="s">
        <v>10</v>
      </c>
    </row>
    <row r="12022" spans="1:13">
      <c r="A12022" t="n">
        <v>103139</v>
      </c>
      <c r="B12022" s="27" t="n">
        <v>16</v>
      </c>
      <c r="C12022" s="7" t="n">
        <v>0</v>
      </c>
    </row>
    <row r="12023" spans="1:13">
      <c r="A12023" t="s">
        <v>4</v>
      </c>
      <c r="B12023" s="4" t="s">
        <v>5</v>
      </c>
      <c r="C12023" s="4" t="s">
        <v>10</v>
      </c>
      <c r="D12023" s="4" t="s">
        <v>14</v>
      </c>
      <c r="E12023" s="4" t="s">
        <v>9</v>
      </c>
      <c r="F12023" s="4" t="s">
        <v>50</v>
      </c>
      <c r="G12023" s="4" t="s">
        <v>14</v>
      </c>
      <c r="H12023" s="4" t="s">
        <v>14</v>
      </c>
      <c r="I12023" s="4" t="s">
        <v>14</v>
      </c>
      <c r="J12023" s="4" t="s">
        <v>9</v>
      </c>
      <c r="K12023" s="4" t="s">
        <v>50</v>
      </c>
      <c r="L12023" s="4" t="s">
        <v>14</v>
      </c>
      <c r="M12023" s="4" t="s">
        <v>14</v>
      </c>
    </row>
    <row r="12024" spans="1:13">
      <c r="A12024" t="n">
        <v>103142</v>
      </c>
      <c r="B12024" s="37" t="n">
        <v>26</v>
      </c>
      <c r="C12024" s="7" t="n">
        <v>83</v>
      </c>
      <c r="D12024" s="7" t="n">
        <v>17</v>
      </c>
      <c r="E12024" s="7" t="n">
        <v>65200</v>
      </c>
      <c r="F12024" s="7" t="s">
        <v>868</v>
      </c>
      <c r="G12024" s="7" t="n">
        <v>2</v>
      </c>
      <c r="H12024" s="7" t="n">
        <v>3</v>
      </c>
      <c r="I12024" s="7" t="n">
        <v>17</v>
      </c>
      <c r="J12024" s="7" t="n">
        <v>65201</v>
      </c>
      <c r="K12024" s="7" t="s">
        <v>869</v>
      </c>
      <c r="L12024" s="7" t="n">
        <v>2</v>
      </c>
      <c r="M12024" s="7" t="n">
        <v>0</v>
      </c>
    </row>
    <row r="12025" spans="1:13">
      <c r="A12025" t="s">
        <v>4</v>
      </c>
      <c r="B12025" s="4" t="s">
        <v>5</v>
      </c>
    </row>
    <row r="12026" spans="1:13">
      <c r="A12026" t="n">
        <v>103326</v>
      </c>
      <c r="B12026" s="25" t="n">
        <v>28</v>
      </c>
    </row>
    <row r="12027" spans="1:13">
      <c r="A12027" t="s">
        <v>4</v>
      </c>
      <c r="B12027" s="4" t="s">
        <v>5</v>
      </c>
      <c r="C12027" s="4" t="s">
        <v>14</v>
      </c>
      <c r="D12027" s="4" t="s">
        <v>10</v>
      </c>
      <c r="E12027" s="4" t="s">
        <v>6</v>
      </c>
    </row>
    <row r="12028" spans="1:13">
      <c r="A12028" t="n">
        <v>103327</v>
      </c>
      <c r="B12028" s="36" t="n">
        <v>51</v>
      </c>
      <c r="C12028" s="7" t="n">
        <v>4</v>
      </c>
      <c r="D12028" s="7" t="n">
        <v>112</v>
      </c>
      <c r="E12028" s="7" t="s">
        <v>352</v>
      </c>
    </row>
    <row r="12029" spans="1:13">
      <c r="A12029" t="s">
        <v>4</v>
      </c>
      <c r="B12029" s="4" t="s">
        <v>5</v>
      </c>
      <c r="C12029" s="4" t="s">
        <v>10</v>
      </c>
    </row>
    <row r="12030" spans="1:13">
      <c r="A12030" t="n">
        <v>103341</v>
      </c>
      <c r="B12030" s="27" t="n">
        <v>16</v>
      </c>
      <c r="C12030" s="7" t="n">
        <v>0</v>
      </c>
    </row>
    <row r="12031" spans="1:13">
      <c r="A12031" t="s">
        <v>4</v>
      </c>
      <c r="B12031" s="4" t="s">
        <v>5</v>
      </c>
      <c r="C12031" s="4" t="s">
        <v>10</v>
      </c>
      <c r="D12031" s="4" t="s">
        <v>14</v>
      </c>
      <c r="E12031" s="4" t="s">
        <v>9</v>
      </c>
      <c r="F12031" s="4" t="s">
        <v>50</v>
      </c>
      <c r="G12031" s="4" t="s">
        <v>14</v>
      </c>
      <c r="H12031" s="4" t="s">
        <v>14</v>
      </c>
      <c r="I12031" s="4" t="s">
        <v>14</v>
      </c>
      <c r="J12031" s="4" t="s">
        <v>9</v>
      </c>
      <c r="K12031" s="4" t="s">
        <v>50</v>
      </c>
      <c r="L12031" s="4" t="s">
        <v>14</v>
      </c>
      <c r="M12031" s="4" t="s">
        <v>14</v>
      </c>
    </row>
    <row r="12032" spans="1:13">
      <c r="A12032" t="n">
        <v>103344</v>
      </c>
      <c r="B12032" s="37" t="n">
        <v>26</v>
      </c>
      <c r="C12032" s="7" t="n">
        <v>112</v>
      </c>
      <c r="D12032" s="7" t="n">
        <v>17</v>
      </c>
      <c r="E12032" s="7" t="n">
        <v>65202</v>
      </c>
      <c r="F12032" s="7" t="s">
        <v>870</v>
      </c>
      <c r="G12032" s="7" t="n">
        <v>2</v>
      </c>
      <c r="H12032" s="7" t="n">
        <v>3</v>
      </c>
      <c r="I12032" s="7" t="n">
        <v>17</v>
      </c>
      <c r="J12032" s="7" t="n">
        <v>65203</v>
      </c>
      <c r="K12032" s="7" t="s">
        <v>871</v>
      </c>
      <c r="L12032" s="7" t="n">
        <v>2</v>
      </c>
      <c r="M12032" s="7" t="n">
        <v>0</v>
      </c>
    </row>
    <row r="12033" spans="1:13">
      <c r="A12033" t="s">
        <v>4</v>
      </c>
      <c r="B12033" s="4" t="s">
        <v>5</v>
      </c>
    </row>
    <row r="12034" spans="1:13">
      <c r="A12034" t="n">
        <v>103536</v>
      </c>
      <c r="B12034" s="25" t="n">
        <v>28</v>
      </c>
    </row>
    <row r="12035" spans="1:13">
      <c r="A12035" t="s">
        <v>4</v>
      </c>
      <c r="B12035" s="4" t="s">
        <v>5</v>
      </c>
      <c r="C12035" s="4" t="s">
        <v>14</v>
      </c>
      <c r="D12035" s="4" t="s">
        <v>10</v>
      </c>
      <c r="E12035" s="4" t="s">
        <v>10</v>
      </c>
      <c r="F12035" s="4" t="s">
        <v>14</v>
      </c>
    </row>
    <row r="12036" spans="1:13">
      <c r="A12036" t="n">
        <v>103537</v>
      </c>
      <c r="B12036" s="23" t="n">
        <v>25</v>
      </c>
      <c r="C12036" s="7" t="n">
        <v>1</v>
      </c>
      <c r="D12036" s="7" t="n">
        <v>60</v>
      </c>
      <c r="E12036" s="7" t="n">
        <v>640</v>
      </c>
      <c r="F12036" s="7" t="n">
        <v>2</v>
      </c>
    </row>
    <row r="12037" spans="1:13">
      <c r="A12037" t="s">
        <v>4</v>
      </c>
      <c r="B12037" s="4" t="s">
        <v>5</v>
      </c>
      <c r="C12037" s="4" t="s">
        <v>14</v>
      </c>
      <c r="D12037" s="4" t="s">
        <v>10</v>
      </c>
      <c r="E12037" s="4" t="s">
        <v>6</v>
      </c>
    </row>
    <row r="12038" spans="1:13">
      <c r="A12038" t="n">
        <v>103544</v>
      </c>
      <c r="B12038" s="36" t="n">
        <v>51</v>
      </c>
      <c r="C12038" s="7" t="n">
        <v>4</v>
      </c>
      <c r="D12038" s="7" t="n">
        <v>0</v>
      </c>
      <c r="E12038" s="7" t="s">
        <v>264</v>
      </c>
    </row>
    <row r="12039" spans="1:13">
      <c r="A12039" t="s">
        <v>4</v>
      </c>
      <c r="B12039" s="4" t="s">
        <v>5</v>
      </c>
      <c r="C12039" s="4" t="s">
        <v>10</v>
      </c>
    </row>
    <row r="12040" spans="1:13">
      <c r="A12040" t="n">
        <v>103558</v>
      </c>
      <c r="B12040" s="27" t="n">
        <v>16</v>
      </c>
      <c r="C12040" s="7" t="n">
        <v>0</v>
      </c>
    </row>
    <row r="12041" spans="1:13">
      <c r="A12041" t="s">
        <v>4</v>
      </c>
      <c r="B12041" s="4" t="s">
        <v>5</v>
      </c>
      <c r="C12041" s="4" t="s">
        <v>10</v>
      </c>
      <c r="D12041" s="4" t="s">
        <v>50</v>
      </c>
      <c r="E12041" s="4" t="s">
        <v>14</v>
      </c>
      <c r="F12041" s="4" t="s">
        <v>14</v>
      </c>
    </row>
    <row r="12042" spans="1:13">
      <c r="A12042" t="n">
        <v>103561</v>
      </c>
      <c r="B12042" s="37" t="n">
        <v>26</v>
      </c>
      <c r="C12042" s="7" t="n">
        <v>0</v>
      </c>
      <c r="D12042" s="7" t="s">
        <v>872</v>
      </c>
      <c r="E12042" s="7" t="n">
        <v>2</v>
      </c>
      <c r="F12042" s="7" t="n">
        <v>0</v>
      </c>
    </row>
    <row r="12043" spans="1:13">
      <c r="A12043" t="s">
        <v>4</v>
      </c>
      <c r="B12043" s="4" t="s">
        <v>5</v>
      </c>
    </row>
    <row r="12044" spans="1:13">
      <c r="A12044" t="n">
        <v>103574</v>
      </c>
      <c r="B12044" s="25" t="n">
        <v>28</v>
      </c>
    </row>
    <row r="12045" spans="1:13">
      <c r="A12045" t="s">
        <v>4</v>
      </c>
      <c r="B12045" s="4" t="s">
        <v>5</v>
      </c>
      <c r="C12045" s="4" t="s">
        <v>10</v>
      </c>
      <c r="D12045" s="4" t="s">
        <v>14</v>
      </c>
    </row>
    <row r="12046" spans="1:13">
      <c r="A12046" t="n">
        <v>103575</v>
      </c>
      <c r="B12046" s="38" t="n">
        <v>89</v>
      </c>
      <c r="C12046" s="7" t="n">
        <v>65533</v>
      </c>
      <c r="D12046" s="7" t="n">
        <v>1</v>
      </c>
    </row>
    <row r="12047" spans="1:13">
      <c r="A12047" t="s">
        <v>4</v>
      </c>
      <c r="B12047" s="4" t="s">
        <v>5</v>
      </c>
      <c r="C12047" s="4" t="s">
        <v>14</v>
      </c>
      <c r="D12047" s="4" t="s">
        <v>10</v>
      </c>
      <c r="E12047" s="4" t="s">
        <v>10</v>
      </c>
      <c r="F12047" s="4" t="s">
        <v>14</v>
      </c>
    </row>
    <row r="12048" spans="1:13">
      <c r="A12048" t="n">
        <v>103579</v>
      </c>
      <c r="B12048" s="23" t="n">
        <v>25</v>
      </c>
      <c r="C12048" s="7" t="n">
        <v>1</v>
      </c>
      <c r="D12048" s="7" t="n">
        <v>65535</v>
      </c>
      <c r="E12048" s="7" t="n">
        <v>65535</v>
      </c>
      <c r="F12048" s="7" t="n">
        <v>0</v>
      </c>
    </row>
    <row r="12049" spans="1:6">
      <c r="A12049" t="s">
        <v>4</v>
      </c>
      <c r="B12049" s="4" t="s">
        <v>5</v>
      </c>
      <c r="C12049" s="4" t="s">
        <v>14</v>
      </c>
      <c r="D12049" s="4" t="s">
        <v>10</v>
      </c>
      <c r="E12049" s="4" t="s">
        <v>25</v>
      </c>
    </row>
    <row r="12050" spans="1:6">
      <c r="A12050" t="n">
        <v>103586</v>
      </c>
      <c r="B12050" s="33" t="n">
        <v>58</v>
      </c>
      <c r="C12050" s="7" t="n">
        <v>101</v>
      </c>
      <c r="D12050" s="7" t="n">
        <v>500</v>
      </c>
      <c r="E12050" s="7" t="n">
        <v>1</v>
      </c>
    </row>
    <row r="12051" spans="1:6">
      <c r="A12051" t="s">
        <v>4</v>
      </c>
      <c r="B12051" s="4" t="s">
        <v>5</v>
      </c>
      <c r="C12051" s="4" t="s">
        <v>14</v>
      </c>
      <c r="D12051" s="4" t="s">
        <v>10</v>
      </c>
    </row>
    <row r="12052" spans="1:6">
      <c r="A12052" t="n">
        <v>103594</v>
      </c>
      <c r="B12052" s="33" t="n">
        <v>58</v>
      </c>
      <c r="C12052" s="7" t="n">
        <v>254</v>
      </c>
      <c r="D12052" s="7" t="n">
        <v>0</v>
      </c>
    </row>
    <row r="12053" spans="1:6">
      <c r="A12053" t="s">
        <v>4</v>
      </c>
      <c r="B12053" s="4" t="s">
        <v>5</v>
      </c>
      <c r="C12053" s="4" t="s">
        <v>14</v>
      </c>
      <c r="D12053" s="4" t="s">
        <v>14</v>
      </c>
      <c r="E12053" s="4" t="s">
        <v>25</v>
      </c>
      <c r="F12053" s="4" t="s">
        <v>25</v>
      </c>
      <c r="G12053" s="4" t="s">
        <v>25</v>
      </c>
      <c r="H12053" s="4" t="s">
        <v>10</v>
      </c>
    </row>
    <row r="12054" spans="1:6">
      <c r="A12054" t="n">
        <v>103598</v>
      </c>
      <c r="B12054" s="34" t="n">
        <v>45</v>
      </c>
      <c r="C12054" s="7" t="n">
        <v>2</v>
      </c>
      <c r="D12054" s="7" t="n">
        <v>3</v>
      </c>
      <c r="E12054" s="7" t="n">
        <v>0.300000011920929</v>
      </c>
      <c r="F12054" s="7" t="n">
        <v>-48.6300010681152</v>
      </c>
      <c r="G12054" s="7" t="n">
        <v>1.1599999666214</v>
      </c>
      <c r="H12054" s="7" t="n">
        <v>0</v>
      </c>
    </row>
    <row r="12055" spans="1:6">
      <c r="A12055" t="s">
        <v>4</v>
      </c>
      <c r="B12055" s="4" t="s">
        <v>5</v>
      </c>
      <c r="C12055" s="4" t="s">
        <v>14</v>
      </c>
      <c r="D12055" s="4" t="s">
        <v>14</v>
      </c>
      <c r="E12055" s="4" t="s">
        <v>25</v>
      </c>
      <c r="F12055" s="4" t="s">
        <v>25</v>
      </c>
      <c r="G12055" s="4" t="s">
        <v>25</v>
      </c>
      <c r="H12055" s="4" t="s">
        <v>10</v>
      </c>
      <c r="I12055" s="4" t="s">
        <v>14</v>
      </c>
    </row>
    <row r="12056" spans="1:6">
      <c r="A12056" t="n">
        <v>103615</v>
      </c>
      <c r="B12056" s="34" t="n">
        <v>45</v>
      </c>
      <c r="C12056" s="7" t="n">
        <v>4</v>
      </c>
      <c r="D12056" s="7" t="n">
        <v>3</v>
      </c>
      <c r="E12056" s="7" t="n">
        <v>4.28000020980835</v>
      </c>
      <c r="F12056" s="7" t="n">
        <v>204.410003662109</v>
      </c>
      <c r="G12056" s="7" t="n">
        <v>0</v>
      </c>
      <c r="H12056" s="7" t="n">
        <v>0</v>
      </c>
      <c r="I12056" s="7" t="n">
        <v>0</v>
      </c>
    </row>
    <row r="12057" spans="1:6">
      <c r="A12057" t="s">
        <v>4</v>
      </c>
      <c r="B12057" s="4" t="s">
        <v>5</v>
      </c>
      <c r="C12057" s="4" t="s">
        <v>14</v>
      </c>
      <c r="D12057" s="4" t="s">
        <v>14</v>
      </c>
      <c r="E12057" s="4" t="s">
        <v>25</v>
      </c>
      <c r="F12057" s="4" t="s">
        <v>10</v>
      </c>
    </row>
    <row r="12058" spans="1:6">
      <c r="A12058" t="n">
        <v>103633</v>
      </c>
      <c r="B12058" s="34" t="n">
        <v>45</v>
      </c>
      <c r="C12058" s="7" t="n">
        <v>5</v>
      </c>
      <c r="D12058" s="7" t="n">
        <v>3</v>
      </c>
      <c r="E12058" s="7" t="n">
        <v>3.5</v>
      </c>
      <c r="F12058" s="7" t="n">
        <v>0</v>
      </c>
    </row>
    <row r="12059" spans="1:6">
      <c r="A12059" t="s">
        <v>4</v>
      </c>
      <c r="B12059" s="4" t="s">
        <v>5</v>
      </c>
      <c r="C12059" s="4" t="s">
        <v>14</v>
      </c>
      <c r="D12059" s="4" t="s">
        <v>14</v>
      </c>
      <c r="E12059" s="4" t="s">
        <v>25</v>
      </c>
      <c r="F12059" s="4" t="s">
        <v>10</v>
      </c>
    </row>
    <row r="12060" spans="1:6">
      <c r="A12060" t="n">
        <v>103642</v>
      </c>
      <c r="B12060" s="34" t="n">
        <v>45</v>
      </c>
      <c r="C12060" s="7" t="n">
        <v>11</v>
      </c>
      <c r="D12060" s="7" t="n">
        <v>3</v>
      </c>
      <c r="E12060" s="7" t="n">
        <v>32.2999992370605</v>
      </c>
      <c r="F12060" s="7" t="n">
        <v>0</v>
      </c>
    </row>
    <row r="12061" spans="1:6">
      <c r="A12061" t="s">
        <v>4</v>
      </c>
      <c r="B12061" s="4" t="s">
        <v>5</v>
      </c>
      <c r="C12061" s="4" t="s">
        <v>14</v>
      </c>
      <c r="D12061" s="4" t="s">
        <v>14</v>
      </c>
      <c r="E12061" s="4" t="s">
        <v>25</v>
      </c>
      <c r="F12061" s="4" t="s">
        <v>25</v>
      </c>
      <c r="G12061" s="4" t="s">
        <v>25</v>
      </c>
      <c r="H12061" s="4" t="s">
        <v>10</v>
      </c>
      <c r="I12061" s="4" t="s">
        <v>14</v>
      </c>
    </row>
    <row r="12062" spans="1:6">
      <c r="A12062" t="n">
        <v>103651</v>
      </c>
      <c r="B12062" s="34" t="n">
        <v>45</v>
      </c>
      <c r="C12062" s="7" t="n">
        <v>4</v>
      </c>
      <c r="D12062" s="7" t="n">
        <v>3</v>
      </c>
      <c r="E12062" s="7" t="n">
        <v>4.28000020980835</v>
      </c>
      <c r="F12062" s="7" t="n">
        <v>198.570007324219</v>
      </c>
      <c r="G12062" s="7" t="n">
        <v>0</v>
      </c>
      <c r="H12062" s="7" t="n">
        <v>22000</v>
      </c>
      <c r="I12062" s="7" t="n">
        <v>0</v>
      </c>
    </row>
    <row r="12063" spans="1:6">
      <c r="A12063" t="s">
        <v>4</v>
      </c>
      <c r="B12063" s="4" t="s">
        <v>5</v>
      </c>
      <c r="C12063" s="4" t="s">
        <v>14</v>
      </c>
      <c r="D12063" s="4" t="s">
        <v>14</v>
      </c>
      <c r="E12063" s="4" t="s">
        <v>25</v>
      </c>
      <c r="F12063" s="4" t="s">
        <v>10</v>
      </c>
    </row>
    <row r="12064" spans="1:6">
      <c r="A12064" t="n">
        <v>103669</v>
      </c>
      <c r="B12064" s="34" t="n">
        <v>45</v>
      </c>
      <c r="C12064" s="7" t="n">
        <v>5</v>
      </c>
      <c r="D12064" s="7" t="n">
        <v>3</v>
      </c>
      <c r="E12064" s="7" t="n">
        <v>3.29999995231628</v>
      </c>
      <c r="F12064" s="7" t="n">
        <v>22000</v>
      </c>
    </row>
    <row r="12065" spans="1:9">
      <c r="A12065" t="s">
        <v>4</v>
      </c>
      <c r="B12065" s="4" t="s">
        <v>5</v>
      </c>
      <c r="C12065" s="4" t="s">
        <v>14</v>
      </c>
      <c r="D12065" s="4" t="s">
        <v>10</v>
      </c>
      <c r="E12065" s="4" t="s">
        <v>6</v>
      </c>
      <c r="F12065" s="4" t="s">
        <v>6</v>
      </c>
      <c r="G12065" s="4" t="s">
        <v>6</v>
      </c>
      <c r="H12065" s="4" t="s">
        <v>6</v>
      </c>
    </row>
    <row r="12066" spans="1:9">
      <c r="A12066" t="n">
        <v>103678</v>
      </c>
      <c r="B12066" s="36" t="n">
        <v>51</v>
      </c>
      <c r="C12066" s="7" t="n">
        <v>3</v>
      </c>
      <c r="D12066" s="7" t="n">
        <v>0</v>
      </c>
      <c r="E12066" s="7" t="s">
        <v>583</v>
      </c>
      <c r="F12066" s="7" t="s">
        <v>267</v>
      </c>
      <c r="G12066" s="7" t="s">
        <v>130</v>
      </c>
      <c r="H12066" s="7" t="s">
        <v>131</v>
      </c>
    </row>
    <row r="12067" spans="1:9">
      <c r="A12067" t="s">
        <v>4</v>
      </c>
      <c r="B12067" s="4" t="s">
        <v>5</v>
      </c>
      <c r="C12067" s="4" t="s">
        <v>14</v>
      </c>
      <c r="D12067" s="4" t="s">
        <v>10</v>
      </c>
    </row>
    <row r="12068" spans="1:9">
      <c r="A12068" t="n">
        <v>103691</v>
      </c>
      <c r="B12068" s="33" t="n">
        <v>58</v>
      </c>
      <c r="C12068" s="7" t="n">
        <v>255</v>
      </c>
      <c r="D12068" s="7" t="n">
        <v>0</v>
      </c>
    </row>
    <row r="12069" spans="1:9">
      <c r="A12069" t="s">
        <v>4</v>
      </c>
      <c r="B12069" s="4" t="s">
        <v>5</v>
      </c>
      <c r="C12069" s="4" t="s">
        <v>10</v>
      </c>
    </row>
    <row r="12070" spans="1:9">
      <c r="A12070" t="n">
        <v>103695</v>
      </c>
      <c r="B12070" s="27" t="n">
        <v>16</v>
      </c>
      <c r="C12070" s="7" t="n">
        <v>300</v>
      </c>
    </row>
    <row r="12071" spans="1:9">
      <c r="A12071" t="s">
        <v>4</v>
      </c>
      <c r="B12071" s="4" t="s">
        <v>5</v>
      </c>
      <c r="C12071" s="4" t="s">
        <v>10</v>
      </c>
      <c r="D12071" s="4" t="s">
        <v>14</v>
      </c>
      <c r="E12071" s="4" t="s">
        <v>6</v>
      </c>
      <c r="F12071" s="4" t="s">
        <v>25</v>
      </c>
      <c r="G12071" s="4" t="s">
        <v>25</v>
      </c>
      <c r="H12071" s="4" t="s">
        <v>25</v>
      </c>
    </row>
    <row r="12072" spans="1:9">
      <c r="A12072" t="n">
        <v>103698</v>
      </c>
      <c r="B12072" s="52" t="n">
        <v>48</v>
      </c>
      <c r="C12072" s="7" t="n">
        <v>0</v>
      </c>
      <c r="D12072" s="7" t="n">
        <v>0</v>
      </c>
      <c r="E12072" s="7" t="s">
        <v>821</v>
      </c>
      <c r="F12072" s="7" t="n">
        <v>-1</v>
      </c>
      <c r="G12072" s="7" t="n">
        <v>1</v>
      </c>
      <c r="H12072" s="7" t="n">
        <v>2.80259692864963e-45</v>
      </c>
    </row>
    <row r="12073" spans="1:9">
      <c r="A12073" t="s">
        <v>4</v>
      </c>
      <c r="B12073" s="4" t="s">
        <v>5</v>
      </c>
      <c r="C12073" s="4" t="s">
        <v>10</v>
      </c>
      <c r="D12073" s="4" t="s">
        <v>14</v>
      </c>
      <c r="E12073" s="4" t="s">
        <v>25</v>
      </c>
      <c r="F12073" s="4" t="s">
        <v>10</v>
      </c>
    </row>
    <row r="12074" spans="1:9">
      <c r="A12074" t="n">
        <v>103727</v>
      </c>
      <c r="B12074" s="61" t="n">
        <v>59</v>
      </c>
      <c r="C12074" s="7" t="n">
        <v>0</v>
      </c>
      <c r="D12074" s="7" t="n">
        <v>9</v>
      </c>
      <c r="E12074" s="7" t="n">
        <v>0.150000005960464</v>
      </c>
      <c r="F12074" s="7" t="n">
        <v>0</v>
      </c>
    </row>
    <row r="12075" spans="1:9">
      <c r="A12075" t="s">
        <v>4</v>
      </c>
      <c r="B12075" s="4" t="s">
        <v>5</v>
      </c>
      <c r="C12075" s="4" t="s">
        <v>10</v>
      </c>
    </row>
    <row r="12076" spans="1:9">
      <c r="A12076" t="n">
        <v>103737</v>
      </c>
      <c r="B12076" s="27" t="n">
        <v>16</v>
      </c>
      <c r="C12076" s="7" t="n">
        <v>2000</v>
      </c>
    </row>
    <row r="12077" spans="1:9">
      <c r="A12077" t="s">
        <v>4</v>
      </c>
      <c r="B12077" s="4" t="s">
        <v>5</v>
      </c>
      <c r="C12077" s="4" t="s">
        <v>10</v>
      </c>
      <c r="D12077" s="4" t="s">
        <v>25</v>
      </c>
      <c r="E12077" s="4" t="s">
        <v>25</v>
      </c>
      <c r="F12077" s="4" t="s">
        <v>25</v>
      </c>
      <c r="G12077" s="4" t="s">
        <v>10</v>
      </c>
      <c r="H12077" s="4" t="s">
        <v>10</v>
      </c>
    </row>
    <row r="12078" spans="1:9">
      <c r="A12078" t="n">
        <v>103740</v>
      </c>
      <c r="B12078" s="29" t="n">
        <v>60</v>
      </c>
      <c r="C12078" s="7" t="n">
        <v>0</v>
      </c>
      <c r="D12078" s="7" t="n">
        <v>0</v>
      </c>
      <c r="E12078" s="7" t="n">
        <v>-6</v>
      </c>
      <c r="F12078" s="7" t="n">
        <v>0</v>
      </c>
      <c r="G12078" s="7" t="n">
        <v>500</v>
      </c>
      <c r="H12078" s="7" t="n">
        <v>0</v>
      </c>
    </row>
    <row r="12079" spans="1:9">
      <c r="A12079" t="s">
        <v>4</v>
      </c>
      <c r="B12079" s="4" t="s">
        <v>5</v>
      </c>
      <c r="C12079" s="4" t="s">
        <v>14</v>
      </c>
      <c r="D12079" s="4" t="s">
        <v>10</v>
      </c>
      <c r="E12079" s="4" t="s">
        <v>6</v>
      </c>
    </row>
    <row r="12080" spans="1:9">
      <c r="A12080" t="n">
        <v>103759</v>
      </c>
      <c r="B12080" s="36" t="n">
        <v>51</v>
      </c>
      <c r="C12080" s="7" t="n">
        <v>4</v>
      </c>
      <c r="D12080" s="7" t="n">
        <v>0</v>
      </c>
      <c r="E12080" s="7" t="s">
        <v>355</v>
      </c>
    </row>
    <row r="12081" spans="1:8">
      <c r="A12081" t="s">
        <v>4</v>
      </c>
      <c r="B12081" s="4" t="s">
        <v>5</v>
      </c>
      <c r="C12081" s="4" t="s">
        <v>10</v>
      </c>
    </row>
    <row r="12082" spans="1:8">
      <c r="A12082" t="n">
        <v>103773</v>
      </c>
      <c r="B12082" s="27" t="n">
        <v>16</v>
      </c>
      <c r="C12082" s="7" t="n">
        <v>0</v>
      </c>
    </row>
    <row r="12083" spans="1:8">
      <c r="A12083" t="s">
        <v>4</v>
      </c>
      <c r="B12083" s="4" t="s">
        <v>5</v>
      </c>
      <c r="C12083" s="4" t="s">
        <v>10</v>
      </c>
      <c r="D12083" s="4" t="s">
        <v>14</v>
      </c>
      <c r="E12083" s="4" t="s">
        <v>9</v>
      </c>
      <c r="F12083" s="4" t="s">
        <v>50</v>
      </c>
      <c r="G12083" s="4" t="s">
        <v>14</v>
      </c>
      <c r="H12083" s="4" t="s">
        <v>14</v>
      </c>
      <c r="I12083" s="4" t="s">
        <v>14</v>
      </c>
      <c r="J12083" s="4" t="s">
        <v>9</v>
      </c>
      <c r="K12083" s="4" t="s">
        <v>50</v>
      </c>
      <c r="L12083" s="4" t="s">
        <v>14</v>
      </c>
      <c r="M12083" s="4" t="s">
        <v>14</v>
      </c>
      <c r="N12083" s="4" t="s">
        <v>14</v>
      </c>
      <c r="O12083" s="4" t="s">
        <v>9</v>
      </c>
      <c r="P12083" s="4" t="s">
        <v>50</v>
      </c>
      <c r="Q12083" s="4" t="s">
        <v>14</v>
      </c>
      <c r="R12083" s="4" t="s">
        <v>14</v>
      </c>
    </row>
    <row r="12084" spans="1:8">
      <c r="A12084" t="n">
        <v>103776</v>
      </c>
      <c r="B12084" s="37" t="n">
        <v>26</v>
      </c>
      <c r="C12084" s="7" t="n">
        <v>0</v>
      </c>
      <c r="D12084" s="7" t="n">
        <v>17</v>
      </c>
      <c r="E12084" s="7" t="n">
        <v>65204</v>
      </c>
      <c r="F12084" s="7" t="s">
        <v>873</v>
      </c>
      <c r="G12084" s="7" t="n">
        <v>2</v>
      </c>
      <c r="H12084" s="7" t="n">
        <v>3</v>
      </c>
      <c r="I12084" s="7" t="n">
        <v>17</v>
      </c>
      <c r="J12084" s="7" t="n">
        <v>65205</v>
      </c>
      <c r="K12084" s="7" t="s">
        <v>874</v>
      </c>
      <c r="L12084" s="7" t="n">
        <v>2</v>
      </c>
      <c r="M12084" s="7" t="n">
        <v>3</v>
      </c>
      <c r="N12084" s="7" t="n">
        <v>17</v>
      </c>
      <c r="O12084" s="7" t="n">
        <v>65206</v>
      </c>
      <c r="P12084" s="7" t="s">
        <v>875</v>
      </c>
      <c r="Q12084" s="7" t="n">
        <v>2</v>
      </c>
      <c r="R12084" s="7" t="n">
        <v>0</v>
      </c>
    </row>
    <row r="12085" spans="1:8">
      <c r="A12085" t="s">
        <v>4</v>
      </c>
      <c r="B12085" s="4" t="s">
        <v>5</v>
      </c>
    </row>
    <row r="12086" spans="1:8">
      <c r="A12086" t="n">
        <v>104152</v>
      </c>
      <c r="B12086" s="25" t="n">
        <v>28</v>
      </c>
    </row>
    <row r="12087" spans="1:8">
      <c r="A12087" t="s">
        <v>4</v>
      </c>
      <c r="B12087" s="4" t="s">
        <v>5</v>
      </c>
      <c r="C12087" s="4" t="s">
        <v>10</v>
      </c>
    </row>
    <row r="12088" spans="1:8">
      <c r="A12088" t="n">
        <v>104153</v>
      </c>
      <c r="B12088" s="27" t="n">
        <v>16</v>
      </c>
      <c r="C12088" s="7" t="n">
        <v>500</v>
      </c>
    </row>
    <row r="12089" spans="1:8">
      <c r="A12089" t="s">
        <v>4</v>
      </c>
      <c r="B12089" s="4" t="s">
        <v>5</v>
      </c>
      <c r="C12089" s="4" t="s">
        <v>14</v>
      </c>
      <c r="D12089" s="4" t="s">
        <v>10</v>
      </c>
      <c r="E12089" s="4" t="s">
        <v>6</v>
      </c>
      <c r="F12089" s="4" t="s">
        <v>6</v>
      </c>
      <c r="G12089" s="4" t="s">
        <v>6</v>
      </c>
      <c r="H12089" s="4" t="s">
        <v>6</v>
      </c>
    </row>
    <row r="12090" spans="1:8">
      <c r="A12090" t="n">
        <v>104156</v>
      </c>
      <c r="B12090" s="36" t="n">
        <v>51</v>
      </c>
      <c r="C12090" s="7" t="n">
        <v>3</v>
      </c>
      <c r="D12090" s="7" t="n">
        <v>0</v>
      </c>
      <c r="E12090" s="7" t="s">
        <v>583</v>
      </c>
      <c r="F12090" s="7" t="s">
        <v>267</v>
      </c>
      <c r="G12090" s="7" t="s">
        <v>130</v>
      </c>
      <c r="H12090" s="7" t="s">
        <v>131</v>
      </c>
    </row>
    <row r="12091" spans="1:8">
      <c r="A12091" t="s">
        <v>4</v>
      </c>
      <c r="B12091" s="4" t="s">
        <v>5</v>
      </c>
      <c r="C12091" s="4" t="s">
        <v>10</v>
      </c>
      <c r="D12091" s="4" t="s">
        <v>25</v>
      </c>
      <c r="E12091" s="4" t="s">
        <v>25</v>
      </c>
      <c r="F12091" s="4" t="s">
        <v>25</v>
      </c>
      <c r="G12091" s="4" t="s">
        <v>10</v>
      </c>
      <c r="H12091" s="4" t="s">
        <v>10</v>
      </c>
    </row>
    <row r="12092" spans="1:8">
      <c r="A12092" t="n">
        <v>104169</v>
      </c>
      <c r="B12092" s="29" t="n">
        <v>60</v>
      </c>
      <c r="C12092" s="7" t="n">
        <v>0</v>
      </c>
      <c r="D12092" s="7" t="n">
        <v>0</v>
      </c>
      <c r="E12092" s="7" t="n">
        <v>0</v>
      </c>
      <c r="F12092" s="7" t="n">
        <v>0</v>
      </c>
      <c r="G12092" s="7" t="n">
        <v>800</v>
      </c>
      <c r="H12092" s="7" t="n">
        <v>0</v>
      </c>
    </row>
    <row r="12093" spans="1:8">
      <c r="A12093" t="s">
        <v>4</v>
      </c>
      <c r="B12093" s="4" t="s">
        <v>5</v>
      </c>
      <c r="C12093" s="4" t="s">
        <v>10</v>
      </c>
      <c r="D12093" s="4" t="s">
        <v>14</v>
      </c>
      <c r="E12093" s="4" t="s">
        <v>6</v>
      </c>
      <c r="F12093" s="4" t="s">
        <v>25</v>
      </c>
      <c r="G12093" s="4" t="s">
        <v>25</v>
      </c>
      <c r="H12093" s="4" t="s">
        <v>25</v>
      </c>
    </row>
    <row r="12094" spans="1:8">
      <c r="A12094" t="n">
        <v>104188</v>
      </c>
      <c r="B12094" s="52" t="n">
        <v>48</v>
      </c>
      <c r="C12094" s="7" t="n">
        <v>0</v>
      </c>
      <c r="D12094" s="7" t="n">
        <v>0</v>
      </c>
      <c r="E12094" s="7" t="s">
        <v>338</v>
      </c>
      <c r="F12094" s="7" t="n">
        <v>0.800000011920929</v>
      </c>
      <c r="G12094" s="7" t="n">
        <v>1</v>
      </c>
      <c r="H12094" s="7" t="n">
        <v>0</v>
      </c>
    </row>
    <row r="12095" spans="1:8">
      <c r="A12095" t="s">
        <v>4</v>
      </c>
      <c r="B12095" s="4" t="s">
        <v>5</v>
      </c>
      <c r="C12095" s="4" t="s">
        <v>10</v>
      </c>
    </row>
    <row r="12096" spans="1:8">
      <c r="A12096" t="n">
        <v>104213</v>
      </c>
      <c r="B12096" s="27" t="n">
        <v>16</v>
      </c>
      <c r="C12096" s="7" t="n">
        <v>1000</v>
      </c>
    </row>
    <row r="12097" spans="1:18">
      <c r="A12097" t="s">
        <v>4</v>
      </c>
      <c r="B12097" s="4" t="s">
        <v>5</v>
      </c>
      <c r="C12097" s="4" t="s">
        <v>14</v>
      </c>
      <c r="D12097" s="4" t="s">
        <v>10</v>
      </c>
      <c r="E12097" s="4" t="s">
        <v>6</v>
      </c>
    </row>
    <row r="12098" spans="1:18">
      <c r="A12098" t="n">
        <v>104216</v>
      </c>
      <c r="B12098" s="36" t="n">
        <v>51</v>
      </c>
      <c r="C12098" s="7" t="n">
        <v>4</v>
      </c>
      <c r="D12098" s="7" t="n">
        <v>0</v>
      </c>
      <c r="E12098" s="7" t="s">
        <v>407</v>
      </c>
    </row>
    <row r="12099" spans="1:18">
      <c r="A12099" t="s">
        <v>4</v>
      </c>
      <c r="B12099" s="4" t="s">
        <v>5</v>
      </c>
      <c r="C12099" s="4" t="s">
        <v>10</v>
      </c>
    </row>
    <row r="12100" spans="1:18">
      <c r="A12100" t="n">
        <v>104229</v>
      </c>
      <c r="B12100" s="27" t="n">
        <v>16</v>
      </c>
      <c r="C12100" s="7" t="n">
        <v>0</v>
      </c>
    </row>
    <row r="12101" spans="1:18">
      <c r="A12101" t="s">
        <v>4</v>
      </c>
      <c r="B12101" s="4" t="s">
        <v>5</v>
      </c>
      <c r="C12101" s="4" t="s">
        <v>10</v>
      </c>
      <c r="D12101" s="4" t="s">
        <v>14</v>
      </c>
      <c r="E12101" s="4" t="s">
        <v>9</v>
      </c>
      <c r="F12101" s="4" t="s">
        <v>50</v>
      </c>
      <c r="G12101" s="4" t="s">
        <v>14</v>
      </c>
      <c r="H12101" s="4" t="s">
        <v>14</v>
      </c>
      <c r="I12101" s="4" t="s">
        <v>14</v>
      </c>
      <c r="J12101" s="4" t="s">
        <v>9</v>
      </c>
      <c r="K12101" s="4" t="s">
        <v>50</v>
      </c>
      <c r="L12101" s="4" t="s">
        <v>14</v>
      </c>
      <c r="M12101" s="4" t="s">
        <v>14</v>
      </c>
    </row>
    <row r="12102" spans="1:18">
      <c r="A12102" t="n">
        <v>104232</v>
      </c>
      <c r="B12102" s="37" t="n">
        <v>26</v>
      </c>
      <c r="C12102" s="7" t="n">
        <v>0</v>
      </c>
      <c r="D12102" s="7" t="n">
        <v>17</v>
      </c>
      <c r="E12102" s="7" t="n">
        <v>65207</v>
      </c>
      <c r="F12102" s="7" t="s">
        <v>876</v>
      </c>
      <c r="G12102" s="7" t="n">
        <v>2</v>
      </c>
      <c r="H12102" s="7" t="n">
        <v>3</v>
      </c>
      <c r="I12102" s="7" t="n">
        <v>17</v>
      </c>
      <c r="J12102" s="7" t="n">
        <v>65208</v>
      </c>
      <c r="K12102" s="7" t="s">
        <v>877</v>
      </c>
      <c r="L12102" s="7" t="n">
        <v>2</v>
      </c>
      <c r="M12102" s="7" t="n">
        <v>0</v>
      </c>
    </row>
    <row r="12103" spans="1:18">
      <c r="A12103" t="s">
        <v>4</v>
      </c>
      <c r="B12103" s="4" t="s">
        <v>5</v>
      </c>
    </row>
    <row r="12104" spans="1:18">
      <c r="A12104" t="n">
        <v>104408</v>
      </c>
      <c r="B12104" s="25" t="n">
        <v>28</v>
      </c>
    </row>
    <row r="12105" spans="1:18">
      <c r="A12105" t="s">
        <v>4</v>
      </c>
      <c r="B12105" s="4" t="s">
        <v>5</v>
      </c>
      <c r="C12105" s="4" t="s">
        <v>10</v>
      </c>
    </row>
    <row r="12106" spans="1:18">
      <c r="A12106" t="n">
        <v>104409</v>
      </c>
      <c r="B12106" s="27" t="n">
        <v>16</v>
      </c>
      <c r="C12106" s="7" t="n">
        <v>300</v>
      </c>
    </row>
    <row r="12107" spans="1:18">
      <c r="A12107" t="s">
        <v>4</v>
      </c>
      <c r="B12107" s="4" t="s">
        <v>5</v>
      </c>
      <c r="C12107" s="4" t="s">
        <v>14</v>
      </c>
      <c r="D12107" s="4" t="s">
        <v>10</v>
      </c>
      <c r="E12107" s="4" t="s">
        <v>6</v>
      </c>
    </row>
    <row r="12108" spans="1:18">
      <c r="A12108" t="n">
        <v>104412</v>
      </c>
      <c r="B12108" s="36" t="n">
        <v>51</v>
      </c>
      <c r="C12108" s="7" t="n">
        <v>4</v>
      </c>
      <c r="D12108" s="7" t="n">
        <v>112</v>
      </c>
      <c r="E12108" s="7" t="s">
        <v>497</v>
      </c>
    </row>
    <row r="12109" spans="1:18">
      <c r="A12109" t="s">
        <v>4</v>
      </c>
      <c r="B12109" s="4" t="s">
        <v>5</v>
      </c>
      <c r="C12109" s="4" t="s">
        <v>10</v>
      </c>
    </row>
    <row r="12110" spans="1:18">
      <c r="A12110" t="n">
        <v>104425</v>
      </c>
      <c r="B12110" s="27" t="n">
        <v>16</v>
      </c>
      <c r="C12110" s="7" t="n">
        <v>0</v>
      </c>
    </row>
    <row r="12111" spans="1:18">
      <c r="A12111" t="s">
        <v>4</v>
      </c>
      <c r="B12111" s="4" t="s">
        <v>5</v>
      </c>
      <c r="C12111" s="4" t="s">
        <v>10</v>
      </c>
      <c r="D12111" s="4" t="s">
        <v>14</v>
      </c>
      <c r="E12111" s="4" t="s">
        <v>9</v>
      </c>
      <c r="F12111" s="4" t="s">
        <v>50</v>
      </c>
      <c r="G12111" s="4" t="s">
        <v>14</v>
      </c>
      <c r="H12111" s="4" t="s">
        <v>14</v>
      </c>
    </row>
    <row r="12112" spans="1:18">
      <c r="A12112" t="n">
        <v>104428</v>
      </c>
      <c r="B12112" s="37" t="n">
        <v>26</v>
      </c>
      <c r="C12112" s="7" t="n">
        <v>112</v>
      </c>
      <c r="D12112" s="7" t="n">
        <v>17</v>
      </c>
      <c r="E12112" s="7" t="n">
        <v>65209</v>
      </c>
      <c r="F12112" s="7" t="s">
        <v>878</v>
      </c>
      <c r="G12112" s="7" t="n">
        <v>2</v>
      </c>
      <c r="H12112" s="7" t="n">
        <v>0</v>
      </c>
    </row>
    <row r="12113" spans="1:13">
      <c r="A12113" t="s">
        <v>4</v>
      </c>
      <c r="B12113" s="4" t="s">
        <v>5</v>
      </c>
    </row>
    <row r="12114" spans="1:13">
      <c r="A12114" t="n">
        <v>104463</v>
      </c>
      <c r="B12114" s="25" t="n">
        <v>28</v>
      </c>
    </row>
    <row r="12115" spans="1:13">
      <c r="A12115" t="s">
        <v>4</v>
      </c>
      <c r="B12115" s="4" t="s">
        <v>5</v>
      </c>
      <c r="C12115" s="4" t="s">
        <v>10</v>
      </c>
      <c r="D12115" s="4" t="s">
        <v>14</v>
      </c>
    </row>
    <row r="12116" spans="1:13">
      <c r="A12116" t="n">
        <v>104464</v>
      </c>
      <c r="B12116" s="38" t="n">
        <v>89</v>
      </c>
      <c r="C12116" s="7" t="n">
        <v>65533</v>
      </c>
      <c r="D12116" s="7" t="n">
        <v>1</v>
      </c>
    </row>
    <row r="12117" spans="1:13">
      <c r="A12117" t="s">
        <v>4</v>
      </c>
      <c r="B12117" s="4" t="s">
        <v>5</v>
      </c>
      <c r="C12117" s="4" t="s">
        <v>14</v>
      </c>
      <c r="D12117" s="4" t="s">
        <v>10</v>
      </c>
      <c r="E12117" s="4" t="s">
        <v>10</v>
      </c>
      <c r="F12117" s="4" t="s">
        <v>14</v>
      </c>
    </row>
    <row r="12118" spans="1:13">
      <c r="A12118" t="n">
        <v>104468</v>
      </c>
      <c r="B12118" s="23" t="n">
        <v>25</v>
      </c>
      <c r="C12118" s="7" t="n">
        <v>1</v>
      </c>
      <c r="D12118" s="7" t="n">
        <v>65535</v>
      </c>
      <c r="E12118" s="7" t="n">
        <v>65535</v>
      </c>
      <c r="F12118" s="7" t="n">
        <v>0</v>
      </c>
    </row>
    <row r="12119" spans="1:13">
      <c r="A12119" t="s">
        <v>4</v>
      </c>
      <c r="B12119" s="4" t="s">
        <v>5</v>
      </c>
      <c r="C12119" s="4" t="s">
        <v>10</v>
      </c>
    </row>
    <row r="12120" spans="1:13">
      <c r="A12120" t="n">
        <v>104475</v>
      </c>
      <c r="B12120" s="27" t="n">
        <v>16</v>
      </c>
      <c r="C12120" s="7" t="n">
        <v>300</v>
      </c>
    </row>
    <row r="12121" spans="1:13">
      <c r="A12121" t="s">
        <v>4</v>
      </c>
      <c r="B12121" s="4" t="s">
        <v>5</v>
      </c>
      <c r="C12121" s="4" t="s">
        <v>14</v>
      </c>
      <c r="D12121" s="4" t="s">
        <v>10</v>
      </c>
      <c r="E12121" s="4" t="s">
        <v>25</v>
      </c>
    </row>
    <row r="12122" spans="1:13">
      <c r="A12122" t="n">
        <v>104478</v>
      </c>
      <c r="B12122" s="33" t="n">
        <v>58</v>
      </c>
      <c r="C12122" s="7" t="n">
        <v>101</v>
      </c>
      <c r="D12122" s="7" t="n">
        <v>500</v>
      </c>
      <c r="E12122" s="7" t="n">
        <v>1</v>
      </c>
    </row>
    <row r="12123" spans="1:13">
      <c r="A12123" t="s">
        <v>4</v>
      </c>
      <c r="B12123" s="4" t="s">
        <v>5</v>
      </c>
      <c r="C12123" s="4" t="s">
        <v>14</v>
      </c>
      <c r="D12123" s="4" t="s">
        <v>10</v>
      </c>
    </row>
    <row r="12124" spans="1:13">
      <c r="A12124" t="n">
        <v>104486</v>
      </c>
      <c r="B12124" s="33" t="n">
        <v>58</v>
      </c>
      <c r="C12124" s="7" t="n">
        <v>254</v>
      </c>
      <c r="D12124" s="7" t="n">
        <v>0</v>
      </c>
    </row>
    <row r="12125" spans="1:13">
      <c r="A12125" t="s">
        <v>4</v>
      </c>
      <c r="B12125" s="4" t="s">
        <v>5</v>
      </c>
      <c r="C12125" s="4" t="s">
        <v>14</v>
      </c>
    </row>
    <row r="12126" spans="1:13">
      <c r="A12126" t="n">
        <v>104490</v>
      </c>
      <c r="B12126" s="34" t="n">
        <v>45</v>
      </c>
      <c r="C12126" s="7" t="n">
        <v>0</v>
      </c>
    </row>
    <row r="12127" spans="1:13">
      <c r="A12127" t="s">
        <v>4</v>
      </c>
      <c r="B12127" s="4" t="s">
        <v>5</v>
      </c>
      <c r="C12127" s="4" t="s">
        <v>14</v>
      </c>
      <c r="D12127" s="4" t="s">
        <v>14</v>
      </c>
      <c r="E12127" s="4" t="s">
        <v>25</v>
      </c>
      <c r="F12127" s="4" t="s">
        <v>25</v>
      </c>
      <c r="G12127" s="4" t="s">
        <v>25</v>
      </c>
      <c r="H12127" s="4" t="s">
        <v>10</v>
      </c>
    </row>
    <row r="12128" spans="1:13">
      <c r="A12128" t="n">
        <v>104492</v>
      </c>
      <c r="B12128" s="34" t="n">
        <v>45</v>
      </c>
      <c r="C12128" s="7" t="n">
        <v>2</v>
      </c>
      <c r="D12128" s="7" t="n">
        <v>3</v>
      </c>
      <c r="E12128" s="7" t="n">
        <v>0.109999999403954</v>
      </c>
      <c r="F12128" s="7" t="n">
        <v>-48.5200004577637</v>
      </c>
      <c r="G12128" s="7" t="n">
        <v>0.280000001192093</v>
      </c>
      <c r="H12128" s="7" t="n">
        <v>0</v>
      </c>
    </row>
    <row r="12129" spans="1:8">
      <c r="A12129" t="s">
        <v>4</v>
      </c>
      <c r="B12129" s="4" t="s">
        <v>5</v>
      </c>
      <c r="C12129" s="4" t="s">
        <v>14</v>
      </c>
      <c r="D12129" s="4" t="s">
        <v>14</v>
      </c>
      <c r="E12129" s="4" t="s">
        <v>25</v>
      </c>
      <c r="F12129" s="4" t="s">
        <v>25</v>
      </c>
      <c r="G12129" s="4" t="s">
        <v>25</v>
      </c>
      <c r="H12129" s="4" t="s">
        <v>10</v>
      </c>
      <c r="I12129" s="4" t="s">
        <v>14</v>
      </c>
    </row>
    <row r="12130" spans="1:8">
      <c r="A12130" t="n">
        <v>104509</v>
      </c>
      <c r="B12130" s="34" t="n">
        <v>45</v>
      </c>
      <c r="C12130" s="7" t="n">
        <v>4</v>
      </c>
      <c r="D12130" s="7" t="n">
        <v>3</v>
      </c>
      <c r="E12130" s="7" t="n">
        <v>359.940002441406</v>
      </c>
      <c r="F12130" s="7" t="n">
        <v>349.130004882813</v>
      </c>
      <c r="G12130" s="7" t="n">
        <v>0</v>
      </c>
      <c r="H12130" s="7" t="n">
        <v>0</v>
      </c>
      <c r="I12130" s="7" t="n">
        <v>0</v>
      </c>
    </row>
    <row r="12131" spans="1:8">
      <c r="A12131" t="s">
        <v>4</v>
      </c>
      <c r="B12131" s="4" t="s">
        <v>5</v>
      </c>
      <c r="C12131" s="4" t="s">
        <v>14</v>
      </c>
      <c r="D12131" s="4" t="s">
        <v>14</v>
      </c>
      <c r="E12131" s="4" t="s">
        <v>25</v>
      </c>
      <c r="F12131" s="4" t="s">
        <v>10</v>
      </c>
    </row>
    <row r="12132" spans="1:8">
      <c r="A12132" t="n">
        <v>104527</v>
      </c>
      <c r="B12132" s="34" t="n">
        <v>45</v>
      </c>
      <c r="C12132" s="7" t="n">
        <v>5</v>
      </c>
      <c r="D12132" s="7" t="n">
        <v>3</v>
      </c>
      <c r="E12132" s="7" t="n">
        <v>3.29999995231628</v>
      </c>
      <c r="F12132" s="7" t="n">
        <v>0</v>
      </c>
    </row>
    <row r="12133" spans="1:8">
      <c r="A12133" t="s">
        <v>4</v>
      </c>
      <c r="B12133" s="4" t="s">
        <v>5</v>
      </c>
      <c r="C12133" s="4" t="s">
        <v>14</v>
      </c>
      <c r="D12133" s="4" t="s">
        <v>14</v>
      </c>
      <c r="E12133" s="4" t="s">
        <v>25</v>
      </c>
      <c r="F12133" s="4" t="s">
        <v>10</v>
      </c>
    </row>
    <row r="12134" spans="1:8">
      <c r="A12134" t="n">
        <v>104536</v>
      </c>
      <c r="B12134" s="34" t="n">
        <v>45</v>
      </c>
      <c r="C12134" s="7" t="n">
        <v>11</v>
      </c>
      <c r="D12134" s="7" t="n">
        <v>3</v>
      </c>
      <c r="E12134" s="7" t="n">
        <v>43.0999984741211</v>
      </c>
      <c r="F12134" s="7" t="n">
        <v>0</v>
      </c>
    </row>
    <row r="12135" spans="1:8">
      <c r="A12135" t="s">
        <v>4</v>
      </c>
      <c r="B12135" s="4" t="s">
        <v>5</v>
      </c>
      <c r="C12135" s="4" t="s">
        <v>14</v>
      </c>
      <c r="D12135" s="4" t="s">
        <v>14</v>
      </c>
      <c r="E12135" s="4" t="s">
        <v>25</v>
      </c>
      <c r="F12135" s="4" t="s">
        <v>25</v>
      </c>
      <c r="G12135" s="4" t="s">
        <v>25</v>
      </c>
      <c r="H12135" s="4" t="s">
        <v>10</v>
      </c>
      <c r="I12135" s="4" t="s">
        <v>14</v>
      </c>
    </row>
    <row r="12136" spans="1:8">
      <c r="A12136" t="n">
        <v>104545</v>
      </c>
      <c r="B12136" s="34" t="n">
        <v>45</v>
      </c>
      <c r="C12136" s="7" t="n">
        <v>4</v>
      </c>
      <c r="D12136" s="7" t="n">
        <v>3</v>
      </c>
      <c r="E12136" s="7" t="n">
        <v>359.809997558594</v>
      </c>
      <c r="F12136" s="7" t="n">
        <v>318.369995117188</v>
      </c>
      <c r="G12136" s="7" t="n">
        <v>0</v>
      </c>
      <c r="H12136" s="7" t="n">
        <v>50000</v>
      </c>
      <c r="I12136" s="7" t="n">
        <v>0</v>
      </c>
    </row>
    <row r="12137" spans="1:8">
      <c r="A12137" t="s">
        <v>4</v>
      </c>
      <c r="B12137" s="4" t="s">
        <v>5</v>
      </c>
      <c r="C12137" s="4" t="s">
        <v>14</v>
      </c>
      <c r="D12137" s="4" t="s">
        <v>14</v>
      </c>
      <c r="E12137" s="4" t="s">
        <v>25</v>
      </c>
      <c r="F12137" s="4" t="s">
        <v>10</v>
      </c>
    </row>
    <row r="12138" spans="1:8">
      <c r="A12138" t="n">
        <v>104563</v>
      </c>
      <c r="B12138" s="34" t="n">
        <v>45</v>
      </c>
      <c r="C12138" s="7" t="n">
        <v>5</v>
      </c>
      <c r="D12138" s="7" t="n">
        <v>3</v>
      </c>
      <c r="E12138" s="7" t="n">
        <v>3.5</v>
      </c>
      <c r="F12138" s="7" t="n">
        <v>50000</v>
      </c>
    </row>
    <row r="12139" spans="1:8">
      <c r="A12139" t="s">
        <v>4</v>
      </c>
      <c r="B12139" s="4" t="s">
        <v>5</v>
      </c>
      <c r="C12139" s="4" t="s">
        <v>14</v>
      </c>
      <c r="D12139" s="4" t="s">
        <v>10</v>
      </c>
    </row>
    <row r="12140" spans="1:8">
      <c r="A12140" t="n">
        <v>104572</v>
      </c>
      <c r="B12140" s="33" t="n">
        <v>58</v>
      </c>
      <c r="C12140" s="7" t="n">
        <v>255</v>
      </c>
      <c r="D12140" s="7" t="n">
        <v>0</v>
      </c>
    </row>
    <row r="12141" spans="1:8">
      <c r="A12141" t="s">
        <v>4</v>
      </c>
      <c r="B12141" s="4" t="s">
        <v>5</v>
      </c>
      <c r="C12141" s="4" t="s">
        <v>14</v>
      </c>
      <c r="D12141" s="4" t="s">
        <v>10</v>
      </c>
      <c r="E12141" s="4" t="s">
        <v>6</v>
      </c>
    </row>
    <row r="12142" spans="1:8">
      <c r="A12142" t="n">
        <v>104576</v>
      </c>
      <c r="B12142" s="36" t="n">
        <v>51</v>
      </c>
      <c r="C12142" s="7" t="n">
        <v>4</v>
      </c>
      <c r="D12142" s="7" t="n">
        <v>83</v>
      </c>
      <c r="E12142" s="7" t="s">
        <v>806</v>
      </c>
    </row>
    <row r="12143" spans="1:8">
      <c r="A12143" t="s">
        <v>4</v>
      </c>
      <c r="B12143" s="4" t="s">
        <v>5</v>
      </c>
      <c r="C12143" s="4" t="s">
        <v>10</v>
      </c>
    </row>
    <row r="12144" spans="1:8">
      <c r="A12144" t="n">
        <v>104590</v>
      </c>
      <c r="B12144" s="27" t="n">
        <v>16</v>
      </c>
      <c r="C12144" s="7" t="n">
        <v>0</v>
      </c>
    </row>
    <row r="12145" spans="1:9">
      <c r="A12145" t="s">
        <v>4</v>
      </c>
      <c r="B12145" s="4" t="s">
        <v>5</v>
      </c>
      <c r="C12145" s="4" t="s">
        <v>10</v>
      </c>
      <c r="D12145" s="4" t="s">
        <v>14</v>
      </c>
      <c r="E12145" s="4" t="s">
        <v>9</v>
      </c>
      <c r="F12145" s="4" t="s">
        <v>50</v>
      </c>
      <c r="G12145" s="4" t="s">
        <v>14</v>
      </c>
      <c r="H12145" s="4" t="s">
        <v>14</v>
      </c>
      <c r="I12145" s="4" t="s">
        <v>14</v>
      </c>
      <c r="J12145" s="4" t="s">
        <v>9</v>
      </c>
      <c r="K12145" s="4" t="s">
        <v>50</v>
      </c>
      <c r="L12145" s="4" t="s">
        <v>14</v>
      </c>
      <c r="M12145" s="4" t="s">
        <v>14</v>
      </c>
      <c r="N12145" s="4" t="s">
        <v>14</v>
      </c>
      <c r="O12145" s="4" t="s">
        <v>9</v>
      </c>
      <c r="P12145" s="4" t="s">
        <v>50</v>
      </c>
      <c r="Q12145" s="4" t="s">
        <v>14</v>
      </c>
      <c r="R12145" s="4" t="s">
        <v>14</v>
      </c>
      <c r="S12145" s="4" t="s">
        <v>14</v>
      </c>
      <c r="T12145" s="4" t="s">
        <v>9</v>
      </c>
      <c r="U12145" s="4" t="s">
        <v>50</v>
      </c>
      <c r="V12145" s="4" t="s">
        <v>14</v>
      </c>
      <c r="W12145" s="4" t="s">
        <v>14</v>
      </c>
    </row>
    <row r="12146" spans="1:9">
      <c r="A12146" t="n">
        <v>104593</v>
      </c>
      <c r="B12146" s="37" t="n">
        <v>26</v>
      </c>
      <c r="C12146" s="7" t="n">
        <v>83</v>
      </c>
      <c r="D12146" s="7" t="n">
        <v>17</v>
      </c>
      <c r="E12146" s="7" t="n">
        <v>65210</v>
      </c>
      <c r="F12146" s="7" t="s">
        <v>879</v>
      </c>
      <c r="G12146" s="7" t="n">
        <v>2</v>
      </c>
      <c r="H12146" s="7" t="n">
        <v>3</v>
      </c>
      <c r="I12146" s="7" t="n">
        <v>17</v>
      </c>
      <c r="J12146" s="7" t="n">
        <v>65211</v>
      </c>
      <c r="K12146" s="7" t="s">
        <v>880</v>
      </c>
      <c r="L12146" s="7" t="n">
        <v>2</v>
      </c>
      <c r="M12146" s="7" t="n">
        <v>3</v>
      </c>
      <c r="N12146" s="7" t="n">
        <v>17</v>
      </c>
      <c r="O12146" s="7" t="n">
        <v>65212</v>
      </c>
      <c r="P12146" s="7" t="s">
        <v>881</v>
      </c>
      <c r="Q12146" s="7" t="n">
        <v>2</v>
      </c>
      <c r="R12146" s="7" t="n">
        <v>3</v>
      </c>
      <c r="S12146" s="7" t="n">
        <v>17</v>
      </c>
      <c r="T12146" s="7" t="n">
        <v>65213</v>
      </c>
      <c r="U12146" s="7" t="s">
        <v>882</v>
      </c>
      <c r="V12146" s="7" t="n">
        <v>2</v>
      </c>
      <c r="W12146" s="7" t="n">
        <v>0</v>
      </c>
    </row>
    <row r="12147" spans="1:9">
      <c r="A12147" t="s">
        <v>4</v>
      </c>
      <c r="B12147" s="4" t="s">
        <v>5</v>
      </c>
    </row>
    <row r="12148" spans="1:9">
      <c r="A12148" t="n">
        <v>105115</v>
      </c>
      <c r="B12148" s="25" t="n">
        <v>28</v>
      </c>
    </row>
    <row r="12149" spans="1:9">
      <c r="A12149" t="s">
        <v>4</v>
      </c>
      <c r="B12149" s="4" t="s">
        <v>5</v>
      </c>
      <c r="C12149" s="4" t="s">
        <v>10</v>
      </c>
    </row>
    <row r="12150" spans="1:9">
      <c r="A12150" t="n">
        <v>105116</v>
      </c>
      <c r="B12150" s="27" t="n">
        <v>16</v>
      </c>
      <c r="C12150" s="7" t="n">
        <v>300</v>
      </c>
    </row>
    <row r="12151" spans="1:9">
      <c r="A12151" t="s">
        <v>4</v>
      </c>
      <c r="B12151" s="4" t="s">
        <v>5</v>
      </c>
      <c r="C12151" s="4" t="s">
        <v>14</v>
      </c>
      <c r="D12151" s="4" t="s">
        <v>25</v>
      </c>
      <c r="E12151" s="4" t="s">
        <v>25</v>
      </c>
      <c r="F12151" s="4" t="s">
        <v>25</v>
      </c>
    </row>
    <row r="12152" spans="1:9">
      <c r="A12152" t="n">
        <v>105119</v>
      </c>
      <c r="B12152" s="34" t="n">
        <v>45</v>
      </c>
      <c r="C12152" s="7" t="n">
        <v>9</v>
      </c>
      <c r="D12152" s="7" t="n">
        <v>0.0199999995529652</v>
      </c>
      <c r="E12152" s="7" t="n">
        <v>0.0199999995529652</v>
      </c>
      <c r="F12152" s="7" t="n">
        <v>0.25</v>
      </c>
    </row>
    <row r="12153" spans="1:9">
      <c r="A12153" t="s">
        <v>4</v>
      </c>
      <c r="B12153" s="4" t="s">
        <v>5</v>
      </c>
      <c r="C12153" s="4" t="s">
        <v>14</v>
      </c>
      <c r="D12153" s="4" t="s">
        <v>10</v>
      </c>
      <c r="E12153" s="4" t="s">
        <v>6</v>
      </c>
    </row>
    <row r="12154" spans="1:9">
      <c r="A12154" t="n">
        <v>105133</v>
      </c>
      <c r="B12154" s="36" t="n">
        <v>51</v>
      </c>
      <c r="C12154" s="7" t="n">
        <v>4</v>
      </c>
      <c r="D12154" s="7" t="n">
        <v>0</v>
      </c>
      <c r="E12154" s="7" t="s">
        <v>264</v>
      </c>
    </row>
    <row r="12155" spans="1:9">
      <c r="A12155" t="s">
        <v>4</v>
      </c>
      <c r="B12155" s="4" t="s">
        <v>5</v>
      </c>
      <c r="C12155" s="4" t="s">
        <v>10</v>
      </c>
    </row>
    <row r="12156" spans="1:9">
      <c r="A12156" t="n">
        <v>105147</v>
      </c>
      <c r="B12156" s="27" t="n">
        <v>16</v>
      </c>
      <c r="C12156" s="7" t="n">
        <v>0</v>
      </c>
    </row>
    <row r="12157" spans="1:9">
      <c r="A12157" t="s">
        <v>4</v>
      </c>
      <c r="B12157" s="4" t="s">
        <v>5</v>
      </c>
      <c r="C12157" s="4" t="s">
        <v>10</v>
      </c>
      <c r="D12157" s="4" t="s">
        <v>14</v>
      </c>
      <c r="E12157" s="4" t="s">
        <v>9</v>
      </c>
      <c r="F12157" s="4" t="s">
        <v>50</v>
      </c>
      <c r="G12157" s="4" t="s">
        <v>14</v>
      </c>
      <c r="H12157" s="4" t="s">
        <v>14</v>
      </c>
    </row>
    <row r="12158" spans="1:9">
      <c r="A12158" t="n">
        <v>105150</v>
      </c>
      <c r="B12158" s="37" t="n">
        <v>26</v>
      </c>
      <c r="C12158" s="7" t="n">
        <v>0</v>
      </c>
      <c r="D12158" s="7" t="n">
        <v>17</v>
      </c>
      <c r="E12158" s="7" t="n">
        <v>65214</v>
      </c>
      <c r="F12158" s="7" t="s">
        <v>883</v>
      </c>
      <c r="G12158" s="7" t="n">
        <v>2</v>
      </c>
      <c r="H12158" s="7" t="n">
        <v>0</v>
      </c>
    </row>
    <row r="12159" spans="1:9">
      <c r="A12159" t="s">
        <v>4</v>
      </c>
      <c r="B12159" s="4" t="s">
        <v>5</v>
      </c>
    </row>
    <row r="12160" spans="1:9">
      <c r="A12160" t="n">
        <v>105170</v>
      </c>
      <c r="B12160" s="25" t="n">
        <v>28</v>
      </c>
    </row>
    <row r="12161" spans="1:23">
      <c r="A12161" t="s">
        <v>4</v>
      </c>
      <c r="B12161" s="4" t="s">
        <v>5</v>
      </c>
      <c r="C12161" s="4" t="s">
        <v>14</v>
      </c>
      <c r="D12161" s="4" t="s">
        <v>10</v>
      </c>
      <c r="E12161" s="4" t="s">
        <v>6</v>
      </c>
    </row>
    <row r="12162" spans="1:23">
      <c r="A12162" t="n">
        <v>105171</v>
      </c>
      <c r="B12162" s="36" t="n">
        <v>51</v>
      </c>
      <c r="C12162" s="7" t="n">
        <v>4</v>
      </c>
      <c r="D12162" s="7" t="n">
        <v>83</v>
      </c>
      <c r="E12162" s="7" t="s">
        <v>316</v>
      </c>
    </row>
    <row r="12163" spans="1:23">
      <c r="A12163" t="s">
        <v>4</v>
      </c>
      <c r="B12163" s="4" t="s">
        <v>5</v>
      </c>
      <c r="C12163" s="4" t="s">
        <v>10</v>
      </c>
    </row>
    <row r="12164" spans="1:23">
      <c r="A12164" t="n">
        <v>105185</v>
      </c>
      <c r="B12164" s="27" t="n">
        <v>16</v>
      </c>
      <c r="C12164" s="7" t="n">
        <v>0</v>
      </c>
    </row>
    <row r="12165" spans="1:23">
      <c r="A12165" t="s">
        <v>4</v>
      </c>
      <c r="B12165" s="4" t="s">
        <v>5</v>
      </c>
      <c r="C12165" s="4" t="s">
        <v>10</v>
      </c>
      <c r="D12165" s="4" t="s">
        <v>14</v>
      </c>
      <c r="E12165" s="4" t="s">
        <v>9</v>
      </c>
      <c r="F12165" s="4" t="s">
        <v>50</v>
      </c>
      <c r="G12165" s="4" t="s">
        <v>14</v>
      </c>
      <c r="H12165" s="4" t="s">
        <v>14</v>
      </c>
      <c r="I12165" s="4" t="s">
        <v>14</v>
      </c>
      <c r="J12165" s="4" t="s">
        <v>9</v>
      </c>
      <c r="K12165" s="4" t="s">
        <v>50</v>
      </c>
      <c r="L12165" s="4" t="s">
        <v>14</v>
      </c>
      <c r="M12165" s="4" t="s">
        <v>14</v>
      </c>
      <c r="N12165" s="4" t="s">
        <v>14</v>
      </c>
      <c r="O12165" s="4" t="s">
        <v>9</v>
      </c>
      <c r="P12165" s="4" t="s">
        <v>50</v>
      </c>
      <c r="Q12165" s="4" t="s">
        <v>14</v>
      </c>
      <c r="R12165" s="4" t="s">
        <v>14</v>
      </c>
      <c r="S12165" s="4" t="s">
        <v>14</v>
      </c>
      <c r="T12165" s="4" t="s">
        <v>9</v>
      </c>
      <c r="U12165" s="4" t="s">
        <v>50</v>
      </c>
      <c r="V12165" s="4" t="s">
        <v>14</v>
      </c>
      <c r="W12165" s="4" t="s">
        <v>14</v>
      </c>
    </row>
    <row r="12166" spans="1:23">
      <c r="A12166" t="n">
        <v>105188</v>
      </c>
      <c r="B12166" s="37" t="n">
        <v>26</v>
      </c>
      <c r="C12166" s="7" t="n">
        <v>83</v>
      </c>
      <c r="D12166" s="7" t="n">
        <v>17</v>
      </c>
      <c r="E12166" s="7" t="n">
        <v>65215</v>
      </c>
      <c r="F12166" s="7" t="s">
        <v>884</v>
      </c>
      <c r="G12166" s="7" t="n">
        <v>2</v>
      </c>
      <c r="H12166" s="7" t="n">
        <v>3</v>
      </c>
      <c r="I12166" s="7" t="n">
        <v>17</v>
      </c>
      <c r="J12166" s="7" t="n">
        <v>65216</v>
      </c>
      <c r="K12166" s="7" t="s">
        <v>885</v>
      </c>
      <c r="L12166" s="7" t="n">
        <v>2</v>
      </c>
      <c r="M12166" s="7" t="n">
        <v>3</v>
      </c>
      <c r="N12166" s="7" t="n">
        <v>17</v>
      </c>
      <c r="O12166" s="7" t="n">
        <v>65217</v>
      </c>
      <c r="P12166" s="7" t="s">
        <v>886</v>
      </c>
      <c r="Q12166" s="7" t="n">
        <v>2</v>
      </c>
      <c r="R12166" s="7" t="n">
        <v>3</v>
      </c>
      <c r="S12166" s="7" t="n">
        <v>17</v>
      </c>
      <c r="T12166" s="7" t="n">
        <v>65218</v>
      </c>
      <c r="U12166" s="7" t="s">
        <v>887</v>
      </c>
      <c r="V12166" s="7" t="n">
        <v>2</v>
      </c>
      <c r="W12166" s="7" t="n">
        <v>0</v>
      </c>
    </row>
    <row r="12167" spans="1:23">
      <c r="A12167" t="s">
        <v>4</v>
      </c>
      <c r="B12167" s="4" t="s">
        <v>5</v>
      </c>
    </row>
    <row r="12168" spans="1:23">
      <c r="A12168" t="n">
        <v>105715</v>
      </c>
      <c r="B12168" s="25" t="n">
        <v>28</v>
      </c>
    </row>
    <row r="12169" spans="1:23">
      <c r="A12169" t="s">
        <v>4</v>
      </c>
      <c r="B12169" s="4" t="s">
        <v>5</v>
      </c>
      <c r="C12169" s="4" t="s">
        <v>10</v>
      </c>
      <c r="D12169" s="4" t="s">
        <v>14</v>
      </c>
      <c r="E12169" s="4" t="s">
        <v>14</v>
      </c>
      <c r="F12169" s="4" t="s">
        <v>6</v>
      </c>
    </row>
    <row r="12170" spans="1:23">
      <c r="A12170" t="n">
        <v>105716</v>
      </c>
      <c r="B12170" s="51" t="n">
        <v>47</v>
      </c>
      <c r="C12170" s="7" t="n">
        <v>83</v>
      </c>
      <c r="D12170" s="7" t="n">
        <v>0</v>
      </c>
      <c r="E12170" s="7" t="n">
        <v>0</v>
      </c>
      <c r="F12170" s="7" t="s">
        <v>336</v>
      </c>
    </row>
    <row r="12171" spans="1:23">
      <c r="A12171" t="s">
        <v>4</v>
      </c>
      <c r="B12171" s="4" t="s">
        <v>5</v>
      </c>
      <c r="C12171" s="4" t="s">
        <v>10</v>
      </c>
    </row>
    <row r="12172" spans="1:23">
      <c r="A12172" t="n">
        <v>105739</v>
      </c>
      <c r="B12172" s="27" t="n">
        <v>16</v>
      </c>
      <c r="C12172" s="7" t="n">
        <v>500</v>
      </c>
    </row>
    <row r="12173" spans="1:23">
      <c r="A12173" t="s">
        <v>4</v>
      </c>
      <c r="B12173" s="4" t="s">
        <v>5</v>
      </c>
      <c r="C12173" s="4" t="s">
        <v>14</v>
      </c>
      <c r="D12173" s="4" t="s">
        <v>10</v>
      </c>
      <c r="E12173" s="4" t="s">
        <v>6</v>
      </c>
    </row>
    <row r="12174" spans="1:23">
      <c r="A12174" t="n">
        <v>105742</v>
      </c>
      <c r="B12174" s="36" t="n">
        <v>51</v>
      </c>
      <c r="C12174" s="7" t="n">
        <v>4</v>
      </c>
      <c r="D12174" s="7" t="n">
        <v>83</v>
      </c>
      <c r="E12174" s="7" t="s">
        <v>888</v>
      </c>
    </row>
    <row r="12175" spans="1:23">
      <c r="A12175" t="s">
        <v>4</v>
      </c>
      <c r="B12175" s="4" t="s">
        <v>5</v>
      </c>
      <c r="C12175" s="4" t="s">
        <v>10</v>
      </c>
    </row>
    <row r="12176" spans="1:23">
      <c r="A12176" t="n">
        <v>105756</v>
      </c>
      <c r="B12176" s="27" t="n">
        <v>16</v>
      </c>
      <c r="C12176" s="7" t="n">
        <v>0</v>
      </c>
    </row>
    <row r="12177" spans="1:23">
      <c r="A12177" t="s">
        <v>4</v>
      </c>
      <c r="B12177" s="4" t="s">
        <v>5</v>
      </c>
      <c r="C12177" s="4" t="s">
        <v>10</v>
      </c>
      <c r="D12177" s="4" t="s">
        <v>14</v>
      </c>
      <c r="E12177" s="4" t="s">
        <v>9</v>
      </c>
      <c r="F12177" s="4" t="s">
        <v>50</v>
      </c>
      <c r="G12177" s="4" t="s">
        <v>14</v>
      </c>
      <c r="H12177" s="4" t="s">
        <v>14</v>
      </c>
    </row>
    <row r="12178" spans="1:23">
      <c r="A12178" t="n">
        <v>105759</v>
      </c>
      <c r="B12178" s="37" t="n">
        <v>26</v>
      </c>
      <c r="C12178" s="7" t="n">
        <v>83</v>
      </c>
      <c r="D12178" s="7" t="n">
        <v>17</v>
      </c>
      <c r="E12178" s="7" t="n">
        <v>65219</v>
      </c>
      <c r="F12178" s="7" t="s">
        <v>889</v>
      </c>
      <c r="G12178" s="7" t="n">
        <v>2</v>
      </c>
      <c r="H12178" s="7" t="n">
        <v>0</v>
      </c>
    </row>
    <row r="12179" spans="1:23">
      <c r="A12179" t="s">
        <v>4</v>
      </c>
      <c r="B12179" s="4" t="s">
        <v>5</v>
      </c>
    </row>
    <row r="12180" spans="1:23">
      <c r="A12180" t="n">
        <v>105888</v>
      </c>
      <c r="B12180" s="25" t="n">
        <v>28</v>
      </c>
    </row>
    <row r="12181" spans="1:23">
      <c r="A12181" t="s">
        <v>4</v>
      </c>
      <c r="B12181" s="4" t="s">
        <v>5</v>
      </c>
      <c r="C12181" s="4" t="s">
        <v>14</v>
      </c>
      <c r="D12181" s="4" t="s">
        <v>10</v>
      </c>
      <c r="E12181" s="4" t="s">
        <v>6</v>
      </c>
    </row>
    <row r="12182" spans="1:23">
      <c r="A12182" t="n">
        <v>105889</v>
      </c>
      <c r="B12182" s="36" t="n">
        <v>51</v>
      </c>
      <c r="C12182" s="7" t="n">
        <v>4</v>
      </c>
      <c r="D12182" s="7" t="n">
        <v>0</v>
      </c>
      <c r="E12182" s="7" t="s">
        <v>890</v>
      </c>
    </row>
    <row r="12183" spans="1:23">
      <c r="A12183" t="s">
        <v>4</v>
      </c>
      <c r="B12183" s="4" t="s">
        <v>5</v>
      </c>
      <c r="C12183" s="4" t="s">
        <v>10</v>
      </c>
    </row>
    <row r="12184" spans="1:23">
      <c r="A12184" t="n">
        <v>105904</v>
      </c>
      <c r="B12184" s="27" t="n">
        <v>16</v>
      </c>
      <c r="C12184" s="7" t="n">
        <v>0</v>
      </c>
    </row>
    <row r="12185" spans="1:23">
      <c r="A12185" t="s">
        <v>4</v>
      </c>
      <c r="B12185" s="4" t="s">
        <v>5</v>
      </c>
      <c r="C12185" s="4" t="s">
        <v>10</v>
      </c>
      <c r="D12185" s="4" t="s">
        <v>50</v>
      </c>
      <c r="E12185" s="4" t="s">
        <v>14</v>
      </c>
      <c r="F12185" s="4" t="s">
        <v>14</v>
      </c>
    </row>
    <row r="12186" spans="1:23">
      <c r="A12186" t="n">
        <v>105907</v>
      </c>
      <c r="B12186" s="37" t="n">
        <v>26</v>
      </c>
      <c r="C12186" s="7" t="n">
        <v>0</v>
      </c>
      <c r="D12186" s="7" t="s">
        <v>891</v>
      </c>
      <c r="E12186" s="7" t="n">
        <v>2</v>
      </c>
      <c r="F12186" s="7" t="n">
        <v>0</v>
      </c>
    </row>
    <row r="12187" spans="1:23">
      <c r="A12187" t="s">
        <v>4</v>
      </c>
      <c r="B12187" s="4" t="s">
        <v>5</v>
      </c>
    </row>
    <row r="12188" spans="1:23">
      <c r="A12188" t="n">
        <v>105923</v>
      </c>
      <c r="B12188" s="25" t="n">
        <v>28</v>
      </c>
    </row>
    <row r="12189" spans="1:23">
      <c r="A12189" t="s">
        <v>4</v>
      </c>
      <c r="B12189" s="4" t="s">
        <v>5</v>
      </c>
      <c r="C12189" s="4" t="s">
        <v>10</v>
      </c>
      <c r="D12189" s="4" t="s">
        <v>10</v>
      </c>
      <c r="E12189" s="4" t="s">
        <v>10</v>
      </c>
    </row>
    <row r="12190" spans="1:23">
      <c r="A12190" t="n">
        <v>105924</v>
      </c>
      <c r="B12190" s="30" t="n">
        <v>61</v>
      </c>
      <c r="C12190" s="7" t="n">
        <v>112</v>
      </c>
      <c r="D12190" s="7" t="n">
        <v>83</v>
      </c>
      <c r="E12190" s="7" t="n">
        <v>1000</v>
      </c>
    </row>
    <row r="12191" spans="1:23">
      <c r="A12191" t="s">
        <v>4</v>
      </c>
      <c r="B12191" s="4" t="s">
        <v>5</v>
      </c>
      <c r="C12191" s="4" t="s">
        <v>10</v>
      </c>
    </row>
    <row r="12192" spans="1:23">
      <c r="A12192" t="n">
        <v>105931</v>
      </c>
      <c r="B12192" s="27" t="n">
        <v>16</v>
      </c>
      <c r="C12192" s="7" t="n">
        <v>400</v>
      </c>
    </row>
    <row r="12193" spans="1:8">
      <c r="A12193" t="s">
        <v>4</v>
      </c>
      <c r="B12193" s="4" t="s">
        <v>5</v>
      </c>
      <c r="C12193" s="4" t="s">
        <v>14</v>
      </c>
      <c r="D12193" s="4" t="s">
        <v>10</v>
      </c>
      <c r="E12193" s="4" t="s">
        <v>6</v>
      </c>
    </row>
    <row r="12194" spans="1:8">
      <c r="A12194" t="n">
        <v>105934</v>
      </c>
      <c r="B12194" s="36" t="n">
        <v>51</v>
      </c>
      <c r="C12194" s="7" t="n">
        <v>4</v>
      </c>
      <c r="D12194" s="7" t="n">
        <v>112</v>
      </c>
      <c r="E12194" s="7" t="s">
        <v>355</v>
      </c>
    </row>
    <row r="12195" spans="1:8">
      <c r="A12195" t="s">
        <v>4</v>
      </c>
      <c r="B12195" s="4" t="s">
        <v>5</v>
      </c>
      <c r="C12195" s="4" t="s">
        <v>10</v>
      </c>
    </row>
    <row r="12196" spans="1:8">
      <c r="A12196" t="n">
        <v>105948</v>
      </c>
      <c r="B12196" s="27" t="n">
        <v>16</v>
      </c>
      <c r="C12196" s="7" t="n">
        <v>0</v>
      </c>
    </row>
    <row r="12197" spans="1:8">
      <c r="A12197" t="s">
        <v>4</v>
      </c>
      <c r="B12197" s="4" t="s">
        <v>5</v>
      </c>
      <c r="C12197" s="4" t="s">
        <v>10</v>
      </c>
      <c r="D12197" s="4" t="s">
        <v>14</v>
      </c>
      <c r="E12197" s="4" t="s">
        <v>9</v>
      </c>
      <c r="F12197" s="4" t="s">
        <v>50</v>
      </c>
      <c r="G12197" s="4" t="s">
        <v>14</v>
      </c>
      <c r="H12197" s="4" t="s">
        <v>14</v>
      </c>
    </row>
    <row r="12198" spans="1:8">
      <c r="A12198" t="n">
        <v>105951</v>
      </c>
      <c r="B12198" s="37" t="n">
        <v>26</v>
      </c>
      <c r="C12198" s="7" t="n">
        <v>112</v>
      </c>
      <c r="D12198" s="7" t="n">
        <v>17</v>
      </c>
      <c r="E12198" s="7" t="n">
        <v>65220</v>
      </c>
      <c r="F12198" s="7" t="s">
        <v>892</v>
      </c>
      <c r="G12198" s="7" t="n">
        <v>2</v>
      </c>
      <c r="H12198" s="7" t="n">
        <v>0</v>
      </c>
    </row>
    <row r="12199" spans="1:8">
      <c r="A12199" t="s">
        <v>4</v>
      </c>
      <c r="B12199" s="4" t="s">
        <v>5</v>
      </c>
    </row>
    <row r="12200" spans="1:8">
      <c r="A12200" t="n">
        <v>106074</v>
      </c>
      <c r="B12200" s="25" t="n">
        <v>28</v>
      </c>
    </row>
    <row r="12201" spans="1:8">
      <c r="A12201" t="s">
        <v>4</v>
      </c>
      <c r="B12201" s="4" t="s">
        <v>5</v>
      </c>
      <c r="C12201" s="4" t="s">
        <v>10</v>
      </c>
      <c r="D12201" s="4" t="s">
        <v>10</v>
      </c>
      <c r="E12201" s="4" t="s">
        <v>10</v>
      </c>
    </row>
    <row r="12202" spans="1:8">
      <c r="A12202" t="n">
        <v>106075</v>
      </c>
      <c r="B12202" s="30" t="n">
        <v>61</v>
      </c>
      <c r="C12202" s="7" t="n">
        <v>112</v>
      </c>
      <c r="D12202" s="7" t="n">
        <v>0</v>
      </c>
      <c r="E12202" s="7" t="n">
        <v>1000</v>
      </c>
    </row>
    <row r="12203" spans="1:8">
      <c r="A12203" t="s">
        <v>4</v>
      </c>
      <c r="B12203" s="4" t="s">
        <v>5</v>
      </c>
      <c r="C12203" s="4" t="s">
        <v>10</v>
      </c>
    </row>
    <row r="12204" spans="1:8">
      <c r="A12204" t="n">
        <v>106082</v>
      </c>
      <c r="B12204" s="27" t="n">
        <v>16</v>
      </c>
      <c r="C12204" s="7" t="n">
        <v>300</v>
      </c>
    </row>
    <row r="12205" spans="1:8">
      <c r="A12205" t="s">
        <v>4</v>
      </c>
      <c r="B12205" s="4" t="s">
        <v>5</v>
      </c>
      <c r="C12205" s="4" t="s">
        <v>14</v>
      </c>
      <c r="D12205" s="4" t="s">
        <v>10</v>
      </c>
      <c r="E12205" s="4" t="s">
        <v>6</v>
      </c>
    </row>
    <row r="12206" spans="1:8">
      <c r="A12206" t="n">
        <v>106085</v>
      </c>
      <c r="B12206" s="36" t="n">
        <v>51</v>
      </c>
      <c r="C12206" s="7" t="n">
        <v>4</v>
      </c>
      <c r="D12206" s="7" t="n">
        <v>112</v>
      </c>
      <c r="E12206" s="7" t="s">
        <v>497</v>
      </c>
    </row>
    <row r="12207" spans="1:8">
      <c r="A12207" t="s">
        <v>4</v>
      </c>
      <c r="B12207" s="4" t="s">
        <v>5</v>
      </c>
      <c r="C12207" s="4" t="s">
        <v>10</v>
      </c>
    </row>
    <row r="12208" spans="1:8">
      <c r="A12208" t="n">
        <v>106098</v>
      </c>
      <c r="B12208" s="27" t="n">
        <v>16</v>
      </c>
      <c r="C12208" s="7" t="n">
        <v>0</v>
      </c>
    </row>
    <row r="12209" spans="1:8">
      <c r="A12209" t="s">
        <v>4</v>
      </c>
      <c r="B12209" s="4" t="s">
        <v>5</v>
      </c>
      <c r="C12209" s="4" t="s">
        <v>10</v>
      </c>
      <c r="D12209" s="4" t="s">
        <v>14</v>
      </c>
      <c r="E12209" s="4" t="s">
        <v>9</v>
      </c>
      <c r="F12209" s="4" t="s">
        <v>50</v>
      </c>
      <c r="G12209" s="4" t="s">
        <v>14</v>
      </c>
      <c r="H12209" s="4" t="s">
        <v>14</v>
      </c>
      <c r="I12209" s="4" t="s">
        <v>14</v>
      </c>
      <c r="J12209" s="4" t="s">
        <v>9</v>
      </c>
      <c r="K12209" s="4" t="s">
        <v>50</v>
      </c>
      <c r="L12209" s="4" t="s">
        <v>14</v>
      </c>
      <c r="M12209" s="4" t="s">
        <v>14</v>
      </c>
      <c r="N12209" s="4" t="s">
        <v>14</v>
      </c>
      <c r="O12209" s="4" t="s">
        <v>9</v>
      </c>
      <c r="P12209" s="4" t="s">
        <v>50</v>
      </c>
      <c r="Q12209" s="4" t="s">
        <v>14</v>
      </c>
      <c r="R12209" s="4" t="s">
        <v>14</v>
      </c>
    </row>
    <row r="12210" spans="1:8">
      <c r="A12210" t="n">
        <v>106101</v>
      </c>
      <c r="B12210" s="37" t="n">
        <v>26</v>
      </c>
      <c r="C12210" s="7" t="n">
        <v>112</v>
      </c>
      <c r="D12210" s="7" t="n">
        <v>17</v>
      </c>
      <c r="E12210" s="7" t="n">
        <v>65221</v>
      </c>
      <c r="F12210" s="7" t="s">
        <v>893</v>
      </c>
      <c r="G12210" s="7" t="n">
        <v>2</v>
      </c>
      <c r="H12210" s="7" t="n">
        <v>3</v>
      </c>
      <c r="I12210" s="7" t="n">
        <v>17</v>
      </c>
      <c r="J12210" s="7" t="n">
        <v>65222</v>
      </c>
      <c r="K12210" s="7" t="s">
        <v>894</v>
      </c>
      <c r="L12210" s="7" t="n">
        <v>2</v>
      </c>
      <c r="M12210" s="7" t="n">
        <v>3</v>
      </c>
      <c r="N12210" s="7" t="n">
        <v>17</v>
      </c>
      <c r="O12210" s="7" t="n">
        <v>65223</v>
      </c>
      <c r="P12210" s="7" t="s">
        <v>895</v>
      </c>
      <c r="Q12210" s="7" t="n">
        <v>2</v>
      </c>
      <c r="R12210" s="7" t="n">
        <v>0</v>
      </c>
    </row>
    <row r="12211" spans="1:8">
      <c r="A12211" t="s">
        <v>4</v>
      </c>
      <c r="B12211" s="4" t="s">
        <v>5</v>
      </c>
    </row>
    <row r="12212" spans="1:8">
      <c r="A12212" t="n">
        <v>106454</v>
      </c>
      <c r="B12212" s="25" t="n">
        <v>28</v>
      </c>
    </row>
    <row r="12213" spans="1:8">
      <c r="A12213" t="s">
        <v>4</v>
      </c>
      <c r="B12213" s="4" t="s">
        <v>5</v>
      </c>
      <c r="C12213" s="4" t="s">
        <v>14</v>
      </c>
      <c r="D12213" s="4" t="s">
        <v>10</v>
      </c>
      <c r="E12213" s="4" t="s">
        <v>6</v>
      </c>
    </row>
    <row r="12214" spans="1:8">
      <c r="A12214" t="n">
        <v>106455</v>
      </c>
      <c r="B12214" s="36" t="n">
        <v>51</v>
      </c>
      <c r="C12214" s="7" t="n">
        <v>4</v>
      </c>
      <c r="D12214" s="7" t="n">
        <v>0</v>
      </c>
      <c r="E12214" s="7" t="s">
        <v>316</v>
      </c>
    </row>
    <row r="12215" spans="1:8">
      <c r="A12215" t="s">
        <v>4</v>
      </c>
      <c r="B12215" s="4" t="s">
        <v>5</v>
      </c>
      <c r="C12215" s="4" t="s">
        <v>10</v>
      </c>
    </row>
    <row r="12216" spans="1:8">
      <c r="A12216" t="n">
        <v>106469</v>
      </c>
      <c r="B12216" s="27" t="n">
        <v>16</v>
      </c>
      <c r="C12216" s="7" t="n">
        <v>0</v>
      </c>
    </row>
    <row r="12217" spans="1:8">
      <c r="A12217" t="s">
        <v>4</v>
      </c>
      <c r="B12217" s="4" t="s">
        <v>5</v>
      </c>
      <c r="C12217" s="4" t="s">
        <v>10</v>
      </c>
      <c r="D12217" s="4" t="s">
        <v>14</v>
      </c>
      <c r="E12217" s="4" t="s">
        <v>9</v>
      </c>
      <c r="F12217" s="4" t="s">
        <v>50</v>
      </c>
      <c r="G12217" s="4" t="s">
        <v>14</v>
      </c>
      <c r="H12217" s="4" t="s">
        <v>14</v>
      </c>
    </row>
    <row r="12218" spans="1:8">
      <c r="A12218" t="n">
        <v>106472</v>
      </c>
      <c r="B12218" s="37" t="n">
        <v>26</v>
      </c>
      <c r="C12218" s="7" t="n">
        <v>0</v>
      </c>
      <c r="D12218" s="7" t="n">
        <v>17</v>
      </c>
      <c r="E12218" s="7" t="n">
        <v>65224</v>
      </c>
      <c r="F12218" s="7" t="s">
        <v>896</v>
      </c>
      <c r="G12218" s="7" t="n">
        <v>2</v>
      </c>
      <c r="H12218" s="7" t="n">
        <v>0</v>
      </c>
    </row>
    <row r="12219" spans="1:8">
      <c r="A12219" t="s">
        <v>4</v>
      </c>
      <c r="B12219" s="4" t="s">
        <v>5</v>
      </c>
    </row>
    <row r="12220" spans="1:8">
      <c r="A12220" t="n">
        <v>106503</v>
      </c>
      <c r="B12220" s="25" t="n">
        <v>28</v>
      </c>
    </row>
    <row r="12221" spans="1:8">
      <c r="A12221" t="s">
        <v>4</v>
      </c>
      <c r="B12221" s="4" t="s">
        <v>5</v>
      </c>
      <c r="C12221" s="4" t="s">
        <v>10</v>
      </c>
      <c r="D12221" s="4" t="s">
        <v>14</v>
      </c>
    </row>
    <row r="12222" spans="1:8">
      <c r="A12222" t="n">
        <v>106504</v>
      </c>
      <c r="B12222" s="38" t="n">
        <v>89</v>
      </c>
      <c r="C12222" s="7" t="n">
        <v>65533</v>
      </c>
      <c r="D12222" s="7" t="n">
        <v>1</v>
      </c>
    </row>
    <row r="12223" spans="1:8">
      <c r="A12223" t="s">
        <v>4</v>
      </c>
      <c r="B12223" s="4" t="s">
        <v>5</v>
      </c>
      <c r="C12223" s="4" t="s">
        <v>14</v>
      </c>
      <c r="D12223" s="4" t="s">
        <v>10</v>
      </c>
      <c r="E12223" s="4" t="s">
        <v>25</v>
      </c>
    </row>
    <row r="12224" spans="1:8">
      <c r="A12224" t="n">
        <v>106508</v>
      </c>
      <c r="B12224" s="33" t="n">
        <v>58</v>
      </c>
      <c r="C12224" s="7" t="n">
        <v>101</v>
      </c>
      <c r="D12224" s="7" t="n">
        <v>800</v>
      </c>
      <c r="E12224" s="7" t="n">
        <v>1</v>
      </c>
    </row>
    <row r="12225" spans="1:18">
      <c r="A12225" t="s">
        <v>4</v>
      </c>
      <c r="B12225" s="4" t="s">
        <v>5</v>
      </c>
      <c r="C12225" s="4" t="s">
        <v>14</v>
      </c>
      <c r="D12225" s="4" t="s">
        <v>10</v>
      </c>
    </row>
    <row r="12226" spans="1:18">
      <c r="A12226" t="n">
        <v>106516</v>
      </c>
      <c r="B12226" s="33" t="n">
        <v>58</v>
      </c>
      <c r="C12226" s="7" t="n">
        <v>254</v>
      </c>
      <c r="D12226" s="7" t="n">
        <v>0</v>
      </c>
    </row>
    <row r="12227" spans="1:18">
      <c r="A12227" t="s">
        <v>4</v>
      </c>
      <c r="B12227" s="4" t="s">
        <v>5</v>
      </c>
      <c r="C12227" s="4" t="s">
        <v>14</v>
      </c>
    </row>
    <row r="12228" spans="1:18">
      <c r="A12228" t="n">
        <v>106520</v>
      </c>
      <c r="B12228" s="34" t="n">
        <v>45</v>
      </c>
      <c r="C12228" s="7" t="n">
        <v>0</v>
      </c>
    </row>
    <row r="12229" spans="1:18">
      <c r="A12229" t="s">
        <v>4</v>
      </c>
      <c r="B12229" s="4" t="s">
        <v>5</v>
      </c>
      <c r="C12229" s="4" t="s">
        <v>9</v>
      </c>
    </row>
    <row r="12230" spans="1:18">
      <c r="A12230" t="n">
        <v>106522</v>
      </c>
      <c r="B12230" s="74" t="n">
        <v>15</v>
      </c>
      <c r="C12230" s="7" t="n">
        <v>256</v>
      </c>
    </row>
    <row r="12231" spans="1:18">
      <c r="A12231" t="s">
        <v>4</v>
      </c>
      <c r="B12231" s="4" t="s">
        <v>5</v>
      </c>
      <c r="C12231" s="4" t="s">
        <v>14</v>
      </c>
      <c r="D12231" s="4" t="s">
        <v>10</v>
      </c>
      <c r="E12231" s="4" t="s">
        <v>6</v>
      </c>
      <c r="F12231" s="4" t="s">
        <v>6</v>
      </c>
      <c r="G12231" s="4" t="s">
        <v>6</v>
      </c>
      <c r="H12231" s="4" t="s">
        <v>6</v>
      </c>
    </row>
    <row r="12232" spans="1:18">
      <c r="A12232" t="n">
        <v>106527</v>
      </c>
      <c r="B12232" s="36" t="n">
        <v>51</v>
      </c>
      <c r="C12232" s="7" t="n">
        <v>3</v>
      </c>
      <c r="D12232" s="7" t="n">
        <v>83</v>
      </c>
      <c r="E12232" s="7" t="s">
        <v>897</v>
      </c>
      <c r="F12232" s="7" t="s">
        <v>131</v>
      </c>
      <c r="G12232" s="7" t="s">
        <v>130</v>
      </c>
      <c r="H12232" s="7" t="s">
        <v>131</v>
      </c>
    </row>
    <row r="12233" spans="1:18">
      <c r="A12233" t="s">
        <v>4</v>
      </c>
      <c r="B12233" s="4" t="s">
        <v>5</v>
      </c>
      <c r="C12233" s="4" t="s">
        <v>14</v>
      </c>
      <c r="D12233" s="4" t="s">
        <v>10</v>
      </c>
      <c r="E12233" s="4" t="s">
        <v>6</v>
      </c>
      <c r="F12233" s="4" t="s">
        <v>6</v>
      </c>
      <c r="G12233" s="4" t="s">
        <v>6</v>
      </c>
      <c r="H12233" s="4" t="s">
        <v>6</v>
      </c>
    </row>
    <row r="12234" spans="1:18">
      <c r="A12234" t="n">
        <v>106540</v>
      </c>
      <c r="B12234" s="36" t="n">
        <v>51</v>
      </c>
      <c r="C12234" s="7" t="n">
        <v>3</v>
      </c>
      <c r="D12234" s="7" t="n">
        <v>112</v>
      </c>
      <c r="E12234" s="7" t="s">
        <v>131</v>
      </c>
      <c r="F12234" s="7" t="s">
        <v>131</v>
      </c>
      <c r="G12234" s="7" t="s">
        <v>130</v>
      </c>
      <c r="H12234" s="7" t="s">
        <v>131</v>
      </c>
    </row>
    <row r="12235" spans="1:18">
      <c r="A12235" t="s">
        <v>4</v>
      </c>
      <c r="B12235" s="4" t="s">
        <v>5</v>
      </c>
      <c r="C12235" s="4" t="s">
        <v>14</v>
      </c>
      <c r="D12235" s="4" t="s">
        <v>14</v>
      </c>
      <c r="E12235" s="4" t="s">
        <v>25</v>
      </c>
      <c r="F12235" s="4" t="s">
        <v>25</v>
      </c>
      <c r="G12235" s="4" t="s">
        <v>25</v>
      </c>
      <c r="H12235" s="4" t="s">
        <v>10</v>
      </c>
    </row>
    <row r="12236" spans="1:18">
      <c r="A12236" t="n">
        <v>106553</v>
      </c>
      <c r="B12236" s="34" t="n">
        <v>45</v>
      </c>
      <c r="C12236" s="7" t="n">
        <v>2</v>
      </c>
      <c r="D12236" s="7" t="n">
        <v>3</v>
      </c>
      <c r="E12236" s="7" t="n">
        <v>0.0399999991059303</v>
      </c>
      <c r="F12236" s="7" t="n">
        <v>-48.5900001525879</v>
      </c>
      <c r="G12236" s="7" t="n">
        <v>0.259999990463257</v>
      </c>
      <c r="H12236" s="7" t="n">
        <v>0</v>
      </c>
    </row>
    <row r="12237" spans="1:18">
      <c r="A12237" t="s">
        <v>4</v>
      </c>
      <c r="B12237" s="4" t="s">
        <v>5</v>
      </c>
      <c r="C12237" s="4" t="s">
        <v>14</v>
      </c>
      <c r="D12237" s="4" t="s">
        <v>14</v>
      </c>
      <c r="E12237" s="4" t="s">
        <v>25</v>
      </c>
      <c r="F12237" s="4" t="s">
        <v>25</v>
      </c>
      <c r="G12237" s="4" t="s">
        <v>25</v>
      </c>
      <c r="H12237" s="4" t="s">
        <v>10</v>
      </c>
      <c r="I12237" s="4" t="s">
        <v>14</v>
      </c>
    </row>
    <row r="12238" spans="1:18">
      <c r="A12238" t="n">
        <v>106570</v>
      </c>
      <c r="B12238" s="34" t="n">
        <v>45</v>
      </c>
      <c r="C12238" s="7" t="n">
        <v>4</v>
      </c>
      <c r="D12238" s="7" t="n">
        <v>3</v>
      </c>
      <c r="E12238" s="7" t="n">
        <v>0.829999983310699</v>
      </c>
      <c r="F12238" s="7" t="n">
        <v>351.119995117188</v>
      </c>
      <c r="G12238" s="7" t="n">
        <v>12</v>
      </c>
      <c r="H12238" s="7" t="n">
        <v>0</v>
      </c>
      <c r="I12238" s="7" t="n">
        <v>0</v>
      </c>
    </row>
    <row r="12239" spans="1:18">
      <c r="A12239" t="s">
        <v>4</v>
      </c>
      <c r="B12239" s="4" t="s">
        <v>5</v>
      </c>
      <c r="C12239" s="4" t="s">
        <v>14</v>
      </c>
      <c r="D12239" s="4" t="s">
        <v>14</v>
      </c>
      <c r="E12239" s="4" t="s">
        <v>25</v>
      </c>
      <c r="F12239" s="4" t="s">
        <v>10</v>
      </c>
    </row>
    <row r="12240" spans="1:18">
      <c r="A12240" t="n">
        <v>106588</v>
      </c>
      <c r="B12240" s="34" t="n">
        <v>45</v>
      </c>
      <c r="C12240" s="7" t="n">
        <v>5</v>
      </c>
      <c r="D12240" s="7" t="n">
        <v>3</v>
      </c>
      <c r="E12240" s="7" t="n">
        <v>3.09999990463257</v>
      </c>
      <c r="F12240" s="7" t="n">
        <v>0</v>
      </c>
    </row>
    <row r="12241" spans="1:9">
      <c r="A12241" t="s">
        <v>4</v>
      </c>
      <c r="B12241" s="4" t="s">
        <v>5</v>
      </c>
      <c r="C12241" s="4" t="s">
        <v>14</v>
      </c>
      <c r="D12241" s="4" t="s">
        <v>14</v>
      </c>
      <c r="E12241" s="4" t="s">
        <v>25</v>
      </c>
      <c r="F12241" s="4" t="s">
        <v>10</v>
      </c>
    </row>
    <row r="12242" spans="1:9">
      <c r="A12242" t="n">
        <v>106597</v>
      </c>
      <c r="B12242" s="34" t="n">
        <v>45</v>
      </c>
      <c r="C12242" s="7" t="n">
        <v>5</v>
      </c>
      <c r="D12242" s="7" t="n">
        <v>3</v>
      </c>
      <c r="E12242" s="7" t="n">
        <v>2.79999995231628</v>
      </c>
      <c r="F12242" s="7" t="n">
        <v>10000</v>
      </c>
    </row>
    <row r="12243" spans="1:9">
      <c r="A12243" t="s">
        <v>4</v>
      </c>
      <c r="B12243" s="4" t="s">
        <v>5</v>
      </c>
      <c r="C12243" s="4" t="s">
        <v>14</v>
      </c>
      <c r="D12243" s="4" t="s">
        <v>14</v>
      </c>
      <c r="E12243" s="4" t="s">
        <v>25</v>
      </c>
      <c r="F12243" s="4" t="s">
        <v>10</v>
      </c>
    </row>
    <row r="12244" spans="1:9">
      <c r="A12244" t="n">
        <v>106606</v>
      </c>
      <c r="B12244" s="34" t="n">
        <v>45</v>
      </c>
      <c r="C12244" s="7" t="n">
        <v>11</v>
      </c>
      <c r="D12244" s="7" t="n">
        <v>3</v>
      </c>
      <c r="E12244" s="7" t="n">
        <v>23.1000003814697</v>
      </c>
      <c r="F12244" s="7" t="n">
        <v>0</v>
      </c>
    </row>
    <row r="12245" spans="1:9">
      <c r="A12245" t="s">
        <v>4</v>
      </c>
      <c r="B12245" s="4" t="s">
        <v>5</v>
      </c>
      <c r="C12245" s="4" t="s">
        <v>10</v>
      </c>
    </row>
    <row r="12246" spans="1:9">
      <c r="A12246" t="n">
        <v>106615</v>
      </c>
      <c r="B12246" s="27" t="n">
        <v>16</v>
      </c>
      <c r="C12246" s="7" t="n">
        <v>1800</v>
      </c>
    </row>
    <row r="12247" spans="1:9">
      <c r="A12247" t="s">
        <v>4</v>
      </c>
      <c r="B12247" s="4" t="s">
        <v>5</v>
      </c>
      <c r="C12247" s="4" t="s">
        <v>10</v>
      </c>
      <c r="D12247" s="4" t="s">
        <v>14</v>
      </c>
      <c r="E12247" s="4" t="s">
        <v>14</v>
      </c>
      <c r="F12247" s="4" t="s">
        <v>6</v>
      </c>
    </row>
    <row r="12248" spans="1:9">
      <c r="A12248" t="n">
        <v>106618</v>
      </c>
      <c r="B12248" s="58" t="n">
        <v>20</v>
      </c>
      <c r="C12248" s="7" t="n">
        <v>0</v>
      </c>
      <c r="D12248" s="7" t="n">
        <v>2</v>
      </c>
      <c r="E12248" s="7" t="n">
        <v>10</v>
      </c>
      <c r="F12248" s="7" t="s">
        <v>319</v>
      </c>
    </row>
    <row r="12249" spans="1:9">
      <c r="A12249" t="s">
        <v>4</v>
      </c>
      <c r="B12249" s="4" t="s">
        <v>5</v>
      </c>
      <c r="C12249" s="4" t="s">
        <v>14</v>
      </c>
      <c r="D12249" s="4" t="s">
        <v>10</v>
      </c>
      <c r="E12249" s="4" t="s">
        <v>10</v>
      </c>
      <c r="F12249" s="4" t="s">
        <v>14</v>
      </c>
    </row>
    <row r="12250" spans="1:9">
      <c r="A12250" t="n">
        <v>106638</v>
      </c>
      <c r="B12250" s="23" t="n">
        <v>25</v>
      </c>
      <c r="C12250" s="7" t="n">
        <v>1</v>
      </c>
      <c r="D12250" s="7" t="n">
        <v>60</v>
      </c>
      <c r="E12250" s="7" t="n">
        <v>640</v>
      </c>
      <c r="F12250" s="7" t="n">
        <v>2</v>
      </c>
    </row>
    <row r="12251" spans="1:9">
      <c r="A12251" t="s">
        <v>4</v>
      </c>
      <c r="B12251" s="4" t="s">
        <v>5</v>
      </c>
      <c r="C12251" s="4" t="s">
        <v>14</v>
      </c>
      <c r="D12251" s="4" t="s">
        <v>10</v>
      </c>
      <c r="E12251" s="4" t="s">
        <v>6</v>
      </c>
    </row>
    <row r="12252" spans="1:9">
      <c r="A12252" t="n">
        <v>106645</v>
      </c>
      <c r="B12252" s="36" t="n">
        <v>51</v>
      </c>
      <c r="C12252" s="7" t="n">
        <v>4</v>
      </c>
      <c r="D12252" s="7" t="n">
        <v>0</v>
      </c>
      <c r="E12252" s="7" t="s">
        <v>316</v>
      </c>
    </row>
    <row r="12253" spans="1:9">
      <c r="A12253" t="s">
        <v>4</v>
      </c>
      <c r="B12253" s="4" t="s">
        <v>5</v>
      </c>
      <c r="C12253" s="4" t="s">
        <v>10</v>
      </c>
    </row>
    <row r="12254" spans="1:9">
      <c r="A12254" t="n">
        <v>106659</v>
      </c>
      <c r="B12254" s="27" t="n">
        <v>16</v>
      </c>
      <c r="C12254" s="7" t="n">
        <v>0</v>
      </c>
    </row>
    <row r="12255" spans="1:9">
      <c r="A12255" t="s">
        <v>4</v>
      </c>
      <c r="B12255" s="4" t="s">
        <v>5</v>
      </c>
      <c r="C12255" s="4" t="s">
        <v>10</v>
      </c>
      <c r="D12255" s="4" t="s">
        <v>14</v>
      </c>
      <c r="E12255" s="4" t="s">
        <v>9</v>
      </c>
      <c r="F12255" s="4" t="s">
        <v>50</v>
      </c>
      <c r="G12255" s="4" t="s">
        <v>14</v>
      </c>
      <c r="H12255" s="4" t="s">
        <v>14</v>
      </c>
      <c r="I12255" s="4" t="s">
        <v>14</v>
      </c>
      <c r="J12255" s="4" t="s">
        <v>9</v>
      </c>
      <c r="K12255" s="4" t="s">
        <v>50</v>
      </c>
      <c r="L12255" s="4" t="s">
        <v>14</v>
      </c>
      <c r="M12255" s="4" t="s">
        <v>14</v>
      </c>
      <c r="N12255" s="4" t="s">
        <v>14</v>
      </c>
      <c r="O12255" s="4" t="s">
        <v>9</v>
      </c>
      <c r="P12255" s="4" t="s">
        <v>50</v>
      </c>
      <c r="Q12255" s="4" t="s">
        <v>14</v>
      </c>
      <c r="R12255" s="4" t="s">
        <v>14</v>
      </c>
    </row>
    <row r="12256" spans="1:9">
      <c r="A12256" t="n">
        <v>106662</v>
      </c>
      <c r="B12256" s="37" t="n">
        <v>26</v>
      </c>
      <c r="C12256" s="7" t="n">
        <v>0</v>
      </c>
      <c r="D12256" s="7" t="n">
        <v>17</v>
      </c>
      <c r="E12256" s="7" t="n">
        <v>65225</v>
      </c>
      <c r="F12256" s="7" t="s">
        <v>898</v>
      </c>
      <c r="G12256" s="7" t="n">
        <v>2</v>
      </c>
      <c r="H12256" s="7" t="n">
        <v>3</v>
      </c>
      <c r="I12256" s="7" t="n">
        <v>17</v>
      </c>
      <c r="J12256" s="7" t="n">
        <v>65226</v>
      </c>
      <c r="K12256" s="7" t="s">
        <v>899</v>
      </c>
      <c r="L12256" s="7" t="n">
        <v>2</v>
      </c>
      <c r="M12256" s="7" t="n">
        <v>3</v>
      </c>
      <c r="N12256" s="7" t="n">
        <v>17</v>
      </c>
      <c r="O12256" s="7" t="n">
        <v>65227</v>
      </c>
      <c r="P12256" s="7" t="s">
        <v>900</v>
      </c>
      <c r="Q12256" s="7" t="n">
        <v>2</v>
      </c>
      <c r="R12256" s="7" t="n">
        <v>0</v>
      </c>
    </row>
    <row r="12257" spans="1:18">
      <c r="A12257" t="s">
        <v>4</v>
      </c>
      <c r="B12257" s="4" t="s">
        <v>5</v>
      </c>
    </row>
    <row r="12258" spans="1:18">
      <c r="A12258" t="n">
        <v>106943</v>
      </c>
      <c r="B12258" s="25" t="n">
        <v>28</v>
      </c>
    </row>
    <row r="12259" spans="1:18">
      <c r="A12259" t="s">
        <v>4</v>
      </c>
      <c r="B12259" s="4" t="s">
        <v>5</v>
      </c>
      <c r="C12259" s="4" t="s">
        <v>10</v>
      </c>
      <c r="D12259" s="4" t="s">
        <v>14</v>
      </c>
    </row>
    <row r="12260" spans="1:18">
      <c r="A12260" t="n">
        <v>106944</v>
      </c>
      <c r="B12260" s="38" t="n">
        <v>89</v>
      </c>
      <c r="C12260" s="7" t="n">
        <v>65533</v>
      </c>
      <c r="D12260" s="7" t="n">
        <v>1</v>
      </c>
    </row>
    <row r="12261" spans="1:18">
      <c r="A12261" t="s">
        <v>4</v>
      </c>
      <c r="B12261" s="4" t="s">
        <v>5</v>
      </c>
      <c r="C12261" s="4" t="s">
        <v>14</v>
      </c>
      <c r="D12261" s="4" t="s">
        <v>10</v>
      </c>
      <c r="E12261" s="4" t="s">
        <v>10</v>
      </c>
      <c r="F12261" s="4" t="s">
        <v>14</v>
      </c>
    </row>
    <row r="12262" spans="1:18">
      <c r="A12262" t="n">
        <v>106948</v>
      </c>
      <c r="B12262" s="23" t="n">
        <v>25</v>
      </c>
      <c r="C12262" s="7" t="n">
        <v>1</v>
      </c>
      <c r="D12262" s="7" t="n">
        <v>65535</v>
      </c>
      <c r="E12262" s="7" t="n">
        <v>65535</v>
      </c>
      <c r="F12262" s="7" t="n">
        <v>0</v>
      </c>
    </row>
    <row r="12263" spans="1:18">
      <c r="A12263" t="s">
        <v>4</v>
      </c>
      <c r="B12263" s="4" t="s">
        <v>5</v>
      </c>
      <c r="C12263" s="4" t="s">
        <v>14</v>
      </c>
      <c r="D12263" s="4" t="s">
        <v>10</v>
      </c>
      <c r="E12263" s="4" t="s">
        <v>6</v>
      </c>
    </row>
    <row r="12264" spans="1:18">
      <c r="A12264" t="n">
        <v>106955</v>
      </c>
      <c r="B12264" s="36" t="n">
        <v>51</v>
      </c>
      <c r="C12264" s="7" t="n">
        <v>4</v>
      </c>
      <c r="D12264" s="7" t="n">
        <v>112</v>
      </c>
      <c r="E12264" s="7" t="s">
        <v>497</v>
      </c>
    </row>
    <row r="12265" spans="1:18">
      <c r="A12265" t="s">
        <v>4</v>
      </c>
      <c r="B12265" s="4" t="s">
        <v>5</v>
      </c>
      <c r="C12265" s="4" t="s">
        <v>10</v>
      </c>
    </row>
    <row r="12266" spans="1:18">
      <c r="A12266" t="n">
        <v>106968</v>
      </c>
      <c r="B12266" s="27" t="n">
        <v>16</v>
      </c>
      <c r="C12266" s="7" t="n">
        <v>0</v>
      </c>
    </row>
    <row r="12267" spans="1:18">
      <c r="A12267" t="s">
        <v>4</v>
      </c>
      <c r="B12267" s="4" t="s">
        <v>5</v>
      </c>
      <c r="C12267" s="4" t="s">
        <v>10</v>
      </c>
      <c r="D12267" s="4" t="s">
        <v>14</v>
      </c>
      <c r="E12267" s="4" t="s">
        <v>9</v>
      </c>
      <c r="F12267" s="4" t="s">
        <v>50</v>
      </c>
      <c r="G12267" s="4" t="s">
        <v>14</v>
      </c>
      <c r="H12267" s="4" t="s">
        <v>14</v>
      </c>
    </row>
    <row r="12268" spans="1:18">
      <c r="A12268" t="n">
        <v>106971</v>
      </c>
      <c r="B12268" s="37" t="n">
        <v>26</v>
      </c>
      <c r="C12268" s="7" t="n">
        <v>112</v>
      </c>
      <c r="D12268" s="7" t="n">
        <v>17</v>
      </c>
      <c r="E12268" s="7" t="n">
        <v>65319</v>
      </c>
      <c r="F12268" s="7" t="s">
        <v>901</v>
      </c>
      <c r="G12268" s="7" t="n">
        <v>2</v>
      </c>
      <c r="H12268" s="7" t="n">
        <v>0</v>
      </c>
    </row>
    <row r="12269" spans="1:18">
      <c r="A12269" t="s">
        <v>4</v>
      </c>
      <c r="B12269" s="4" t="s">
        <v>5</v>
      </c>
    </row>
    <row r="12270" spans="1:18">
      <c r="A12270" t="n">
        <v>106984</v>
      </c>
      <c r="B12270" s="25" t="n">
        <v>28</v>
      </c>
    </row>
    <row r="12271" spans="1:18">
      <c r="A12271" t="s">
        <v>4</v>
      </c>
      <c r="B12271" s="4" t="s">
        <v>5</v>
      </c>
      <c r="C12271" s="4" t="s">
        <v>10</v>
      </c>
      <c r="D12271" s="4" t="s">
        <v>14</v>
      </c>
      <c r="E12271" s="4" t="s">
        <v>6</v>
      </c>
      <c r="F12271" s="4" t="s">
        <v>25</v>
      </c>
      <c r="G12271" s="4" t="s">
        <v>25</v>
      </c>
      <c r="H12271" s="4" t="s">
        <v>25</v>
      </c>
    </row>
    <row r="12272" spans="1:18">
      <c r="A12272" t="n">
        <v>106985</v>
      </c>
      <c r="B12272" s="52" t="n">
        <v>48</v>
      </c>
      <c r="C12272" s="7" t="n">
        <v>83</v>
      </c>
      <c r="D12272" s="7" t="n">
        <v>0</v>
      </c>
      <c r="E12272" s="7" t="s">
        <v>87</v>
      </c>
      <c r="F12272" s="7" t="n">
        <v>-1</v>
      </c>
      <c r="G12272" s="7" t="n">
        <v>1</v>
      </c>
      <c r="H12272" s="7" t="n">
        <v>2.80259692864963e-45</v>
      </c>
    </row>
    <row r="12273" spans="1:8">
      <c r="A12273" t="s">
        <v>4</v>
      </c>
      <c r="B12273" s="4" t="s">
        <v>5</v>
      </c>
      <c r="C12273" s="4" t="s">
        <v>10</v>
      </c>
    </row>
    <row r="12274" spans="1:8">
      <c r="A12274" t="n">
        <v>107013</v>
      </c>
      <c r="B12274" s="27" t="n">
        <v>16</v>
      </c>
      <c r="C12274" s="7" t="n">
        <v>500</v>
      </c>
    </row>
    <row r="12275" spans="1:8">
      <c r="A12275" t="s">
        <v>4</v>
      </c>
      <c r="B12275" s="4" t="s">
        <v>5</v>
      </c>
      <c r="C12275" s="4" t="s">
        <v>14</v>
      </c>
      <c r="D12275" s="4" t="s">
        <v>10</v>
      </c>
      <c r="E12275" s="4" t="s">
        <v>6</v>
      </c>
    </row>
    <row r="12276" spans="1:8">
      <c r="A12276" t="n">
        <v>107016</v>
      </c>
      <c r="B12276" s="36" t="n">
        <v>51</v>
      </c>
      <c r="C12276" s="7" t="n">
        <v>4</v>
      </c>
      <c r="D12276" s="7" t="n">
        <v>83</v>
      </c>
      <c r="E12276" s="7" t="s">
        <v>313</v>
      </c>
    </row>
    <row r="12277" spans="1:8">
      <c r="A12277" t="s">
        <v>4</v>
      </c>
      <c r="B12277" s="4" t="s">
        <v>5</v>
      </c>
      <c r="C12277" s="4" t="s">
        <v>10</v>
      </c>
    </row>
    <row r="12278" spans="1:8">
      <c r="A12278" t="n">
        <v>107030</v>
      </c>
      <c r="B12278" s="27" t="n">
        <v>16</v>
      </c>
      <c r="C12278" s="7" t="n">
        <v>0</v>
      </c>
    </row>
    <row r="12279" spans="1:8">
      <c r="A12279" t="s">
        <v>4</v>
      </c>
      <c r="B12279" s="4" t="s">
        <v>5</v>
      </c>
      <c r="C12279" s="4" t="s">
        <v>10</v>
      </c>
      <c r="D12279" s="4" t="s">
        <v>14</v>
      </c>
      <c r="E12279" s="4" t="s">
        <v>9</v>
      </c>
      <c r="F12279" s="4" t="s">
        <v>50</v>
      </c>
      <c r="G12279" s="4" t="s">
        <v>14</v>
      </c>
      <c r="H12279" s="4" t="s">
        <v>14</v>
      </c>
      <c r="I12279" s="4" t="s">
        <v>14</v>
      </c>
      <c r="J12279" s="4" t="s">
        <v>9</v>
      </c>
      <c r="K12279" s="4" t="s">
        <v>50</v>
      </c>
      <c r="L12279" s="4" t="s">
        <v>14</v>
      </c>
      <c r="M12279" s="4" t="s">
        <v>14</v>
      </c>
      <c r="N12279" s="4" t="s">
        <v>14</v>
      </c>
      <c r="O12279" s="4" t="s">
        <v>9</v>
      </c>
      <c r="P12279" s="4" t="s">
        <v>50</v>
      </c>
      <c r="Q12279" s="4" t="s">
        <v>14</v>
      </c>
      <c r="R12279" s="4" t="s">
        <v>14</v>
      </c>
      <c r="S12279" s="4" t="s">
        <v>14</v>
      </c>
      <c r="T12279" s="4" t="s">
        <v>9</v>
      </c>
      <c r="U12279" s="4" t="s">
        <v>50</v>
      </c>
      <c r="V12279" s="4" t="s">
        <v>14</v>
      </c>
      <c r="W12279" s="4" t="s">
        <v>14</v>
      </c>
      <c r="X12279" s="4" t="s">
        <v>14</v>
      </c>
      <c r="Y12279" s="4" t="s">
        <v>9</v>
      </c>
      <c r="Z12279" s="4" t="s">
        <v>50</v>
      </c>
      <c r="AA12279" s="4" t="s">
        <v>14</v>
      </c>
      <c r="AB12279" s="4" t="s">
        <v>14</v>
      </c>
    </row>
    <row r="12280" spans="1:8">
      <c r="A12280" t="n">
        <v>107033</v>
      </c>
      <c r="B12280" s="37" t="n">
        <v>26</v>
      </c>
      <c r="C12280" s="7" t="n">
        <v>83</v>
      </c>
      <c r="D12280" s="7" t="n">
        <v>17</v>
      </c>
      <c r="E12280" s="7" t="n">
        <v>65228</v>
      </c>
      <c r="F12280" s="7" t="s">
        <v>902</v>
      </c>
      <c r="G12280" s="7" t="n">
        <v>2</v>
      </c>
      <c r="H12280" s="7" t="n">
        <v>3</v>
      </c>
      <c r="I12280" s="7" t="n">
        <v>17</v>
      </c>
      <c r="J12280" s="7" t="n">
        <v>65229</v>
      </c>
      <c r="K12280" s="7" t="s">
        <v>903</v>
      </c>
      <c r="L12280" s="7" t="n">
        <v>2</v>
      </c>
      <c r="M12280" s="7" t="n">
        <v>3</v>
      </c>
      <c r="N12280" s="7" t="n">
        <v>17</v>
      </c>
      <c r="O12280" s="7" t="n">
        <v>65230</v>
      </c>
      <c r="P12280" s="7" t="s">
        <v>904</v>
      </c>
      <c r="Q12280" s="7" t="n">
        <v>2</v>
      </c>
      <c r="R12280" s="7" t="n">
        <v>3</v>
      </c>
      <c r="S12280" s="7" t="n">
        <v>17</v>
      </c>
      <c r="T12280" s="7" t="n">
        <v>65231</v>
      </c>
      <c r="U12280" s="7" t="s">
        <v>905</v>
      </c>
      <c r="V12280" s="7" t="n">
        <v>2</v>
      </c>
      <c r="W12280" s="7" t="n">
        <v>3</v>
      </c>
      <c r="X12280" s="7" t="n">
        <v>17</v>
      </c>
      <c r="Y12280" s="7" t="n">
        <v>65232</v>
      </c>
      <c r="Z12280" s="7" t="s">
        <v>906</v>
      </c>
      <c r="AA12280" s="7" t="n">
        <v>2</v>
      </c>
      <c r="AB12280" s="7" t="n">
        <v>0</v>
      </c>
    </row>
    <row r="12281" spans="1:8">
      <c r="A12281" t="s">
        <v>4</v>
      </c>
      <c r="B12281" s="4" t="s">
        <v>5</v>
      </c>
    </row>
    <row r="12282" spans="1:8">
      <c r="A12282" t="n">
        <v>107643</v>
      </c>
      <c r="B12282" s="25" t="n">
        <v>28</v>
      </c>
    </row>
    <row r="12283" spans="1:8">
      <c r="A12283" t="s">
        <v>4</v>
      </c>
      <c r="B12283" s="4" t="s">
        <v>5</v>
      </c>
      <c r="C12283" s="4" t="s">
        <v>14</v>
      </c>
      <c r="D12283" s="4" t="s">
        <v>10</v>
      </c>
      <c r="E12283" s="4" t="s">
        <v>10</v>
      </c>
      <c r="F12283" s="4" t="s">
        <v>14</v>
      </c>
    </row>
    <row r="12284" spans="1:8">
      <c r="A12284" t="n">
        <v>107644</v>
      </c>
      <c r="B12284" s="23" t="n">
        <v>25</v>
      </c>
      <c r="C12284" s="7" t="n">
        <v>1</v>
      </c>
      <c r="D12284" s="7" t="n">
        <v>60</v>
      </c>
      <c r="E12284" s="7" t="n">
        <v>640</v>
      </c>
      <c r="F12284" s="7" t="n">
        <v>2</v>
      </c>
    </row>
    <row r="12285" spans="1:8">
      <c r="A12285" t="s">
        <v>4</v>
      </c>
      <c r="B12285" s="4" t="s">
        <v>5</v>
      </c>
      <c r="C12285" s="4" t="s">
        <v>14</v>
      </c>
      <c r="D12285" s="4" t="s">
        <v>10</v>
      </c>
      <c r="E12285" s="4" t="s">
        <v>6</v>
      </c>
    </row>
    <row r="12286" spans="1:8">
      <c r="A12286" t="n">
        <v>107651</v>
      </c>
      <c r="B12286" s="36" t="n">
        <v>51</v>
      </c>
      <c r="C12286" s="7" t="n">
        <v>4</v>
      </c>
      <c r="D12286" s="7" t="n">
        <v>0</v>
      </c>
      <c r="E12286" s="7" t="s">
        <v>355</v>
      </c>
    </row>
    <row r="12287" spans="1:8">
      <c r="A12287" t="s">
        <v>4</v>
      </c>
      <c r="B12287" s="4" t="s">
        <v>5</v>
      </c>
      <c r="C12287" s="4" t="s">
        <v>10</v>
      </c>
    </row>
    <row r="12288" spans="1:8">
      <c r="A12288" t="n">
        <v>107665</v>
      </c>
      <c r="B12288" s="27" t="n">
        <v>16</v>
      </c>
      <c r="C12288" s="7" t="n">
        <v>0</v>
      </c>
    </row>
    <row r="12289" spans="1:28">
      <c r="A12289" t="s">
        <v>4</v>
      </c>
      <c r="B12289" s="4" t="s">
        <v>5</v>
      </c>
      <c r="C12289" s="4" t="s">
        <v>10</v>
      </c>
      <c r="D12289" s="4" t="s">
        <v>14</v>
      </c>
      <c r="E12289" s="4" t="s">
        <v>9</v>
      </c>
      <c r="F12289" s="4" t="s">
        <v>50</v>
      </c>
      <c r="G12289" s="4" t="s">
        <v>14</v>
      </c>
      <c r="H12289" s="4" t="s">
        <v>14</v>
      </c>
    </row>
    <row r="12290" spans="1:28">
      <c r="A12290" t="n">
        <v>107668</v>
      </c>
      <c r="B12290" s="37" t="n">
        <v>26</v>
      </c>
      <c r="C12290" s="7" t="n">
        <v>0</v>
      </c>
      <c r="D12290" s="7" t="n">
        <v>17</v>
      </c>
      <c r="E12290" s="7" t="n">
        <v>65233</v>
      </c>
      <c r="F12290" s="7" t="s">
        <v>907</v>
      </c>
      <c r="G12290" s="7" t="n">
        <v>2</v>
      </c>
      <c r="H12290" s="7" t="n">
        <v>0</v>
      </c>
    </row>
    <row r="12291" spans="1:28">
      <c r="A12291" t="s">
        <v>4</v>
      </c>
      <c r="B12291" s="4" t="s">
        <v>5</v>
      </c>
    </row>
    <row r="12292" spans="1:28">
      <c r="A12292" t="n">
        <v>107712</v>
      </c>
      <c r="B12292" s="25" t="n">
        <v>28</v>
      </c>
    </row>
    <row r="12293" spans="1:28">
      <c r="A12293" t="s">
        <v>4</v>
      </c>
      <c r="B12293" s="4" t="s">
        <v>5</v>
      </c>
      <c r="C12293" s="4" t="s">
        <v>10</v>
      </c>
      <c r="D12293" s="4" t="s">
        <v>14</v>
      </c>
    </row>
    <row r="12294" spans="1:28">
      <c r="A12294" t="n">
        <v>107713</v>
      </c>
      <c r="B12294" s="38" t="n">
        <v>89</v>
      </c>
      <c r="C12294" s="7" t="n">
        <v>65533</v>
      </c>
      <c r="D12294" s="7" t="n">
        <v>1</v>
      </c>
    </row>
    <row r="12295" spans="1:28">
      <c r="A12295" t="s">
        <v>4</v>
      </c>
      <c r="B12295" s="4" t="s">
        <v>5</v>
      </c>
      <c r="C12295" s="4" t="s">
        <v>14</v>
      </c>
      <c r="D12295" s="4" t="s">
        <v>10</v>
      </c>
      <c r="E12295" s="4" t="s">
        <v>10</v>
      </c>
      <c r="F12295" s="4" t="s">
        <v>14</v>
      </c>
    </row>
    <row r="12296" spans="1:28">
      <c r="A12296" t="n">
        <v>107717</v>
      </c>
      <c r="B12296" s="23" t="n">
        <v>25</v>
      </c>
      <c r="C12296" s="7" t="n">
        <v>1</v>
      </c>
      <c r="D12296" s="7" t="n">
        <v>65535</v>
      </c>
      <c r="E12296" s="7" t="n">
        <v>65535</v>
      </c>
      <c r="F12296" s="7" t="n">
        <v>0</v>
      </c>
    </row>
    <row r="12297" spans="1:28">
      <c r="A12297" t="s">
        <v>4</v>
      </c>
      <c r="B12297" s="4" t="s">
        <v>5</v>
      </c>
      <c r="C12297" s="4" t="s">
        <v>14</v>
      </c>
      <c r="D12297" s="4" t="s">
        <v>10</v>
      </c>
      <c r="E12297" s="4" t="s">
        <v>6</v>
      </c>
      <c r="F12297" s="4" t="s">
        <v>6</v>
      </c>
      <c r="G12297" s="4" t="s">
        <v>6</v>
      </c>
      <c r="H12297" s="4" t="s">
        <v>6</v>
      </c>
    </row>
    <row r="12298" spans="1:28">
      <c r="A12298" t="n">
        <v>107724</v>
      </c>
      <c r="B12298" s="36" t="n">
        <v>51</v>
      </c>
      <c r="C12298" s="7" t="n">
        <v>3</v>
      </c>
      <c r="D12298" s="7" t="n">
        <v>83</v>
      </c>
      <c r="E12298" s="7" t="s">
        <v>128</v>
      </c>
      <c r="F12298" s="7" t="s">
        <v>131</v>
      </c>
      <c r="G12298" s="7" t="s">
        <v>130</v>
      </c>
      <c r="H12298" s="7" t="s">
        <v>131</v>
      </c>
    </row>
    <row r="12299" spans="1:28">
      <c r="A12299" t="s">
        <v>4</v>
      </c>
      <c r="B12299" s="4" t="s">
        <v>5</v>
      </c>
      <c r="C12299" s="4" t="s">
        <v>10</v>
      </c>
    </row>
    <row r="12300" spans="1:28">
      <c r="A12300" t="n">
        <v>107737</v>
      </c>
      <c r="B12300" s="27" t="n">
        <v>16</v>
      </c>
      <c r="C12300" s="7" t="n">
        <v>300</v>
      </c>
    </row>
    <row r="12301" spans="1:28">
      <c r="A12301" t="s">
        <v>4</v>
      </c>
      <c r="B12301" s="4" t="s">
        <v>5</v>
      </c>
      <c r="C12301" s="4" t="s">
        <v>10</v>
      </c>
      <c r="D12301" s="4" t="s">
        <v>14</v>
      </c>
      <c r="E12301" s="4" t="s">
        <v>6</v>
      </c>
      <c r="F12301" s="4" t="s">
        <v>25</v>
      </c>
      <c r="G12301" s="4" t="s">
        <v>25</v>
      </c>
      <c r="H12301" s="4" t="s">
        <v>25</v>
      </c>
    </row>
    <row r="12302" spans="1:28">
      <c r="A12302" t="n">
        <v>107740</v>
      </c>
      <c r="B12302" s="52" t="n">
        <v>48</v>
      </c>
      <c r="C12302" s="7" t="n">
        <v>83</v>
      </c>
      <c r="D12302" s="7" t="n">
        <v>0</v>
      </c>
      <c r="E12302" s="7" t="s">
        <v>823</v>
      </c>
      <c r="F12302" s="7" t="n">
        <v>-1</v>
      </c>
      <c r="G12302" s="7" t="n">
        <v>1</v>
      </c>
      <c r="H12302" s="7" t="n">
        <v>0</v>
      </c>
    </row>
    <row r="12303" spans="1:28">
      <c r="A12303" t="s">
        <v>4</v>
      </c>
      <c r="B12303" s="4" t="s">
        <v>5</v>
      </c>
      <c r="C12303" s="4" t="s">
        <v>10</v>
      </c>
    </row>
    <row r="12304" spans="1:28">
      <c r="A12304" t="n">
        <v>107766</v>
      </c>
      <c r="B12304" s="27" t="n">
        <v>16</v>
      </c>
      <c r="C12304" s="7" t="n">
        <v>800</v>
      </c>
    </row>
    <row r="12305" spans="1:8">
      <c r="A12305" t="s">
        <v>4</v>
      </c>
      <c r="B12305" s="4" t="s">
        <v>5</v>
      </c>
      <c r="C12305" s="4" t="s">
        <v>14</v>
      </c>
      <c r="D12305" s="4" t="s">
        <v>10</v>
      </c>
      <c r="E12305" s="4" t="s">
        <v>25</v>
      </c>
      <c r="F12305" s="4" t="s">
        <v>10</v>
      </c>
      <c r="G12305" s="4" t="s">
        <v>9</v>
      </c>
      <c r="H12305" s="4" t="s">
        <v>9</v>
      </c>
      <c r="I12305" s="4" t="s">
        <v>10</v>
      </c>
      <c r="J12305" s="4" t="s">
        <v>10</v>
      </c>
      <c r="K12305" s="4" t="s">
        <v>9</v>
      </c>
      <c r="L12305" s="4" t="s">
        <v>9</v>
      </c>
      <c r="M12305" s="4" t="s">
        <v>9</v>
      </c>
      <c r="N12305" s="4" t="s">
        <v>9</v>
      </c>
      <c r="O12305" s="4" t="s">
        <v>6</v>
      </c>
    </row>
    <row r="12306" spans="1:8">
      <c r="A12306" t="n">
        <v>107769</v>
      </c>
      <c r="B12306" s="13" t="n">
        <v>50</v>
      </c>
      <c r="C12306" s="7" t="n">
        <v>0</v>
      </c>
      <c r="D12306" s="7" t="n">
        <v>4152</v>
      </c>
      <c r="E12306" s="7" t="n">
        <v>1</v>
      </c>
      <c r="F12306" s="7" t="n">
        <v>0</v>
      </c>
      <c r="G12306" s="7" t="n">
        <v>0</v>
      </c>
      <c r="H12306" s="7" t="n">
        <v>0</v>
      </c>
      <c r="I12306" s="7" t="n">
        <v>0</v>
      </c>
      <c r="J12306" s="7" t="n">
        <v>65533</v>
      </c>
      <c r="K12306" s="7" t="n">
        <v>0</v>
      </c>
      <c r="L12306" s="7" t="n">
        <v>0</v>
      </c>
      <c r="M12306" s="7" t="n">
        <v>0</v>
      </c>
      <c r="N12306" s="7" t="n">
        <v>0</v>
      </c>
      <c r="O12306" s="7" t="s">
        <v>13</v>
      </c>
    </row>
    <row r="12307" spans="1:8">
      <c r="A12307" t="s">
        <v>4</v>
      </c>
      <c r="B12307" s="4" t="s">
        <v>5</v>
      </c>
      <c r="C12307" s="4" t="s">
        <v>10</v>
      </c>
    </row>
    <row r="12308" spans="1:8">
      <c r="A12308" t="n">
        <v>107808</v>
      </c>
      <c r="B12308" s="27" t="n">
        <v>16</v>
      </c>
      <c r="C12308" s="7" t="n">
        <v>200</v>
      </c>
    </row>
    <row r="12309" spans="1:8">
      <c r="A12309" t="s">
        <v>4</v>
      </c>
      <c r="B12309" s="4" t="s">
        <v>5</v>
      </c>
      <c r="C12309" s="4" t="s">
        <v>14</v>
      </c>
      <c r="D12309" s="4" t="s">
        <v>10</v>
      </c>
      <c r="E12309" s="4" t="s">
        <v>10</v>
      </c>
      <c r="F12309" s="4" t="s">
        <v>9</v>
      </c>
    </row>
    <row r="12310" spans="1:8">
      <c r="A12310" t="n">
        <v>107811</v>
      </c>
      <c r="B12310" s="85" t="n">
        <v>84</v>
      </c>
      <c r="C12310" s="7" t="n">
        <v>0</v>
      </c>
      <c r="D12310" s="7" t="n">
        <v>2</v>
      </c>
      <c r="E12310" s="7" t="n">
        <v>100</v>
      </c>
      <c r="F12310" s="7" t="n">
        <v>1050253722</v>
      </c>
    </row>
    <row r="12311" spans="1:8">
      <c r="A12311" t="s">
        <v>4</v>
      </c>
      <c r="B12311" s="4" t="s">
        <v>5</v>
      </c>
      <c r="C12311" s="4" t="s">
        <v>14</v>
      </c>
      <c r="D12311" s="4" t="s">
        <v>10</v>
      </c>
      <c r="E12311" s="4" t="s">
        <v>25</v>
      </c>
      <c r="F12311" s="4" t="s">
        <v>10</v>
      </c>
      <c r="G12311" s="4" t="s">
        <v>9</v>
      </c>
      <c r="H12311" s="4" t="s">
        <v>9</v>
      </c>
      <c r="I12311" s="4" t="s">
        <v>10</v>
      </c>
      <c r="J12311" s="4" t="s">
        <v>10</v>
      </c>
      <c r="K12311" s="4" t="s">
        <v>9</v>
      </c>
      <c r="L12311" s="4" t="s">
        <v>9</v>
      </c>
      <c r="M12311" s="4" t="s">
        <v>9</v>
      </c>
      <c r="N12311" s="4" t="s">
        <v>9</v>
      </c>
      <c r="O12311" s="4" t="s">
        <v>6</v>
      </c>
    </row>
    <row r="12312" spans="1:8">
      <c r="A12312" t="n">
        <v>107821</v>
      </c>
      <c r="B12312" s="13" t="n">
        <v>50</v>
      </c>
      <c r="C12312" s="7" t="n">
        <v>0</v>
      </c>
      <c r="D12312" s="7" t="n">
        <v>4533</v>
      </c>
      <c r="E12312" s="7" t="n">
        <v>0.800000011920929</v>
      </c>
      <c r="F12312" s="7" t="n">
        <v>1000</v>
      </c>
      <c r="G12312" s="7" t="n">
        <v>0</v>
      </c>
      <c r="H12312" s="7" t="n">
        <v>0</v>
      </c>
      <c r="I12312" s="7" t="n">
        <v>0</v>
      </c>
      <c r="J12312" s="7" t="n">
        <v>65533</v>
      </c>
      <c r="K12312" s="7" t="n">
        <v>0</v>
      </c>
      <c r="L12312" s="7" t="n">
        <v>0</v>
      </c>
      <c r="M12312" s="7" t="n">
        <v>0</v>
      </c>
      <c r="N12312" s="7" t="n">
        <v>0</v>
      </c>
      <c r="O12312" s="7" t="s">
        <v>13</v>
      </c>
    </row>
    <row r="12313" spans="1:8">
      <c r="A12313" t="s">
        <v>4</v>
      </c>
      <c r="B12313" s="4" t="s">
        <v>5</v>
      </c>
      <c r="C12313" s="4" t="s">
        <v>14</v>
      </c>
      <c r="D12313" s="4" t="s">
        <v>10</v>
      </c>
      <c r="E12313" s="4" t="s">
        <v>10</v>
      </c>
    </row>
    <row r="12314" spans="1:8">
      <c r="A12314" t="n">
        <v>107860</v>
      </c>
      <c r="B12314" s="13" t="n">
        <v>50</v>
      </c>
      <c r="C12314" s="7" t="n">
        <v>1</v>
      </c>
      <c r="D12314" s="7" t="n">
        <v>8203</v>
      </c>
      <c r="E12314" s="7" t="n">
        <v>3000</v>
      </c>
    </row>
    <row r="12315" spans="1:8">
      <c r="A12315" t="s">
        <v>4</v>
      </c>
      <c r="B12315" s="4" t="s">
        <v>5</v>
      </c>
      <c r="C12315" s="4" t="s">
        <v>14</v>
      </c>
      <c r="D12315" s="4" t="s">
        <v>10</v>
      </c>
      <c r="E12315" s="4" t="s">
        <v>10</v>
      </c>
    </row>
    <row r="12316" spans="1:8">
      <c r="A12316" t="n">
        <v>107866</v>
      </c>
      <c r="B12316" s="13" t="n">
        <v>50</v>
      </c>
      <c r="C12316" s="7" t="n">
        <v>1</v>
      </c>
      <c r="D12316" s="7" t="n">
        <v>8121</v>
      </c>
      <c r="E12316" s="7" t="n">
        <v>3000</v>
      </c>
    </row>
    <row r="12317" spans="1:8">
      <c r="A12317" t="s">
        <v>4</v>
      </c>
      <c r="B12317" s="4" t="s">
        <v>5</v>
      </c>
      <c r="C12317" s="4" t="s">
        <v>10</v>
      </c>
    </row>
    <row r="12318" spans="1:8">
      <c r="A12318" t="n">
        <v>107872</v>
      </c>
      <c r="B12318" s="27" t="n">
        <v>16</v>
      </c>
      <c r="C12318" s="7" t="n">
        <v>500</v>
      </c>
    </row>
    <row r="12319" spans="1:8">
      <c r="A12319" t="s">
        <v>4</v>
      </c>
      <c r="B12319" s="4" t="s">
        <v>5</v>
      </c>
      <c r="C12319" s="4" t="s">
        <v>14</v>
      </c>
      <c r="D12319" s="4" t="s">
        <v>10</v>
      </c>
      <c r="E12319" s="4" t="s">
        <v>14</v>
      </c>
    </row>
    <row r="12320" spans="1:8">
      <c r="A12320" t="n">
        <v>107875</v>
      </c>
      <c r="B12320" s="72" t="n">
        <v>49</v>
      </c>
      <c r="C12320" s="7" t="n">
        <v>1</v>
      </c>
      <c r="D12320" s="7" t="n">
        <v>4000</v>
      </c>
      <c r="E12320" s="7" t="n">
        <v>0</v>
      </c>
    </row>
    <row r="12321" spans="1:15">
      <c r="A12321" t="s">
        <v>4</v>
      </c>
      <c r="B12321" s="4" t="s">
        <v>5</v>
      </c>
      <c r="C12321" s="4" t="s">
        <v>14</v>
      </c>
      <c r="D12321" s="4" t="s">
        <v>10</v>
      </c>
      <c r="E12321" s="4" t="s">
        <v>25</v>
      </c>
    </row>
    <row r="12322" spans="1:15">
      <c r="A12322" t="n">
        <v>107880</v>
      </c>
      <c r="B12322" s="33" t="n">
        <v>58</v>
      </c>
      <c r="C12322" s="7" t="n">
        <v>3</v>
      </c>
      <c r="D12322" s="7" t="n">
        <v>300</v>
      </c>
      <c r="E12322" s="7" t="n">
        <v>1</v>
      </c>
    </row>
    <row r="12323" spans="1:15">
      <c r="A12323" t="s">
        <v>4</v>
      </c>
      <c r="B12323" s="4" t="s">
        <v>5</v>
      </c>
      <c r="C12323" s="4" t="s">
        <v>14</v>
      </c>
      <c r="D12323" s="4" t="s">
        <v>10</v>
      </c>
    </row>
    <row r="12324" spans="1:15">
      <c r="A12324" t="n">
        <v>107888</v>
      </c>
      <c r="B12324" s="33" t="n">
        <v>58</v>
      </c>
      <c r="C12324" s="7" t="n">
        <v>255</v>
      </c>
      <c r="D12324" s="7" t="n">
        <v>0</v>
      </c>
    </row>
    <row r="12325" spans="1:15">
      <c r="A12325" t="s">
        <v>4</v>
      </c>
      <c r="B12325" s="4" t="s">
        <v>5</v>
      </c>
      <c r="C12325" s="4" t="s">
        <v>10</v>
      </c>
    </row>
    <row r="12326" spans="1:15">
      <c r="A12326" t="n">
        <v>107892</v>
      </c>
      <c r="B12326" s="27" t="n">
        <v>16</v>
      </c>
      <c r="C12326" s="7" t="n">
        <v>2000</v>
      </c>
    </row>
    <row r="12327" spans="1:15">
      <c r="A12327" t="s">
        <v>4</v>
      </c>
      <c r="B12327" s="4" t="s">
        <v>5</v>
      </c>
      <c r="C12327" s="4" t="s">
        <v>10</v>
      </c>
      <c r="D12327" s="4" t="s">
        <v>25</v>
      </c>
      <c r="E12327" s="4" t="s">
        <v>25</v>
      </c>
      <c r="F12327" s="4" t="s">
        <v>25</v>
      </c>
      <c r="G12327" s="4" t="s">
        <v>25</v>
      </c>
    </row>
    <row r="12328" spans="1:15">
      <c r="A12328" t="n">
        <v>107895</v>
      </c>
      <c r="B12328" s="45" t="n">
        <v>46</v>
      </c>
      <c r="C12328" s="7" t="n">
        <v>0</v>
      </c>
      <c r="D12328" s="7" t="n">
        <v>-16.8799991607666</v>
      </c>
      <c r="E12328" s="7" t="n">
        <v>14.25</v>
      </c>
      <c r="F12328" s="7" t="n">
        <v>-52.7099990844727</v>
      </c>
      <c r="G12328" s="7" t="n">
        <v>152.300003051758</v>
      </c>
    </row>
    <row r="12329" spans="1:15">
      <c r="A12329" t="s">
        <v>4</v>
      </c>
      <c r="B12329" s="4" t="s">
        <v>5</v>
      </c>
      <c r="C12329" s="4" t="s">
        <v>10</v>
      </c>
      <c r="D12329" s="4" t="s">
        <v>25</v>
      </c>
      <c r="E12329" s="4" t="s">
        <v>25</v>
      </c>
      <c r="F12329" s="4" t="s">
        <v>25</v>
      </c>
      <c r="G12329" s="4" t="s">
        <v>25</v>
      </c>
    </row>
    <row r="12330" spans="1:15">
      <c r="A12330" t="n">
        <v>107914</v>
      </c>
      <c r="B12330" s="45" t="n">
        <v>46</v>
      </c>
      <c r="C12330" s="7" t="n">
        <v>83</v>
      </c>
      <c r="D12330" s="7" t="n">
        <v>-15.8800001144409</v>
      </c>
      <c r="E12330" s="7" t="n">
        <v>14.25</v>
      </c>
      <c r="F12330" s="7" t="n">
        <v>-54.6199989318848</v>
      </c>
      <c r="G12330" s="7" t="n">
        <v>333.799987792969</v>
      </c>
    </row>
    <row r="12331" spans="1:15">
      <c r="A12331" t="s">
        <v>4</v>
      </c>
      <c r="B12331" s="4" t="s">
        <v>5</v>
      </c>
      <c r="C12331" s="4" t="s">
        <v>10</v>
      </c>
      <c r="D12331" s="4" t="s">
        <v>25</v>
      </c>
      <c r="E12331" s="4" t="s">
        <v>25</v>
      </c>
      <c r="F12331" s="4" t="s">
        <v>25</v>
      </c>
      <c r="G12331" s="4" t="s">
        <v>25</v>
      </c>
    </row>
    <row r="12332" spans="1:15">
      <c r="A12332" t="n">
        <v>107933</v>
      </c>
      <c r="B12332" s="45" t="n">
        <v>46</v>
      </c>
      <c r="C12332" s="7" t="n">
        <v>112</v>
      </c>
      <c r="D12332" s="7" t="n">
        <v>-16.7800006866455</v>
      </c>
      <c r="E12332" s="7" t="n">
        <v>14.25</v>
      </c>
      <c r="F12332" s="7" t="n">
        <v>-54.7799987792969</v>
      </c>
      <c r="G12332" s="7" t="n">
        <v>348.700012207031</v>
      </c>
    </row>
    <row r="12333" spans="1:15">
      <c r="A12333" t="s">
        <v>4</v>
      </c>
      <c r="B12333" s="4" t="s">
        <v>5</v>
      </c>
      <c r="C12333" s="4" t="s">
        <v>14</v>
      </c>
      <c r="D12333" s="4" t="s">
        <v>10</v>
      </c>
      <c r="E12333" s="4" t="s">
        <v>6</v>
      </c>
      <c r="F12333" s="4" t="s">
        <v>6</v>
      </c>
      <c r="G12333" s="4" t="s">
        <v>6</v>
      </c>
      <c r="H12333" s="4" t="s">
        <v>6</v>
      </c>
    </row>
    <row r="12334" spans="1:15">
      <c r="A12334" t="n">
        <v>107952</v>
      </c>
      <c r="B12334" s="36" t="n">
        <v>51</v>
      </c>
      <c r="C12334" s="7" t="n">
        <v>3</v>
      </c>
      <c r="D12334" s="7" t="n">
        <v>0</v>
      </c>
      <c r="E12334" s="7" t="s">
        <v>262</v>
      </c>
      <c r="F12334" s="7" t="s">
        <v>267</v>
      </c>
      <c r="G12334" s="7" t="s">
        <v>130</v>
      </c>
      <c r="H12334" s="7" t="s">
        <v>131</v>
      </c>
    </row>
    <row r="12335" spans="1:15">
      <c r="A12335" t="s">
        <v>4</v>
      </c>
      <c r="B12335" s="4" t="s">
        <v>5</v>
      </c>
      <c r="C12335" s="4" t="s">
        <v>14</v>
      </c>
      <c r="D12335" s="4" t="s">
        <v>10</v>
      </c>
      <c r="E12335" s="4" t="s">
        <v>6</v>
      </c>
      <c r="F12335" s="4" t="s">
        <v>6</v>
      </c>
      <c r="G12335" s="4" t="s">
        <v>6</v>
      </c>
      <c r="H12335" s="4" t="s">
        <v>6</v>
      </c>
    </row>
    <row r="12336" spans="1:15">
      <c r="A12336" t="n">
        <v>107965</v>
      </c>
      <c r="B12336" s="36" t="n">
        <v>51</v>
      </c>
      <c r="C12336" s="7" t="n">
        <v>3</v>
      </c>
      <c r="D12336" s="7" t="n">
        <v>83</v>
      </c>
      <c r="E12336" s="7" t="s">
        <v>131</v>
      </c>
      <c r="F12336" s="7" t="s">
        <v>129</v>
      </c>
      <c r="G12336" s="7" t="s">
        <v>130</v>
      </c>
      <c r="H12336" s="7" t="s">
        <v>131</v>
      </c>
    </row>
    <row r="12337" spans="1:8">
      <c r="A12337" t="s">
        <v>4</v>
      </c>
      <c r="B12337" s="4" t="s">
        <v>5</v>
      </c>
      <c r="C12337" s="4" t="s">
        <v>14</v>
      </c>
      <c r="D12337" s="4" t="s">
        <v>10</v>
      </c>
      <c r="E12337" s="4" t="s">
        <v>6</v>
      </c>
      <c r="F12337" s="4" t="s">
        <v>6</v>
      </c>
      <c r="G12337" s="4" t="s">
        <v>6</v>
      </c>
      <c r="H12337" s="4" t="s">
        <v>6</v>
      </c>
    </row>
    <row r="12338" spans="1:8">
      <c r="A12338" t="n">
        <v>107986</v>
      </c>
      <c r="B12338" s="36" t="n">
        <v>51</v>
      </c>
      <c r="C12338" s="7" t="n">
        <v>3</v>
      </c>
      <c r="D12338" s="7" t="n">
        <v>112</v>
      </c>
      <c r="E12338" s="7" t="s">
        <v>263</v>
      </c>
      <c r="F12338" s="7" t="s">
        <v>267</v>
      </c>
      <c r="G12338" s="7" t="s">
        <v>130</v>
      </c>
      <c r="H12338" s="7" t="s">
        <v>131</v>
      </c>
    </row>
    <row r="12339" spans="1:8">
      <c r="A12339" t="s">
        <v>4</v>
      </c>
      <c r="B12339" s="4" t="s">
        <v>5</v>
      </c>
      <c r="C12339" s="4" t="s">
        <v>10</v>
      </c>
      <c r="D12339" s="4" t="s">
        <v>25</v>
      </c>
      <c r="E12339" s="4" t="s">
        <v>25</v>
      </c>
      <c r="F12339" s="4" t="s">
        <v>25</v>
      </c>
      <c r="G12339" s="4" t="s">
        <v>10</v>
      </c>
      <c r="H12339" s="4" t="s">
        <v>10</v>
      </c>
    </row>
    <row r="12340" spans="1:8">
      <c r="A12340" t="n">
        <v>107999</v>
      </c>
      <c r="B12340" s="29" t="n">
        <v>60</v>
      </c>
      <c r="C12340" s="7" t="n">
        <v>0</v>
      </c>
      <c r="D12340" s="7" t="n">
        <v>0</v>
      </c>
      <c r="E12340" s="7" t="n">
        <v>0</v>
      </c>
      <c r="F12340" s="7" t="n">
        <v>0</v>
      </c>
      <c r="G12340" s="7" t="n">
        <v>0</v>
      </c>
      <c r="H12340" s="7" t="n">
        <v>1</v>
      </c>
    </row>
    <row r="12341" spans="1:8">
      <c r="A12341" t="s">
        <v>4</v>
      </c>
      <c r="B12341" s="4" t="s">
        <v>5</v>
      </c>
      <c r="C12341" s="4" t="s">
        <v>10</v>
      </c>
      <c r="D12341" s="4" t="s">
        <v>25</v>
      </c>
      <c r="E12341" s="4" t="s">
        <v>25</v>
      </c>
      <c r="F12341" s="4" t="s">
        <v>25</v>
      </c>
      <c r="G12341" s="4" t="s">
        <v>10</v>
      </c>
      <c r="H12341" s="4" t="s">
        <v>10</v>
      </c>
    </row>
    <row r="12342" spans="1:8">
      <c r="A12342" t="n">
        <v>108018</v>
      </c>
      <c r="B12342" s="29" t="n">
        <v>60</v>
      </c>
      <c r="C12342" s="7" t="n">
        <v>0</v>
      </c>
      <c r="D12342" s="7" t="n">
        <v>0</v>
      </c>
      <c r="E12342" s="7" t="n">
        <v>0</v>
      </c>
      <c r="F12342" s="7" t="n">
        <v>0</v>
      </c>
      <c r="G12342" s="7" t="n">
        <v>0</v>
      </c>
      <c r="H12342" s="7" t="n">
        <v>0</v>
      </c>
    </row>
    <row r="12343" spans="1:8">
      <c r="A12343" t="s">
        <v>4</v>
      </c>
      <c r="B12343" s="4" t="s">
        <v>5</v>
      </c>
      <c r="C12343" s="4" t="s">
        <v>10</v>
      </c>
      <c r="D12343" s="4" t="s">
        <v>10</v>
      </c>
      <c r="E12343" s="4" t="s">
        <v>10</v>
      </c>
    </row>
    <row r="12344" spans="1:8">
      <c r="A12344" t="n">
        <v>108037</v>
      </c>
      <c r="B12344" s="30" t="n">
        <v>61</v>
      </c>
      <c r="C12344" s="7" t="n">
        <v>0</v>
      </c>
      <c r="D12344" s="7" t="n">
        <v>65533</v>
      </c>
      <c r="E12344" s="7" t="n">
        <v>0</v>
      </c>
    </row>
    <row r="12345" spans="1:8">
      <c r="A12345" t="s">
        <v>4</v>
      </c>
      <c r="B12345" s="4" t="s">
        <v>5</v>
      </c>
      <c r="C12345" s="4" t="s">
        <v>10</v>
      </c>
      <c r="D12345" s="4" t="s">
        <v>25</v>
      </c>
      <c r="E12345" s="4" t="s">
        <v>25</v>
      </c>
      <c r="F12345" s="4" t="s">
        <v>25</v>
      </c>
      <c r="G12345" s="4" t="s">
        <v>10</v>
      </c>
      <c r="H12345" s="4" t="s">
        <v>10</v>
      </c>
    </row>
    <row r="12346" spans="1:8">
      <c r="A12346" t="n">
        <v>108044</v>
      </c>
      <c r="B12346" s="29" t="n">
        <v>60</v>
      </c>
      <c r="C12346" s="7" t="n">
        <v>83</v>
      </c>
      <c r="D12346" s="7" t="n">
        <v>0</v>
      </c>
      <c r="E12346" s="7" t="n">
        <v>0</v>
      </c>
      <c r="F12346" s="7" t="n">
        <v>0</v>
      </c>
      <c r="G12346" s="7" t="n">
        <v>0</v>
      </c>
      <c r="H12346" s="7" t="n">
        <v>1</v>
      </c>
    </row>
    <row r="12347" spans="1:8">
      <c r="A12347" t="s">
        <v>4</v>
      </c>
      <c r="B12347" s="4" t="s">
        <v>5</v>
      </c>
      <c r="C12347" s="4" t="s">
        <v>10</v>
      </c>
      <c r="D12347" s="4" t="s">
        <v>25</v>
      </c>
      <c r="E12347" s="4" t="s">
        <v>25</v>
      </c>
      <c r="F12347" s="4" t="s">
        <v>25</v>
      </c>
      <c r="G12347" s="4" t="s">
        <v>10</v>
      </c>
      <c r="H12347" s="4" t="s">
        <v>10</v>
      </c>
    </row>
    <row r="12348" spans="1:8">
      <c r="A12348" t="n">
        <v>108063</v>
      </c>
      <c r="B12348" s="29" t="n">
        <v>60</v>
      </c>
      <c r="C12348" s="7" t="n">
        <v>83</v>
      </c>
      <c r="D12348" s="7" t="n">
        <v>0</v>
      </c>
      <c r="E12348" s="7" t="n">
        <v>0</v>
      </c>
      <c r="F12348" s="7" t="n">
        <v>0</v>
      </c>
      <c r="G12348" s="7" t="n">
        <v>0</v>
      </c>
      <c r="H12348" s="7" t="n">
        <v>0</v>
      </c>
    </row>
    <row r="12349" spans="1:8">
      <c r="A12349" t="s">
        <v>4</v>
      </c>
      <c r="B12349" s="4" t="s">
        <v>5</v>
      </c>
      <c r="C12349" s="4" t="s">
        <v>10</v>
      </c>
      <c r="D12349" s="4" t="s">
        <v>10</v>
      </c>
      <c r="E12349" s="4" t="s">
        <v>10</v>
      </c>
    </row>
    <row r="12350" spans="1:8">
      <c r="A12350" t="n">
        <v>108082</v>
      </c>
      <c r="B12350" s="30" t="n">
        <v>61</v>
      </c>
      <c r="C12350" s="7" t="n">
        <v>83</v>
      </c>
      <c r="D12350" s="7" t="n">
        <v>65533</v>
      </c>
      <c r="E12350" s="7" t="n">
        <v>0</v>
      </c>
    </row>
    <row r="12351" spans="1:8">
      <c r="A12351" t="s">
        <v>4</v>
      </c>
      <c r="B12351" s="4" t="s">
        <v>5</v>
      </c>
      <c r="C12351" s="4" t="s">
        <v>10</v>
      </c>
      <c r="D12351" s="4" t="s">
        <v>25</v>
      </c>
      <c r="E12351" s="4" t="s">
        <v>25</v>
      </c>
      <c r="F12351" s="4" t="s">
        <v>25</v>
      </c>
      <c r="G12351" s="4" t="s">
        <v>10</v>
      </c>
      <c r="H12351" s="4" t="s">
        <v>10</v>
      </c>
    </row>
    <row r="12352" spans="1:8">
      <c r="A12352" t="n">
        <v>108089</v>
      </c>
      <c r="B12352" s="29" t="n">
        <v>60</v>
      </c>
      <c r="C12352" s="7" t="n">
        <v>112</v>
      </c>
      <c r="D12352" s="7" t="n">
        <v>0</v>
      </c>
      <c r="E12352" s="7" t="n">
        <v>0</v>
      </c>
      <c r="F12352" s="7" t="n">
        <v>0</v>
      </c>
      <c r="G12352" s="7" t="n">
        <v>0</v>
      </c>
      <c r="H12352" s="7" t="n">
        <v>1</v>
      </c>
    </row>
    <row r="12353" spans="1:8">
      <c r="A12353" t="s">
        <v>4</v>
      </c>
      <c r="B12353" s="4" t="s">
        <v>5</v>
      </c>
      <c r="C12353" s="4" t="s">
        <v>10</v>
      </c>
      <c r="D12353" s="4" t="s">
        <v>25</v>
      </c>
      <c r="E12353" s="4" t="s">
        <v>25</v>
      </c>
      <c r="F12353" s="4" t="s">
        <v>25</v>
      </c>
      <c r="G12353" s="4" t="s">
        <v>10</v>
      </c>
      <c r="H12353" s="4" t="s">
        <v>10</v>
      </c>
    </row>
    <row r="12354" spans="1:8">
      <c r="A12354" t="n">
        <v>108108</v>
      </c>
      <c r="B12354" s="29" t="n">
        <v>60</v>
      </c>
      <c r="C12354" s="7" t="n">
        <v>112</v>
      </c>
      <c r="D12354" s="7" t="n">
        <v>0</v>
      </c>
      <c r="E12354" s="7" t="n">
        <v>0</v>
      </c>
      <c r="F12354" s="7" t="n">
        <v>0</v>
      </c>
      <c r="G12354" s="7" t="n">
        <v>0</v>
      </c>
      <c r="H12354" s="7" t="n">
        <v>0</v>
      </c>
    </row>
    <row r="12355" spans="1:8">
      <c r="A12355" t="s">
        <v>4</v>
      </c>
      <c r="B12355" s="4" t="s">
        <v>5</v>
      </c>
      <c r="C12355" s="4" t="s">
        <v>10</v>
      </c>
      <c r="D12355" s="4" t="s">
        <v>10</v>
      </c>
      <c r="E12355" s="4" t="s">
        <v>10</v>
      </c>
    </row>
    <row r="12356" spans="1:8">
      <c r="A12356" t="n">
        <v>108127</v>
      </c>
      <c r="B12356" s="30" t="n">
        <v>61</v>
      </c>
      <c r="C12356" s="7" t="n">
        <v>112</v>
      </c>
      <c r="D12356" s="7" t="n">
        <v>65533</v>
      </c>
      <c r="E12356" s="7" t="n">
        <v>0</v>
      </c>
    </row>
    <row r="12357" spans="1:8">
      <c r="A12357" t="s">
        <v>4</v>
      </c>
      <c r="B12357" s="4" t="s">
        <v>5</v>
      </c>
      <c r="C12357" s="4" t="s">
        <v>6</v>
      </c>
      <c r="D12357" s="4" t="s">
        <v>10</v>
      </c>
    </row>
    <row r="12358" spans="1:8">
      <c r="A12358" t="n">
        <v>108134</v>
      </c>
      <c r="B12358" s="57" t="n">
        <v>29</v>
      </c>
      <c r="C12358" s="7" t="s">
        <v>866</v>
      </c>
      <c r="D12358" s="7" t="n">
        <v>83</v>
      </c>
    </row>
    <row r="12359" spans="1:8">
      <c r="A12359" t="s">
        <v>4</v>
      </c>
      <c r="B12359" s="4" t="s">
        <v>5</v>
      </c>
      <c r="C12359" s="4" t="s">
        <v>6</v>
      </c>
      <c r="D12359" s="4" t="s">
        <v>10</v>
      </c>
    </row>
    <row r="12360" spans="1:8">
      <c r="A12360" t="n">
        <v>108155</v>
      </c>
      <c r="B12360" s="57" t="n">
        <v>29</v>
      </c>
      <c r="C12360" s="7" t="s">
        <v>867</v>
      </c>
      <c r="D12360" s="7" t="n">
        <v>112</v>
      </c>
    </row>
    <row r="12361" spans="1:8">
      <c r="A12361" t="s">
        <v>4</v>
      </c>
      <c r="B12361" s="4" t="s">
        <v>5</v>
      </c>
      <c r="C12361" s="4" t="s">
        <v>14</v>
      </c>
      <c r="D12361" s="4" t="s">
        <v>10</v>
      </c>
      <c r="E12361" s="4" t="s">
        <v>14</v>
      </c>
    </row>
    <row r="12362" spans="1:8">
      <c r="A12362" t="n">
        <v>108165</v>
      </c>
      <c r="B12362" s="50" t="n">
        <v>36</v>
      </c>
      <c r="C12362" s="7" t="n">
        <v>9</v>
      </c>
      <c r="D12362" s="7" t="n">
        <v>112</v>
      </c>
      <c r="E12362" s="7" t="n">
        <v>0</v>
      </c>
    </row>
    <row r="12363" spans="1:8">
      <c r="A12363" t="s">
        <v>4</v>
      </c>
      <c r="B12363" s="4" t="s">
        <v>5</v>
      </c>
      <c r="C12363" s="4" t="s">
        <v>10</v>
      </c>
    </row>
    <row r="12364" spans="1:8">
      <c r="A12364" t="n">
        <v>108170</v>
      </c>
      <c r="B12364" s="27" t="n">
        <v>16</v>
      </c>
      <c r="C12364" s="7" t="n">
        <v>0</v>
      </c>
    </row>
    <row r="12365" spans="1:8">
      <c r="A12365" t="s">
        <v>4</v>
      </c>
      <c r="B12365" s="4" t="s">
        <v>5</v>
      </c>
      <c r="C12365" s="4" t="s">
        <v>14</v>
      </c>
      <c r="D12365" s="4" t="s">
        <v>10</v>
      </c>
      <c r="E12365" s="4" t="s">
        <v>6</v>
      </c>
      <c r="F12365" s="4" t="s">
        <v>6</v>
      </c>
    </row>
    <row r="12366" spans="1:8">
      <c r="A12366" t="n">
        <v>108173</v>
      </c>
      <c r="B12366" s="50" t="n">
        <v>36</v>
      </c>
      <c r="C12366" s="7" t="n">
        <v>10</v>
      </c>
      <c r="D12366" s="7" t="n">
        <v>112</v>
      </c>
      <c r="E12366" s="7" t="s">
        <v>908</v>
      </c>
      <c r="F12366" s="7" t="s">
        <v>13</v>
      </c>
    </row>
    <row r="12367" spans="1:8">
      <c r="A12367" t="s">
        <v>4</v>
      </c>
      <c r="B12367" s="4" t="s">
        <v>5</v>
      </c>
      <c r="C12367" s="4" t="s">
        <v>14</v>
      </c>
      <c r="D12367" s="4" t="s">
        <v>10</v>
      </c>
      <c r="E12367" s="4" t="s">
        <v>14</v>
      </c>
      <c r="F12367" s="4" t="s">
        <v>6</v>
      </c>
      <c r="G12367" s="4" t="s">
        <v>6</v>
      </c>
      <c r="H12367" s="4" t="s">
        <v>6</v>
      </c>
      <c r="I12367" s="4" t="s">
        <v>6</v>
      </c>
      <c r="J12367" s="4" t="s">
        <v>6</v>
      </c>
      <c r="K12367" s="4" t="s">
        <v>6</v>
      </c>
      <c r="L12367" s="4" t="s">
        <v>6</v>
      </c>
      <c r="M12367" s="4" t="s">
        <v>6</v>
      </c>
      <c r="N12367" s="4" t="s">
        <v>6</v>
      </c>
      <c r="O12367" s="4" t="s">
        <v>6</v>
      </c>
      <c r="P12367" s="4" t="s">
        <v>6</v>
      </c>
      <c r="Q12367" s="4" t="s">
        <v>6</v>
      </c>
      <c r="R12367" s="4" t="s">
        <v>6</v>
      </c>
      <c r="S12367" s="4" t="s">
        <v>6</v>
      </c>
      <c r="T12367" s="4" t="s">
        <v>6</v>
      </c>
      <c r="U12367" s="4" t="s">
        <v>6</v>
      </c>
    </row>
    <row r="12368" spans="1:8">
      <c r="A12368" t="n">
        <v>108187</v>
      </c>
      <c r="B12368" s="50" t="n">
        <v>36</v>
      </c>
      <c r="C12368" s="7" t="n">
        <v>8</v>
      </c>
      <c r="D12368" s="7" t="n">
        <v>112</v>
      </c>
      <c r="E12368" s="7" t="n">
        <v>0</v>
      </c>
      <c r="F12368" s="7" t="s">
        <v>121</v>
      </c>
      <c r="G12368" s="7" t="s">
        <v>13</v>
      </c>
      <c r="H12368" s="7" t="s">
        <v>13</v>
      </c>
      <c r="I12368" s="7" t="s">
        <v>13</v>
      </c>
      <c r="J12368" s="7" t="s">
        <v>13</v>
      </c>
      <c r="K12368" s="7" t="s">
        <v>13</v>
      </c>
      <c r="L12368" s="7" t="s">
        <v>13</v>
      </c>
      <c r="M12368" s="7" t="s">
        <v>13</v>
      </c>
      <c r="N12368" s="7" t="s">
        <v>13</v>
      </c>
      <c r="O12368" s="7" t="s">
        <v>13</v>
      </c>
      <c r="P12368" s="7" t="s">
        <v>13</v>
      </c>
      <c r="Q12368" s="7" t="s">
        <v>13</v>
      </c>
      <c r="R12368" s="7" t="s">
        <v>13</v>
      </c>
      <c r="S12368" s="7" t="s">
        <v>13</v>
      </c>
      <c r="T12368" s="7" t="s">
        <v>13</v>
      </c>
      <c r="U12368" s="7" t="s">
        <v>13</v>
      </c>
    </row>
    <row r="12369" spans="1:21">
      <c r="A12369" t="s">
        <v>4</v>
      </c>
      <c r="B12369" s="4" t="s">
        <v>5</v>
      </c>
      <c r="C12369" s="4" t="s">
        <v>10</v>
      </c>
      <c r="D12369" s="4" t="s">
        <v>14</v>
      </c>
      <c r="E12369" s="4" t="s">
        <v>6</v>
      </c>
      <c r="F12369" s="4" t="s">
        <v>25</v>
      </c>
      <c r="G12369" s="4" t="s">
        <v>25</v>
      </c>
      <c r="H12369" s="4" t="s">
        <v>25</v>
      </c>
    </row>
    <row r="12370" spans="1:21">
      <c r="A12370" t="n">
        <v>108221</v>
      </c>
      <c r="B12370" s="52" t="n">
        <v>48</v>
      </c>
      <c r="C12370" s="7" t="n">
        <v>112</v>
      </c>
      <c r="D12370" s="7" t="n">
        <v>0</v>
      </c>
      <c r="E12370" s="7" t="s">
        <v>121</v>
      </c>
      <c r="F12370" s="7" t="n">
        <v>-1</v>
      </c>
      <c r="G12370" s="7" t="n">
        <v>1</v>
      </c>
      <c r="H12370" s="7" t="n">
        <v>1.40129846432482e-45</v>
      </c>
    </row>
    <row r="12371" spans="1:21">
      <c r="A12371" t="s">
        <v>4</v>
      </c>
      <c r="B12371" s="4" t="s">
        <v>5</v>
      </c>
      <c r="C12371" s="4" t="s">
        <v>10</v>
      </c>
      <c r="D12371" s="4" t="s">
        <v>14</v>
      </c>
      <c r="E12371" s="4" t="s">
        <v>6</v>
      </c>
      <c r="F12371" s="4" t="s">
        <v>25</v>
      </c>
      <c r="G12371" s="4" t="s">
        <v>25</v>
      </c>
      <c r="H12371" s="4" t="s">
        <v>25</v>
      </c>
    </row>
    <row r="12372" spans="1:21">
      <c r="A12372" t="n">
        <v>108251</v>
      </c>
      <c r="B12372" s="52" t="n">
        <v>48</v>
      </c>
      <c r="C12372" s="7" t="n">
        <v>83</v>
      </c>
      <c r="D12372" s="7" t="n">
        <v>0</v>
      </c>
      <c r="E12372" s="7" t="s">
        <v>222</v>
      </c>
      <c r="F12372" s="7" t="n">
        <v>0</v>
      </c>
      <c r="G12372" s="7" t="n">
        <v>1</v>
      </c>
      <c r="H12372" s="7" t="n">
        <v>0</v>
      </c>
    </row>
    <row r="12373" spans="1:21">
      <c r="A12373" t="s">
        <v>4</v>
      </c>
      <c r="B12373" s="4" t="s">
        <v>5</v>
      </c>
      <c r="C12373" s="4" t="s">
        <v>14</v>
      </c>
      <c r="D12373" s="4" t="s">
        <v>14</v>
      </c>
      <c r="E12373" s="4" t="s">
        <v>25</v>
      </c>
      <c r="F12373" s="4" t="s">
        <v>25</v>
      </c>
      <c r="G12373" s="4" t="s">
        <v>25</v>
      </c>
      <c r="H12373" s="4" t="s">
        <v>10</v>
      </c>
    </row>
    <row r="12374" spans="1:21">
      <c r="A12374" t="n">
        <v>108275</v>
      </c>
      <c r="B12374" s="34" t="n">
        <v>45</v>
      </c>
      <c r="C12374" s="7" t="n">
        <v>2</v>
      </c>
      <c r="D12374" s="7" t="n">
        <v>3</v>
      </c>
      <c r="E12374" s="7" t="n">
        <v>-17.0400009155273</v>
      </c>
      <c r="F12374" s="7" t="n">
        <v>15.789999961853</v>
      </c>
      <c r="G12374" s="7" t="n">
        <v>-52.1699981689453</v>
      </c>
      <c r="H12374" s="7" t="n">
        <v>0</v>
      </c>
    </row>
    <row r="12375" spans="1:21">
      <c r="A12375" t="s">
        <v>4</v>
      </c>
      <c r="B12375" s="4" t="s">
        <v>5</v>
      </c>
      <c r="C12375" s="4" t="s">
        <v>14</v>
      </c>
      <c r="D12375" s="4" t="s">
        <v>14</v>
      </c>
      <c r="E12375" s="4" t="s">
        <v>25</v>
      </c>
      <c r="F12375" s="4" t="s">
        <v>25</v>
      </c>
      <c r="G12375" s="4" t="s">
        <v>25</v>
      </c>
      <c r="H12375" s="4" t="s">
        <v>10</v>
      </c>
      <c r="I12375" s="4" t="s">
        <v>14</v>
      </c>
    </row>
    <row r="12376" spans="1:21">
      <c r="A12376" t="n">
        <v>108292</v>
      </c>
      <c r="B12376" s="34" t="n">
        <v>45</v>
      </c>
      <c r="C12376" s="7" t="n">
        <v>4</v>
      </c>
      <c r="D12376" s="7" t="n">
        <v>3</v>
      </c>
      <c r="E12376" s="7" t="n">
        <v>14.0600004196167</v>
      </c>
      <c r="F12376" s="7" t="n">
        <v>349.25</v>
      </c>
      <c r="G12376" s="7" t="n">
        <v>0</v>
      </c>
      <c r="H12376" s="7" t="n">
        <v>0</v>
      </c>
      <c r="I12376" s="7" t="n">
        <v>0</v>
      </c>
    </row>
    <row r="12377" spans="1:21">
      <c r="A12377" t="s">
        <v>4</v>
      </c>
      <c r="B12377" s="4" t="s">
        <v>5</v>
      </c>
      <c r="C12377" s="4" t="s">
        <v>14</v>
      </c>
      <c r="D12377" s="4" t="s">
        <v>14</v>
      </c>
      <c r="E12377" s="4" t="s">
        <v>25</v>
      </c>
      <c r="F12377" s="4" t="s">
        <v>10</v>
      </c>
    </row>
    <row r="12378" spans="1:21">
      <c r="A12378" t="n">
        <v>108310</v>
      </c>
      <c r="B12378" s="34" t="n">
        <v>45</v>
      </c>
      <c r="C12378" s="7" t="n">
        <v>5</v>
      </c>
      <c r="D12378" s="7" t="n">
        <v>3</v>
      </c>
      <c r="E12378" s="7" t="n">
        <v>2.29999995231628</v>
      </c>
      <c r="F12378" s="7" t="n">
        <v>0</v>
      </c>
    </row>
    <row r="12379" spans="1:21">
      <c r="A12379" t="s">
        <v>4</v>
      </c>
      <c r="B12379" s="4" t="s">
        <v>5</v>
      </c>
      <c r="C12379" s="4" t="s">
        <v>14</v>
      </c>
      <c r="D12379" s="4" t="s">
        <v>14</v>
      </c>
      <c r="E12379" s="4" t="s">
        <v>25</v>
      </c>
      <c r="F12379" s="4" t="s">
        <v>10</v>
      </c>
    </row>
    <row r="12380" spans="1:21">
      <c r="A12380" t="n">
        <v>108319</v>
      </c>
      <c r="B12380" s="34" t="n">
        <v>45</v>
      </c>
      <c r="C12380" s="7" t="n">
        <v>11</v>
      </c>
      <c r="D12380" s="7" t="n">
        <v>3</v>
      </c>
      <c r="E12380" s="7" t="n">
        <v>38</v>
      </c>
      <c r="F12380" s="7" t="n">
        <v>0</v>
      </c>
    </row>
    <row r="12381" spans="1:21">
      <c r="A12381" t="s">
        <v>4</v>
      </c>
      <c r="B12381" s="4" t="s">
        <v>5</v>
      </c>
      <c r="C12381" s="4" t="s">
        <v>14</v>
      </c>
      <c r="D12381" s="4" t="s">
        <v>14</v>
      </c>
      <c r="E12381" s="4" t="s">
        <v>25</v>
      </c>
      <c r="F12381" s="4" t="s">
        <v>10</v>
      </c>
    </row>
    <row r="12382" spans="1:21">
      <c r="A12382" t="n">
        <v>108328</v>
      </c>
      <c r="B12382" s="34" t="n">
        <v>45</v>
      </c>
      <c r="C12382" s="7" t="n">
        <v>5</v>
      </c>
      <c r="D12382" s="7" t="n">
        <v>3</v>
      </c>
      <c r="E12382" s="7" t="n">
        <v>2.79999995231628</v>
      </c>
      <c r="F12382" s="7" t="n">
        <v>2500</v>
      </c>
    </row>
    <row r="12383" spans="1:21">
      <c r="A12383" t="s">
        <v>4</v>
      </c>
      <c r="B12383" s="4" t="s">
        <v>5</v>
      </c>
      <c r="C12383" s="4" t="s">
        <v>10</v>
      </c>
      <c r="D12383" s="4" t="s">
        <v>14</v>
      </c>
      <c r="E12383" s="4" t="s">
        <v>6</v>
      </c>
      <c r="F12383" s="4" t="s">
        <v>25</v>
      </c>
      <c r="G12383" s="4" t="s">
        <v>25</v>
      </c>
      <c r="H12383" s="4" t="s">
        <v>25</v>
      </c>
    </row>
    <row r="12384" spans="1:21">
      <c r="A12384" t="n">
        <v>108337</v>
      </c>
      <c r="B12384" s="52" t="n">
        <v>48</v>
      </c>
      <c r="C12384" s="7" t="n">
        <v>83</v>
      </c>
      <c r="D12384" s="7" t="n">
        <v>0</v>
      </c>
      <c r="E12384" s="7" t="s">
        <v>87</v>
      </c>
      <c r="F12384" s="7" t="n">
        <v>-1</v>
      </c>
      <c r="G12384" s="7" t="n">
        <v>1</v>
      </c>
      <c r="H12384" s="7" t="n">
        <v>1.40129846432482e-45</v>
      </c>
    </row>
    <row r="12385" spans="1:9">
      <c r="A12385" t="s">
        <v>4</v>
      </c>
      <c r="B12385" s="4" t="s">
        <v>5</v>
      </c>
      <c r="C12385" s="4" t="s">
        <v>14</v>
      </c>
      <c r="D12385" s="4" t="s">
        <v>10</v>
      </c>
      <c r="E12385" s="4" t="s">
        <v>25</v>
      </c>
    </row>
    <row r="12386" spans="1:9">
      <c r="A12386" t="n">
        <v>108365</v>
      </c>
      <c r="B12386" s="33" t="n">
        <v>58</v>
      </c>
      <c r="C12386" s="7" t="n">
        <v>103</v>
      </c>
      <c r="D12386" s="7" t="n">
        <v>1000</v>
      </c>
      <c r="E12386" s="7" t="n">
        <v>1</v>
      </c>
    </row>
    <row r="12387" spans="1:9">
      <c r="A12387" t="s">
        <v>4</v>
      </c>
      <c r="B12387" s="4" t="s">
        <v>5</v>
      </c>
      <c r="C12387" s="4" t="s">
        <v>14</v>
      </c>
      <c r="D12387" s="4" t="s">
        <v>10</v>
      </c>
      <c r="E12387" s="4" t="s">
        <v>9</v>
      </c>
      <c r="F12387" s="4" t="s">
        <v>10</v>
      </c>
    </row>
    <row r="12388" spans="1:9">
      <c r="A12388" t="n">
        <v>108373</v>
      </c>
      <c r="B12388" s="13" t="n">
        <v>50</v>
      </c>
      <c r="C12388" s="7" t="n">
        <v>3</v>
      </c>
      <c r="D12388" s="7" t="n">
        <v>8040</v>
      </c>
      <c r="E12388" s="7" t="n">
        <v>1056964608</v>
      </c>
      <c r="F12388" s="7" t="n">
        <v>3000</v>
      </c>
    </row>
    <row r="12389" spans="1:9">
      <c r="A12389" t="s">
        <v>4</v>
      </c>
      <c r="B12389" s="4" t="s">
        <v>5</v>
      </c>
      <c r="C12389" s="4" t="s">
        <v>14</v>
      </c>
      <c r="D12389" s="4" t="s">
        <v>10</v>
      </c>
      <c r="E12389" s="4" t="s">
        <v>9</v>
      </c>
      <c r="F12389" s="4" t="s">
        <v>10</v>
      </c>
    </row>
    <row r="12390" spans="1:9">
      <c r="A12390" t="n">
        <v>108383</v>
      </c>
      <c r="B12390" s="13" t="n">
        <v>50</v>
      </c>
      <c r="C12390" s="7" t="n">
        <v>3</v>
      </c>
      <c r="D12390" s="7" t="n">
        <v>8062</v>
      </c>
      <c r="E12390" s="7" t="n">
        <v>1050253722</v>
      </c>
      <c r="F12390" s="7" t="n">
        <v>3000</v>
      </c>
    </row>
    <row r="12391" spans="1:9">
      <c r="A12391" t="s">
        <v>4</v>
      </c>
      <c r="B12391" s="4" t="s">
        <v>5</v>
      </c>
      <c r="C12391" s="4" t="s">
        <v>14</v>
      </c>
      <c r="D12391" s="4" t="s">
        <v>10</v>
      </c>
      <c r="E12391" s="4" t="s">
        <v>10</v>
      </c>
      <c r="F12391" s="4" t="s">
        <v>9</v>
      </c>
    </row>
    <row r="12392" spans="1:9">
      <c r="A12392" t="n">
        <v>108393</v>
      </c>
      <c r="B12392" s="85" t="n">
        <v>84</v>
      </c>
      <c r="C12392" s="7" t="n">
        <v>1</v>
      </c>
      <c r="D12392" s="7" t="n">
        <v>0</v>
      </c>
      <c r="E12392" s="7" t="n">
        <v>1500</v>
      </c>
      <c r="F12392" s="7" t="n">
        <v>0</v>
      </c>
    </row>
    <row r="12393" spans="1:9">
      <c r="A12393" t="s">
        <v>4</v>
      </c>
      <c r="B12393" s="4" t="s">
        <v>5</v>
      </c>
      <c r="C12393" s="4" t="s">
        <v>10</v>
      </c>
    </row>
    <row r="12394" spans="1:9">
      <c r="A12394" t="n">
        <v>108403</v>
      </c>
      <c r="B12394" s="27" t="n">
        <v>16</v>
      </c>
      <c r="C12394" s="7" t="n">
        <v>2500</v>
      </c>
    </row>
    <row r="12395" spans="1:9">
      <c r="A12395" t="s">
        <v>4</v>
      </c>
      <c r="B12395" s="4" t="s">
        <v>5</v>
      </c>
      <c r="C12395" s="4" t="s">
        <v>10</v>
      </c>
      <c r="D12395" s="4" t="s">
        <v>14</v>
      </c>
      <c r="E12395" s="4" t="s">
        <v>25</v>
      </c>
      <c r="F12395" s="4" t="s">
        <v>10</v>
      </c>
    </row>
    <row r="12396" spans="1:9">
      <c r="A12396" t="n">
        <v>108406</v>
      </c>
      <c r="B12396" s="61" t="n">
        <v>59</v>
      </c>
      <c r="C12396" s="7" t="n">
        <v>0</v>
      </c>
      <c r="D12396" s="7" t="n">
        <v>16</v>
      </c>
      <c r="E12396" s="7" t="n">
        <v>0.150000005960464</v>
      </c>
      <c r="F12396" s="7" t="n">
        <v>0</v>
      </c>
    </row>
    <row r="12397" spans="1:9">
      <c r="A12397" t="s">
        <v>4</v>
      </c>
      <c r="B12397" s="4" t="s">
        <v>5</v>
      </c>
      <c r="C12397" s="4" t="s">
        <v>10</v>
      </c>
    </row>
    <row r="12398" spans="1:9">
      <c r="A12398" t="n">
        <v>108416</v>
      </c>
      <c r="B12398" s="27" t="n">
        <v>16</v>
      </c>
      <c r="C12398" s="7" t="n">
        <v>50</v>
      </c>
    </row>
    <row r="12399" spans="1:9">
      <c r="A12399" t="s">
        <v>4</v>
      </c>
      <c r="B12399" s="4" t="s">
        <v>5</v>
      </c>
      <c r="C12399" s="4" t="s">
        <v>10</v>
      </c>
      <c r="D12399" s="4" t="s">
        <v>14</v>
      </c>
      <c r="E12399" s="4" t="s">
        <v>25</v>
      </c>
      <c r="F12399" s="4" t="s">
        <v>10</v>
      </c>
    </row>
    <row r="12400" spans="1:9">
      <c r="A12400" t="n">
        <v>108419</v>
      </c>
      <c r="B12400" s="61" t="n">
        <v>59</v>
      </c>
      <c r="C12400" s="7" t="n">
        <v>61491</v>
      </c>
      <c r="D12400" s="7" t="n">
        <v>13</v>
      </c>
      <c r="E12400" s="7" t="n">
        <v>0.150000005960464</v>
      </c>
      <c r="F12400" s="7" t="n">
        <v>0</v>
      </c>
    </row>
    <row r="12401" spans="1:6">
      <c r="A12401" t="s">
        <v>4</v>
      </c>
      <c r="B12401" s="4" t="s">
        <v>5</v>
      </c>
      <c r="C12401" s="4" t="s">
        <v>10</v>
      </c>
      <c r="D12401" s="4" t="s">
        <v>14</v>
      </c>
      <c r="E12401" s="4" t="s">
        <v>25</v>
      </c>
      <c r="F12401" s="4" t="s">
        <v>10</v>
      </c>
    </row>
    <row r="12402" spans="1:6">
      <c r="A12402" t="n">
        <v>108429</v>
      </c>
      <c r="B12402" s="61" t="n">
        <v>59</v>
      </c>
      <c r="C12402" s="7" t="n">
        <v>61492</v>
      </c>
      <c r="D12402" s="7" t="n">
        <v>13</v>
      </c>
      <c r="E12402" s="7" t="n">
        <v>0.150000005960464</v>
      </c>
      <c r="F12402" s="7" t="n">
        <v>0</v>
      </c>
    </row>
    <row r="12403" spans="1:6">
      <c r="A12403" t="s">
        <v>4</v>
      </c>
      <c r="B12403" s="4" t="s">
        <v>5</v>
      </c>
      <c r="C12403" s="4" t="s">
        <v>10</v>
      </c>
      <c r="D12403" s="4" t="s">
        <v>14</v>
      </c>
      <c r="E12403" s="4" t="s">
        <v>25</v>
      </c>
      <c r="F12403" s="4" t="s">
        <v>10</v>
      </c>
    </row>
    <row r="12404" spans="1:6">
      <c r="A12404" t="n">
        <v>108439</v>
      </c>
      <c r="B12404" s="61" t="n">
        <v>59</v>
      </c>
      <c r="C12404" s="7" t="n">
        <v>61493</v>
      </c>
      <c r="D12404" s="7" t="n">
        <v>13</v>
      </c>
      <c r="E12404" s="7" t="n">
        <v>0.150000005960464</v>
      </c>
      <c r="F12404" s="7" t="n">
        <v>0</v>
      </c>
    </row>
    <row r="12405" spans="1:6">
      <c r="A12405" t="s">
        <v>4</v>
      </c>
      <c r="B12405" s="4" t="s">
        <v>5</v>
      </c>
      <c r="C12405" s="4" t="s">
        <v>10</v>
      </c>
      <c r="D12405" s="4" t="s">
        <v>14</v>
      </c>
      <c r="E12405" s="4" t="s">
        <v>25</v>
      </c>
      <c r="F12405" s="4" t="s">
        <v>10</v>
      </c>
    </row>
    <row r="12406" spans="1:6">
      <c r="A12406" t="n">
        <v>108449</v>
      </c>
      <c r="B12406" s="61" t="n">
        <v>59</v>
      </c>
      <c r="C12406" s="7" t="n">
        <v>61494</v>
      </c>
      <c r="D12406" s="7" t="n">
        <v>13</v>
      </c>
      <c r="E12406" s="7" t="n">
        <v>0.150000005960464</v>
      </c>
      <c r="F12406" s="7" t="n">
        <v>0</v>
      </c>
    </row>
    <row r="12407" spans="1:6">
      <c r="A12407" t="s">
        <v>4</v>
      </c>
      <c r="B12407" s="4" t="s">
        <v>5</v>
      </c>
      <c r="C12407" s="4" t="s">
        <v>10</v>
      </c>
      <c r="D12407" s="4" t="s">
        <v>14</v>
      </c>
      <c r="E12407" s="4" t="s">
        <v>25</v>
      </c>
      <c r="F12407" s="4" t="s">
        <v>10</v>
      </c>
    </row>
    <row r="12408" spans="1:6">
      <c r="A12408" t="n">
        <v>108459</v>
      </c>
      <c r="B12408" s="61" t="n">
        <v>59</v>
      </c>
      <c r="C12408" s="7" t="n">
        <v>61495</v>
      </c>
      <c r="D12408" s="7" t="n">
        <v>13</v>
      </c>
      <c r="E12408" s="7" t="n">
        <v>0.150000005960464</v>
      </c>
      <c r="F12408" s="7" t="n">
        <v>0</v>
      </c>
    </row>
    <row r="12409" spans="1:6">
      <c r="A12409" t="s">
        <v>4</v>
      </c>
      <c r="B12409" s="4" t="s">
        <v>5</v>
      </c>
      <c r="C12409" s="4" t="s">
        <v>14</v>
      </c>
      <c r="D12409" s="41" t="s">
        <v>71</v>
      </c>
      <c r="E12409" s="4" t="s">
        <v>5</v>
      </c>
      <c r="F12409" s="4" t="s">
        <v>14</v>
      </c>
      <c r="G12409" s="4" t="s">
        <v>10</v>
      </c>
      <c r="H12409" s="41" t="s">
        <v>72</v>
      </c>
      <c r="I12409" s="4" t="s">
        <v>14</v>
      </c>
      <c r="J12409" s="4" t="s">
        <v>36</v>
      </c>
    </row>
    <row r="12410" spans="1:6">
      <c r="A12410" t="n">
        <v>108469</v>
      </c>
      <c r="B12410" s="16" t="n">
        <v>5</v>
      </c>
      <c r="C12410" s="7" t="n">
        <v>28</v>
      </c>
      <c r="D12410" s="41" t="s">
        <v>3</v>
      </c>
      <c r="E12410" s="63" t="n">
        <v>64</v>
      </c>
      <c r="F12410" s="7" t="n">
        <v>5</v>
      </c>
      <c r="G12410" s="7" t="n">
        <v>5</v>
      </c>
      <c r="H12410" s="41" t="s">
        <v>3</v>
      </c>
      <c r="I12410" s="7" t="n">
        <v>1</v>
      </c>
      <c r="J12410" s="17" t="n">
        <f t="normal" ca="1">A12414</f>
        <v>0</v>
      </c>
    </row>
    <row r="12411" spans="1:6">
      <c r="A12411" t="s">
        <v>4</v>
      </c>
      <c r="B12411" s="4" t="s">
        <v>5</v>
      </c>
      <c r="C12411" s="4" t="s">
        <v>10</v>
      </c>
      <c r="D12411" s="4" t="s">
        <v>14</v>
      </c>
      <c r="E12411" s="4" t="s">
        <v>25</v>
      </c>
      <c r="F12411" s="4" t="s">
        <v>10</v>
      </c>
    </row>
    <row r="12412" spans="1:6">
      <c r="A12412" t="n">
        <v>108480</v>
      </c>
      <c r="B12412" s="61" t="n">
        <v>59</v>
      </c>
      <c r="C12412" s="7" t="n">
        <v>7032</v>
      </c>
      <c r="D12412" s="7" t="n">
        <v>13</v>
      </c>
      <c r="E12412" s="7" t="n">
        <v>0.150000005960464</v>
      </c>
      <c r="F12412" s="7" t="n">
        <v>0</v>
      </c>
    </row>
    <row r="12413" spans="1:6">
      <c r="A12413" t="s">
        <v>4</v>
      </c>
      <c r="B12413" s="4" t="s">
        <v>5</v>
      </c>
      <c r="C12413" s="4" t="s">
        <v>10</v>
      </c>
    </row>
    <row r="12414" spans="1:6">
      <c r="A12414" t="n">
        <v>108490</v>
      </c>
      <c r="B12414" s="27" t="n">
        <v>16</v>
      </c>
      <c r="C12414" s="7" t="n">
        <v>1500</v>
      </c>
    </row>
    <row r="12415" spans="1:6">
      <c r="A12415" t="s">
        <v>4</v>
      </c>
      <c r="B12415" s="4" t="s">
        <v>5</v>
      </c>
      <c r="C12415" s="4" t="s">
        <v>14</v>
      </c>
      <c r="D12415" s="4" t="s">
        <v>10</v>
      </c>
      <c r="E12415" s="4" t="s">
        <v>10</v>
      </c>
      <c r="F12415" s="4" t="s">
        <v>14</v>
      </c>
    </row>
    <row r="12416" spans="1:6">
      <c r="A12416" t="n">
        <v>108493</v>
      </c>
      <c r="B12416" s="23" t="n">
        <v>25</v>
      </c>
      <c r="C12416" s="7" t="n">
        <v>1</v>
      </c>
      <c r="D12416" s="7" t="n">
        <v>65535</v>
      </c>
      <c r="E12416" s="7" t="n">
        <v>500</v>
      </c>
      <c r="F12416" s="7" t="n">
        <v>0</v>
      </c>
    </row>
    <row r="12417" spans="1:10">
      <c r="A12417" t="s">
        <v>4</v>
      </c>
      <c r="B12417" s="4" t="s">
        <v>5</v>
      </c>
      <c r="C12417" s="4" t="s">
        <v>14</v>
      </c>
      <c r="D12417" s="41" t="s">
        <v>71</v>
      </c>
      <c r="E12417" s="4" t="s">
        <v>5</v>
      </c>
      <c r="F12417" s="4" t="s">
        <v>14</v>
      </c>
      <c r="G12417" s="4" t="s">
        <v>10</v>
      </c>
      <c r="H12417" s="41" t="s">
        <v>72</v>
      </c>
      <c r="I12417" s="4" t="s">
        <v>14</v>
      </c>
      <c r="J12417" s="4" t="s">
        <v>36</v>
      </c>
    </row>
    <row r="12418" spans="1:10">
      <c r="A12418" t="n">
        <v>108500</v>
      </c>
      <c r="B12418" s="16" t="n">
        <v>5</v>
      </c>
      <c r="C12418" s="7" t="n">
        <v>28</v>
      </c>
      <c r="D12418" s="41" t="s">
        <v>3</v>
      </c>
      <c r="E12418" s="63" t="n">
        <v>64</v>
      </c>
      <c r="F12418" s="7" t="n">
        <v>5</v>
      </c>
      <c r="G12418" s="7" t="n">
        <v>5</v>
      </c>
      <c r="H12418" s="41" t="s">
        <v>3</v>
      </c>
      <c r="I12418" s="7" t="n">
        <v>1</v>
      </c>
      <c r="J12418" s="17" t="n">
        <f t="normal" ca="1">A12438</f>
        <v>0</v>
      </c>
    </row>
    <row r="12419" spans="1:10">
      <c r="A12419" t="s">
        <v>4</v>
      </c>
      <c r="B12419" s="4" t="s">
        <v>5</v>
      </c>
      <c r="C12419" s="4" t="s">
        <v>14</v>
      </c>
      <c r="D12419" s="4" t="s">
        <v>10</v>
      </c>
      <c r="E12419" s="4" t="s">
        <v>6</v>
      </c>
    </row>
    <row r="12420" spans="1:10">
      <c r="A12420" t="n">
        <v>108511</v>
      </c>
      <c r="B12420" s="36" t="n">
        <v>51</v>
      </c>
      <c r="C12420" s="7" t="n">
        <v>4</v>
      </c>
      <c r="D12420" s="7" t="n">
        <v>5</v>
      </c>
      <c r="E12420" s="7" t="s">
        <v>324</v>
      </c>
    </row>
    <row r="12421" spans="1:10">
      <c r="A12421" t="s">
        <v>4</v>
      </c>
      <c r="B12421" s="4" t="s">
        <v>5</v>
      </c>
      <c r="C12421" s="4" t="s">
        <v>10</v>
      </c>
    </row>
    <row r="12422" spans="1:10">
      <c r="A12422" t="n">
        <v>108525</v>
      </c>
      <c r="B12422" s="27" t="n">
        <v>16</v>
      </c>
      <c r="C12422" s="7" t="n">
        <v>0</v>
      </c>
    </row>
    <row r="12423" spans="1:10">
      <c r="A12423" t="s">
        <v>4</v>
      </c>
      <c r="B12423" s="4" t="s">
        <v>5</v>
      </c>
      <c r="C12423" s="4" t="s">
        <v>10</v>
      </c>
      <c r="D12423" s="4" t="s">
        <v>14</v>
      </c>
      <c r="E12423" s="4" t="s">
        <v>9</v>
      </c>
      <c r="F12423" s="4" t="s">
        <v>50</v>
      </c>
      <c r="G12423" s="4" t="s">
        <v>14</v>
      </c>
      <c r="H12423" s="4" t="s">
        <v>14</v>
      </c>
    </row>
    <row r="12424" spans="1:10">
      <c r="A12424" t="n">
        <v>108528</v>
      </c>
      <c r="B12424" s="37" t="n">
        <v>26</v>
      </c>
      <c r="C12424" s="7" t="n">
        <v>5</v>
      </c>
      <c r="D12424" s="7" t="n">
        <v>17</v>
      </c>
      <c r="E12424" s="7" t="n">
        <v>65234</v>
      </c>
      <c r="F12424" s="7" t="s">
        <v>909</v>
      </c>
      <c r="G12424" s="7" t="n">
        <v>2</v>
      </c>
      <c r="H12424" s="7" t="n">
        <v>0</v>
      </c>
    </row>
    <row r="12425" spans="1:10">
      <c r="A12425" t="s">
        <v>4</v>
      </c>
      <c r="B12425" s="4" t="s">
        <v>5</v>
      </c>
    </row>
    <row r="12426" spans="1:10">
      <c r="A12426" t="n">
        <v>108550</v>
      </c>
      <c r="B12426" s="25" t="n">
        <v>28</v>
      </c>
    </row>
    <row r="12427" spans="1:10">
      <c r="A12427" t="s">
        <v>4</v>
      </c>
      <c r="B12427" s="4" t="s">
        <v>5</v>
      </c>
      <c r="C12427" s="4" t="s">
        <v>14</v>
      </c>
      <c r="D12427" s="4" t="s">
        <v>10</v>
      </c>
      <c r="E12427" s="4" t="s">
        <v>6</v>
      </c>
    </row>
    <row r="12428" spans="1:10">
      <c r="A12428" t="n">
        <v>108551</v>
      </c>
      <c r="B12428" s="36" t="n">
        <v>51</v>
      </c>
      <c r="C12428" s="7" t="n">
        <v>4</v>
      </c>
      <c r="D12428" s="7" t="n">
        <v>7032</v>
      </c>
      <c r="E12428" s="7" t="s">
        <v>364</v>
      </c>
    </row>
    <row r="12429" spans="1:10">
      <c r="A12429" t="s">
        <v>4</v>
      </c>
      <c r="B12429" s="4" t="s">
        <v>5</v>
      </c>
      <c r="C12429" s="4" t="s">
        <v>10</v>
      </c>
    </row>
    <row r="12430" spans="1:10">
      <c r="A12430" t="n">
        <v>108564</v>
      </c>
      <c r="B12430" s="27" t="n">
        <v>16</v>
      </c>
      <c r="C12430" s="7" t="n">
        <v>0</v>
      </c>
    </row>
    <row r="12431" spans="1:10">
      <c r="A12431" t="s">
        <v>4</v>
      </c>
      <c r="B12431" s="4" t="s">
        <v>5</v>
      </c>
      <c r="C12431" s="4" t="s">
        <v>10</v>
      </c>
      <c r="D12431" s="4" t="s">
        <v>14</v>
      </c>
      <c r="E12431" s="4" t="s">
        <v>9</v>
      </c>
      <c r="F12431" s="4" t="s">
        <v>50</v>
      </c>
      <c r="G12431" s="4" t="s">
        <v>14</v>
      </c>
      <c r="H12431" s="4" t="s">
        <v>14</v>
      </c>
    </row>
    <row r="12432" spans="1:10">
      <c r="A12432" t="n">
        <v>108567</v>
      </c>
      <c r="B12432" s="37" t="n">
        <v>26</v>
      </c>
      <c r="C12432" s="7" t="n">
        <v>7032</v>
      </c>
      <c r="D12432" s="7" t="n">
        <v>17</v>
      </c>
      <c r="E12432" s="7" t="n">
        <v>65235</v>
      </c>
      <c r="F12432" s="7" t="s">
        <v>910</v>
      </c>
      <c r="G12432" s="7" t="n">
        <v>2</v>
      </c>
      <c r="H12432" s="7" t="n">
        <v>0</v>
      </c>
    </row>
    <row r="12433" spans="1:10">
      <c r="A12433" t="s">
        <v>4</v>
      </c>
      <c r="B12433" s="4" t="s">
        <v>5</v>
      </c>
    </row>
    <row r="12434" spans="1:10">
      <c r="A12434" t="n">
        <v>108586</v>
      </c>
      <c r="B12434" s="25" t="n">
        <v>28</v>
      </c>
    </row>
    <row r="12435" spans="1:10">
      <c r="A12435" t="s">
        <v>4</v>
      </c>
      <c r="B12435" s="4" t="s">
        <v>5</v>
      </c>
      <c r="C12435" s="4" t="s">
        <v>36</v>
      </c>
    </row>
    <row r="12436" spans="1:10">
      <c r="A12436" t="n">
        <v>108587</v>
      </c>
      <c r="B12436" s="21" t="n">
        <v>3</v>
      </c>
      <c r="C12436" s="17" t="n">
        <f t="normal" ca="1">A12448</f>
        <v>0</v>
      </c>
    </row>
    <row r="12437" spans="1:10">
      <c r="A12437" t="s">
        <v>4</v>
      </c>
      <c r="B12437" s="4" t="s">
        <v>5</v>
      </c>
      <c r="C12437" s="4" t="s">
        <v>14</v>
      </c>
      <c r="D12437" s="41" t="s">
        <v>71</v>
      </c>
      <c r="E12437" s="4" t="s">
        <v>5</v>
      </c>
      <c r="F12437" s="4" t="s">
        <v>14</v>
      </c>
      <c r="G12437" s="4" t="s">
        <v>10</v>
      </c>
      <c r="H12437" s="41" t="s">
        <v>72</v>
      </c>
      <c r="I12437" s="4" t="s">
        <v>14</v>
      </c>
      <c r="J12437" s="4" t="s">
        <v>36</v>
      </c>
    </row>
    <row r="12438" spans="1:10">
      <c r="A12438" t="n">
        <v>108592</v>
      </c>
      <c r="B12438" s="16" t="n">
        <v>5</v>
      </c>
      <c r="C12438" s="7" t="n">
        <v>28</v>
      </c>
      <c r="D12438" s="41" t="s">
        <v>3</v>
      </c>
      <c r="E12438" s="63" t="n">
        <v>64</v>
      </c>
      <c r="F12438" s="7" t="n">
        <v>5</v>
      </c>
      <c r="G12438" s="7" t="n">
        <v>4</v>
      </c>
      <c r="H12438" s="41" t="s">
        <v>3</v>
      </c>
      <c r="I12438" s="7" t="n">
        <v>1</v>
      </c>
      <c r="J12438" s="17" t="n">
        <f t="normal" ca="1">A12448</f>
        <v>0</v>
      </c>
    </row>
    <row r="12439" spans="1:10">
      <c r="A12439" t="s">
        <v>4</v>
      </c>
      <c r="B12439" s="4" t="s">
        <v>5</v>
      </c>
      <c r="C12439" s="4" t="s">
        <v>14</v>
      </c>
      <c r="D12439" s="4" t="s">
        <v>10</v>
      </c>
      <c r="E12439" s="4" t="s">
        <v>6</v>
      </c>
    </row>
    <row r="12440" spans="1:10">
      <c r="A12440" t="n">
        <v>108603</v>
      </c>
      <c r="B12440" s="36" t="n">
        <v>51</v>
      </c>
      <c r="C12440" s="7" t="n">
        <v>4</v>
      </c>
      <c r="D12440" s="7" t="n">
        <v>4</v>
      </c>
      <c r="E12440" s="7" t="s">
        <v>497</v>
      </c>
    </row>
    <row r="12441" spans="1:10">
      <c r="A12441" t="s">
        <v>4</v>
      </c>
      <c r="B12441" s="4" t="s">
        <v>5</v>
      </c>
      <c r="C12441" s="4" t="s">
        <v>10</v>
      </c>
    </row>
    <row r="12442" spans="1:10">
      <c r="A12442" t="n">
        <v>108616</v>
      </c>
      <c r="B12442" s="27" t="n">
        <v>16</v>
      </c>
      <c r="C12442" s="7" t="n">
        <v>0</v>
      </c>
    </row>
    <row r="12443" spans="1:10">
      <c r="A12443" t="s">
        <v>4</v>
      </c>
      <c r="B12443" s="4" t="s">
        <v>5</v>
      </c>
      <c r="C12443" s="4" t="s">
        <v>10</v>
      </c>
      <c r="D12443" s="4" t="s">
        <v>14</v>
      </c>
      <c r="E12443" s="4" t="s">
        <v>9</v>
      </c>
      <c r="F12443" s="4" t="s">
        <v>50</v>
      </c>
      <c r="G12443" s="4" t="s">
        <v>14</v>
      </c>
      <c r="H12443" s="4" t="s">
        <v>14</v>
      </c>
    </row>
    <row r="12444" spans="1:10">
      <c r="A12444" t="n">
        <v>108619</v>
      </c>
      <c r="B12444" s="37" t="n">
        <v>26</v>
      </c>
      <c r="C12444" s="7" t="n">
        <v>4</v>
      </c>
      <c r="D12444" s="7" t="n">
        <v>17</v>
      </c>
      <c r="E12444" s="7" t="n">
        <v>65236</v>
      </c>
      <c r="F12444" s="7" t="s">
        <v>911</v>
      </c>
      <c r="G12444" s="7" t="n">
        <v>2</v>
      </c>
      <c r="H12444" s="7" t="n">
        <v>0</v>
      </c>
    </row>
    <row r="12445" spans="1:10">
      <c r="A12445" t="s">
        <v>4</v>
      </c>
      <c r="B12445" s="4" t="s">
        <v>5</v>
      </c>
    </row>
    <row r="12446" spans="1:10">
      <c r="A12446" t="n">
        <v>108643</v>
      </c>
      <c r="B12446" s="25" t="n">
        <v>28</v>
      </c>
    </row>
    <row r="12447" spans="1:10">
      <c r="A12447" t="s">
        <v>4</v>
      </c>
      <c r="B12447" s="4" t="s">
        <v>5</v>
      </c>
      <c r="C12447" s="4" t="s">
        <v>14</v>
      </c>
      <c r="D12447" s="41" t="s">
        <v>71</v>
      </c>
      <c r="E12447" s="4" t="s">
        <v>5</v>
      </c>
      <c r="F12447" s="4" t="s">
        <v>14</v>
      </c>
      <c r="G12447" s="4" t="s">
        <v>10</v>
      </c>
      <c r="H12447" s="41" t="s">
        <v>72</v>
      </c>
      <c r="I12447" s="4" t="s">
        <v>14</v>
      </c>
      <c r="J12447" s="4" t="s">
        <v>36</v>
      </c>
    </row>
    <row r="12448" spans="1:10">
      <c r="A12448" t="n">
        <v>108644</v>
      </c>
      <c r="B12448" s="16" t="n">
        <v>5</v>
      </c>
      <c r="C12448" s="7" t="n">
        <v>28</v>
      </c>
      <c r="D12448" s="41" t="s">
        <v>3</v>
      </c>
      <c r="E12448" s="63" t="n">
        <v>64</v>
      </c>
      <c r="F12448" s="7" t="n">
        <v>5</v>
      </c>
      <c r="G12448" s="7" t="n">
        <v>18</v>
      </c>
      <c r="H12448" s="41" t="s">
        <v>3</v>
      </c>
      <c r="I12448" s="7" t="n">
        <v>1</v>
      </c>
      <c r="J12448" s="17" t="n">
        <f t="normal" ca="1">A12460</f>
        <v>0</v>
      </c>
    </row>
    <row r="12449" spans="1:10">
      <c r="A12449" t="s">
        <v>4</v>
      </c>
      <c r="B12449" s="4" t="s">
        <v>5</v>
      </c>
      <c r="C12449" s="4" t="s">
        <v>14</v>
      </c>
      <c r="D12449" s="4" t="s">
        <v>10</v>
      </c>
      <c r="E12449" s="4" t="s">
        <v>6</v>
      </c>
    </row>
    <row r="12450" spans="1:10">
      <c r="A12450" t="n">
        <v>108655</v>
      </c>
      <c r="B12450" s="36" t="n">
        <v>51</v>
      </c>
      <c r="C12450" s="7" t="n">
        <v>4</v>
      </c>
      <c r="D12450" s="7" t="n">
        <v>18</v>
      </c>
      <c r="E12450" s="7" t="s">
        <v>324</v>
      </c>
    </row>
    <row r="12451" spans="1:10">
      <c r="A12451" t="s">
        <v>4</v>
      </c>
      <c r="B12451" s="4" t="s">
        <v>5</v>
      </c>
      <c r="C12451" s="4" t="s">
        <v>10</v>
      </c>
    </row>
    <row r="12452" spans="1:10">
      <c r="A12452" t="n">
        <v>108669</v>
      </c>
      <c r="B12452" s="27" t="n">
        <v>16</v>
      </c>
      <c r="C12452" s="7" t="n">
        <v>0</v>
      </c>
    </row>
    <row r="12453" spans="1:10">
      <c r="A12453" t="s">
        <v>4</v>
      </c>
      <c r="B12453" s="4" t="s">
        <v>5</v>
      </c>
      <c r="C12453" s="4" t="s">
        <v>10</v>
      </c>
      <c r="D12453" s="4" t="s">
        <v>14</v>
      </c>
      <c r="E12453" s="4" t="s">
        <v>9</v>
      </c>
      <c r="F12453" s="4" t="s">
        <v>50</v>
      </c>
      <c r="G12453" s="4" t="s">
        <v>14</v>
      </c>
      <c r="H12453" s="4" t="s">
        <v>14</v>
      </c>
    </row>
    <row r="12454" spans="1:10">
      <c r="A12454" t="n">
        <v>108672</v>
      </c>
      <c r="B12454" s="37" t="n">
        <v>26</v>
      </c>
      <c r="C12454" s="7" t="n">
        <v>18</v>
      </c>
      <c r="D12454" s="7" t="n">
        <v>17</v>
      </c>
      <c r="E12454" s="7" t="n">
        <v>65237</v>
      </c>
      <c r="F12454" s="7" t="s">
        <v>909</v>
      </c>
      <c r="G12454" s="7" t="n">
        <v>2</v>
      </c>
      <c r="H12454" s="7" t="n">
        <v>0</v>
      </c>
    </row>
    <row r="12455" spans="1:10">
      <c r="A12455" t="s">
        <v>4</v>
      </c>
      <c r="B12455" s="4" t="s">
        <v>5</v>
      </c>
    </row>
    <row r="12456" spans="1:10">
      <c r="A12456" t="n">
        <v>108694</v>
      </c>
      <c r="B12456" s="25" t="n">
        <v>28</v>
      </c>
    </row>
    <row r="12457" spans="1:10">
      <c r="A12457" t="s">
        <v>4</v>
      </c>
      <c r="B12457" s="4" t="s">
        <v>5</v>
      </c>
      <c r="C12457" s="4" t="s">
        <v>36</v>
      </c>
    </row>
    <row r="12458" spans="1:10">
      <c r="A12458" t="n">
        <v>108695</v>
      </c>
      <c r="B12458" s="21" t="n">
        <v>3</v>
      </c>
      <c r="C12458" s="17" t="n">
        <f t="normal" ca="1">A12470</f>
        <v>0</v>
      </c>
    </row>
    <row r="12459" spans="1:10">
      <c r="A12459" t="s">
        <v>4</v>
      </c>
      <c r="B12459" s="4" t="s">
        <v>5</v>
      </c>
      <c r="C12459" s="4" t="s">
        <v>14</v>
      </c>
      <c r="D12459" s="41" t="s">
        <v>71</v>
      </c>
      <c r="E12459" s="4" t="s">
        <v>5</v>
      </c>
      <c r="F12459" s="4" t="s">
        <v>14</v>
      </c>
      <c r="G12459" s="4" t="s">
        <v>10</v>
      </c>
      <c r="H12459" s="41" t="s">
        <v>72</v>
      </c>
      <c r="I12459" s="4" t="s">
        <v>14</v>
      </c>
      <c r="J12459" s="4" t="s">
        <v>36</v>
      </c>
    </row>
    <row r="12460" spans="1:10">
      <c r="A12460" t="n">
        <v>108700</v>
      </c>
      <c r="B12460" s="16" t="n">
        <v>5</v>
      </c>
      <c r="C12460" s="7" t="n">
        <v>28</v>
      </c>
      <c r="D12460" s="41" t="s">
        <v>3</v>
      </c>
      <c r="E12460" s="63" t="n">
        <v>64</v>
      </c>
      <c r="F12460" s="7" t="n">
        <v>5</v>
      </c>
      <c r="G12460" s="7" t="n">
        <v>1</v>
      </c>
      <c r="H12460" s="41" t="s">
        <v>3</v>
      </c>
      <c r="I12460" s="7" t="n">
        <v>1</v>
      </c>
      <c r="J12460" s="17" t="n">
        <f t="normal" ca="1">A12470</f>
        <v>0</v>
      </c>
    </row>
    <row r="12461" spans="1:10">
      <c r="A12461" t="s">
        <v>4</v>
      </c>
      <c r="B12461" s="4" t="s">
        <v>5</v>
      </c>
      <c r="C12461" s="4" t="s">
        <v>14</v>
      </c>
      <c r="D12461" s="4" t="s">
        <v>10</v>
      </c>
      <c r="E12461" s="4" t="s">
        <v>6</v>
      </c>
    </row>
    <row r="12462" spans="1:10">
      <c r="A12462" t="n">
        <v>108711</v>
      </c>
      <c r="B12462" s="36" t="n">
        <v>51</v>
      </c>
      <c r="C12462" s="7" t="n">
        <v>4</v>
      </c>
      <c r="D12462" s="7" t="n">
        <v>1</v>
      </c>
      <c r="E12462" s="7" t="s">
        <v>298</v>
      </c>
    </row>
    <row r="12463" spans="1:10">
      <c r="A12463" t="s">
        <v>4</v>
      </c>
      <c r="B12463" s="4" t="s">
        <v>5</v>
      </c>
      <c r="C12463" s="4" t="s">
        <v>10</v>
      </c>
    </row>
    <row r="12464" spans="1:10">
      <c r="A12464" t="n">
        <v>108725</v>
      </c>
      <c r="B12464" s="27" t="n">
        <v>16</v>
      </c>
      <c r="C12464" s="7" t="n">
        <v>0</v>
      </c>
    </row>
    <row r="12465" spans="1:10">
      <c r="A12465" t="s">
        <v>4</v>
      </c>
      <c r="B12465" s="4" t="s">
        <v>5</v>
      </c>
      <c r="C12465" s="4" t="s">
        <v>10</v>
      </c>
      <c r="D12465" s="4" t="s">
        <v>14</v>
      </c>
      <c r="E12465" s="4" t="s">
        <v>9</v>
      </c>
      <c r="F12465" s="4" t="s">
        <v>50</v>
      </c>
      <c r="G12465" s="4" t="s">
        <v>14</v>
      </c>
      <c r="H12465" s="4" t="s">
        <v>14</v>
      </c>
    </row>
    <row r="12466" spans="1:10">
      <c r="A12466" t="n">
        <v>108728</v>
      </c>
      <c r="B12466" s="37" t="n">
        <v>26</v>
      </c>
      <c r="C12466" s="7" t="n">
        <v>1</v>
      </c>
      <c r="D12466" s="7" t="n">
        <v>17</v>
      </c>
      <c r="E12466" s="7" t="n">
        <v>65238</v>
      </c>
      <c r="F12466" s="7" t="s">
        <v>909</v>
      </c>
      <c r="G12466" s="7" t="n">
        <v>2</v>
      </c>
      <c r="H12466" s="7" t="n">
        <v>0</v>
      </c>
    </row>
    <row r="12467" spans="1:10">
      <c r="A12467" t="s">
        <v>4</v>
      </c>
      <c r="B12467" s="4" t="s">
        <v>5</v>
      </c>
    </row>
    <row r="12468" spans="1:10">
      <c r="A12468" t="n">
        <v>108750</v>
      </c>
      <c r="B12468" s="25" t="n">
        <v>28</v>
      </c>
    </row>
    <row r="12469" spans="1:10">
      <c r="A12469" t="s">
        <v>4</v>
      </c>
      <c r="B12469" s="4" t="s">
        <v>5</v>
      </c>
      <c r="C12469" s="4" t="s">
        <v>14</v>
      </c>
      <c r="D12469" s="41" t="s">
        <v>71</v>
      </c>
      <c r="E12469" s="4" t="s">
        <v>5</v>
      </c>
      <c r="F12469" s="4" t="s">
        <v>14</v>
      </c>
      <c r="G12469" s="4" t="s">
        <v>10</v>
      </c>
      <c r="H12469" s="41" t="s">
        <v>72</v>
      </c>
      <c r="I12469" s="4" t="s">
        <v>14</v>
      </c>
      <c r="J12469" s="4" t="s">
        <v>36</v>
      </c>
    </row>
    <row r="12470" spans="1:10">
      <c r="A12470" t="n">
        <v>108751</v>
      </c>
      <c r="B12470" s="16" t="n">
        <v>5</v>
      </c>
      <c r="C12470" s="7" t="n">
        <v>28</v>
      </c>
      <c r="D12470" s="41" t="s">
        <v>3</v>
      </c>
      <c r="E12470" s="63" t="n">
        <v>64</v>
      </c>
      <c r="F12470" s="7" t="n">
        <v>5</v>
      </c>
      <c r="G12470" s="7" t="n">
        <v>13</v>
      </c>
      <c r="H12470" s="41" t="s">
        <v>3</v>
      </c>
      <c r="I12470" s="7" t="n">
        <v>1</v>
      </c>
      <c r="J12470" s="17" t="n">
        <f t="normal" ca="1">A12482</f>
        <v>0</v>
      </c>
    </row>
    <row r="12471" spans="1:10">
      <c r="A12471" t="s">
        <v>4</v>
      </c>
      <c r="B12471" s="4" t="s">
        <v>5</v>
      </c>
      <c r="C12471" s="4" t="s">
        <v>14</v>
      </c>
      <c r="D12471" s="4" t="s">
        <v>10</v>
      </c>
      <c r="E12471" s="4" t="s">
        <v>6</v>
      </c>
    </row>
    <row r="12472" spans="1:10">
      <c r="A12472" t="n">
        <v>108762</v>
      </c>
      <c r="B12472" s="36" t="n">
        <v>51</v>
      </c>
      <c r="C12472" s="7" t="n">
        <v>4</v>
      </c>
      <c r="D12472" s="7" t="n">
        <v>13</v>
      </c>
      <c r="E12472" s="7" t="s">
        <v>833</v>
      </c>
    </row>
    <row r="12473" spans="1:10">
      <c r="A12473" t="s">
        <v>4</v>
      </c>
      <c r="B12473" s="4" t="s">
        <v>5</v>
      </c>
      <c r="C12473" s="4" t="s">
        <v>10</v>
      </c>
    </row>
    <row r="12474" spans="1:10">
      <c r="A12474" t="n">
        <v>108777</v>
      </c>
      <c r="B12474" s="27" t="n">
        <v>16</v>
      </c>
      <c r="C12474" s="7" t="n">
        <v>0</v>
      </c>
    </row>
    <row r="12475" spans="1:10">
      <c r="A12475" t="s">
        <v>4</v>
      </c>
      <c r="B12475" s="4" t="s">
        <v>5</v>
      </c>
      <c r="C12475" s="4" t="s">
        <v>10</v>
      </c>
      <c r="D12475" s="4" t="s">
        <v>14</v>
      </c>
      <c r="E12475" s="4" t="s">
        <v>9</v>
      </c>
      <c r="F12475" s="4" t="s">
        <v>50</v>
      </c>
      <c r="G12475" s="4" t="s">
        <v>14</v>
      </c>
      <c r="H12475" s="4" t="s">
        <v>14</v>
      </c>
    </row>
    <row r="12476" spans="1:10">
      <c r="A12476" t="n">
        <v>108780</v>
      </c>
      <c r="B12476" s="37" t="n">
        <v>26</v>
      </c>
      <c r="C12476" s="7" t="n">
        <v>13</v>
      </c>
      <c r="D12476" s="7" t="n">
        <v>17</v>
      </c>
      <c r="E12476" s="7" t="n">
        <v>65239</v>
      </c>
      <c r="F12476" s="7" t="s">
        <v>909</v>
      </c>
      <c r="G12476" s="7" t="n">
        <v>2</v>
      </c>
      <c r="H12476" s="7" t="n">
        <v>0</v>
      </c>
    </row>
    <row r="12477" spans="1:10">
      <c r="A12477" t="s">
        <v>4</v>
      </c>
      <c r="B12477" s="4" t="s">
        <v>5</v>
      </c>
    </row>
    <row r="12478" spans="1:10">
      <c r="A12478" t="n">
        <v>108802</v>
      </c>
      <c r="B12478" s="25" t="n">
        <v>28</v>
      </c>
    </row>
    <row r="12479" spans="1:10">
      <c r="A12479" t="s">
        <v>4</v>
      </c>
      <c r="B12479" s="4" t="s">
        <v>5</v>
      </c>
      <c r="C12479" s="4" t="s">
        <v>36</v>
      </c>
    </row>
    <row r="12480" spans="1:10">
      <c r="A12480" t="n">
        <v>108803</v>
      </c>
      <c r="B12480" s="21" t="n">
        <v>3</v>
      </c>
      <c r="C12480" s="17" t="n">
        <f t="normal" ca="1">A12492</f>
        <v>0</v>
      </c>
    </row>
    <row r="12481" spans="1:10">
      <c r="A12481" t="s">
        <v>4</v>
      </c>
      <c r="B12481" s="4" t="s">
        <v>5</v>
      </c>
      <c r="C12481" s="4" t="s">
        <v>14</v>
      </c>
      <c r="D12481" s="41" t="s">
        <v>71</v>
      </c>
      <c r="E12481" s="4" t="s">
        <v>5</v>
      </c>
      <c r="F12481" s="4" t="s">
        <v>14</v>
      </c>
      <c r="G12481" s="4" t="s">
        <v>10</v>
      </c>
      <c r="H12481" s="41" t="s">
        <v>72</v>
      </c>
      <c r="I12481" s="4" t="s">
        <v>14</v>
      </c>
      <c r="J12481" s="4" t="s">
        <v>36</v>
      </c>
    </row>
    <row r="12482" spans="1:10">
      <c r="A12482" t="n">
        <v>108808</v>
      </c>
      <c r="B12482" s="16" t="n">
        <v>5</v>
      </c>
      <c r="C12482" s="7" t="n">
        <v>28</v>
      </c>
      <c r="D12482" s="41" t="s">
        <v>3</v>
      </c>
      <c r="E12482" s="63" t="n">
        <v>64</v>
      </c>
      <c r="F12482" s="7" t="n">
        <v>5</v>
      </c>
      <c r="G12482" s="7" t="n">
        <v>9</v>
      </c>
      <c r="H12482" s="41" t="s">
        <v>3</v>
      </c>
      <c r="I12482" s="7" t="n">
        <v>1</v>
      </c>
      <c r="J12482" s="17" t="n">
        <f t="normal" ca="1">A12492</f>
        <v>0</v>
      </c>
    </row>
    <row r="12483" spans="1:10">
      <c r="A12483" t="s">
        <v>4</v>
      </c>
      <c r="B12483" s="4" t="s">
        <v>5</v>
      </c>
      <c r="C12483" s="4" t="s">
        <v>14</v>
      </c>
      <c r="D12483" s="4" t="s">
        <v>10</v>
      </c>
      <c r="E12483" s="4" t="s">
        <v>6</v>
      </c>
    </row>
    <row r="12484" spans="1:10">
      <c r="A12484" t="n">
        <v>108819</v>
      </c>
      <c r="B12484" s="36" t="n">
        <v>51</v>
      </c>
      <c r="C12484" s="7" t="n">
        <v>4</v>
      </c>
      <c r="D12484" s="7" t="n">
        <v>9</v>
      </c>
      <c r="E12484" s="7" t="s">
        <v>833</v>
      </c>
    </row>
    <row r="12485" spans="1:10">
      <c r="A12485" t="s">
        <v>4</v>
      </c>
      <c r="B12485" s="4" t="s">
        <v>5</v>
      </c>
      <c r="C12485" s="4" t="s">
        <v>10</v>
      </c>
    </row>
    <row r="12486" spans="1:10">
      <c r="A12486" t="n">
        <v>108834</v>
      </c>
      <c r="B12486" s="27" t="n">
        <v>16</v>
      </c>
      <c r="C12486" s="7" t="n">
        <v>0</v>
      </c>
    </row>
    <row r="12487" spans="1:10">
      <c r="A12487" t="s">
        <v>4</v>
      </c>
      <c r="B12487" s="4" t="s">
        <v>5</v>
      </c>
      <c r="C12487" s="4" t="s">
        <v>10</v>
      </c>
      <c r="D12487" s="4" t="s">
        <v>14</v>
      </c>
      <c r="E12487" s="4" t="s">
        <v>9</v>
      </c>
      <c r="F12487" s="4" t="s">
        <v>50</v>
      </c>
      <c r="G12487" s="4" t="s">
        <v>14</v>
      </c>
      <c r="H12487" s="4" t="s">
        <v>14</v>
      </c>
    </row>
    <row r="12488" spans="1:10">
      <c r="A12488" t="n">
        <v>108837</v>
      </c>
      <c r="B12488" s="37" t="n">
        <v>26</v>
      </c>
      <c r="C12488" s="7" t="n">
        <v>9</v>
      </c>
      <c r="D12488" s="7" t="n">
        <v>17</v>
      </c>
      <c r="E12488" s="7" t="n">
        <v>65240</v>
      </c>
      <c r="F12488" s="7" t="s">
        <v>909</v>
      </c>
      <c r="G12488" s="7" t="n">
        <v>2</v>
      </c>
      <c r="H12488" s="7" t="n">
        <v>0</v>
      </c>
    </row>
    <row r="12489" spans="1:10">
      <c r="A12489" t="s">
        <v>4</v>
      </c>
      <c r="B12489" s="4" t="s">
        <v>5</v>
      </c>
    </row>
    <row r="12490" spans="1:10">
      <c r="A12490" t="n">
        <v>108859</v>
      </c>
      <c r="B12490" s="25" t="n">
        <v>28</v>
      </c>
    </row>
    <row r="12491" spans="1:10">
      <c r="A12491" t="s">
        <v>4</v>
      </c>
      <c r="B12491" s="4" t="s">
        <v>5</v>
      </c>
      <c r="C12491" s="4" t="s">
        <v>14</v>
      </c>
      <c r="D12491" s="41" t="s">
        <v>71</v>
      </c>
      <c r="E12491" s="4" t="s">
        <v>5</v>
      </c>
      <c r="F12491" s="4" t="s">
        <v>14</v>
      </c>
      <c r="G12491" s="4" t="s">
        <v>10</v>
      </c>
      <c r="H12491" s="41" t="s">
        <v>72</v>
      </c>
      <c r="I12491" s="4" t="s">
        <v>14</v>
      </c>
      <c r="J12491" s="4" t="s">
        <v>36</v>
      </c>
    </row>
    <row r="12492" spans="1:10">
      <c r="A12492" t="n">
        <v>108860</v>
      </c>
      <c r="B12492" s="16" t="n">
        <v>5</v>
      </c>
      <c r="C12492" s="7" t="n">
        <v>28</v>
      </c>
      <c r="D12492" s="41" t="s">
        <v>3</v>
      </c>
      <c r="E12492" s="63" t="n">
        <v>64</v>
      </c>
      <c r="F12492" s="7" t="n">
        <v>5</v>
      </c>
      <c r="G12492" s="7" t="n">
        <v>17</v>
      </c>
      <c r="H12492" s="41" t="s">
        <v>3</v>
      </c>
      <c r="I12492" s="7" t="n">
        <v>1</v>
      </c>
      <c r="J12492" s="17" t="n">
        <f t="normal" ca="1">A12504</f>
        <v>0</v>
      </c>
    </row>
    <row r="12493" spans="1:10">
      <c r="A12493" t="s">
        <v>4</v>
      </c>
      <c r="B12493" s="4" t="s">
        <v>5</v>
      </c>
      <c r="C12493" s="4" t="s">
        <v>14</v>
      </c>
      <c r="D12493" s="4" t="s">
        <v>10</v>
      </c>
      <c r="E12493" s="4" t="s">
        <v>6</v>
      </c>
    </row>
    <row r="12494" spans="1:10">
      <c r="A12494" t="n">
        <v>108871</v>
      </c>
      <c r="B12494" s="36" t="n">
        <v>51</v>
      </c>
      <c r="C12494" s="7" t="n">
        <v>4</v>
      </c>
      <c r="D12494" s="7" t="n">
        <v>17</v>
      </c>
      <c r="E12494" s="7" t="s">
        <v>912</v>
      </c>
    </row>
    <row r="12495" spans="1:10">
      <c r="A12495" t="s">
        <v>4</v>
      </c>
      <c r="B12495" s="4" t="s">
        <v>5</v>
      </c>
      <c r="C12495" s="4" t="s">
        <v>10</v>
      </c>
    </row>
    <row r="12496" spans="1:10">
      <c r="A12496" t="n">
        <v>108886</v>
      </c>
      <c r="B12496" s="27" t="n">
        <v>16</v>
      </c>
      <c r="C12496" s="7" t="n">
        <v>0</v>
      </c>
    </row>
    <row r="12497" spans="1:10">
      <c r="A12497" t="s">
        <v>4</v>
      </c>
      <c r="B12497" s="4" t="s">
        <v>5</v>
      </c>
      <c r="C12497" s="4" t="s">
        <v>10</v>
      </c>
      <c r="D12497" s="4" t="s">
        <v>14</v>
      </c>
      <c r="E12497" s="4" t="s">
        <v>9</v>
      </c>
      <c r="F12497" s="4" t="s">
        <v>50</v>
      </c>
      <c r="G12497" s="4" t="s">
        <v>14</v>
      </c>
      <c r="H12497" s="4" t="s">
        <v>14</v>
      </c>
    </row>
    <row r="12498" spans="1:10">
      <c r="A12498" t="n">
        <v>108889</v>
      </c>
      <c r="B12498" s="37" t="n">
        <v>26</v>
      </c>
      <c r="C12498" s="7" t="n">
        <v>17</v>
      </c>
      <c r="D12498" s="7" t="n">
        <v>17</v>
      </c>
      <c r="E12498" s="7" t="n">
        <v>65241</v>
      </c>
      <c r="F12498" s="7" t="s">
        <v>913</v>
      </c>
      <c r="G12498" s="7" t="n">
        <v>2</v>
      </c>
      <c r="H12498" s="7" t="n">
        <v>0</v>
      </c>
    </row>
    <row r="12499" spans="1:10">
      <c r="A12499" t="s">
        <v>4</v>
      </c>
      <c r="B12499" s="4" t="s">
        <v>5</v>
      </c>
    </row>
    <row r="12500" spans="1:10">
      <c r="A12500" t="n">
        <v>108907</v>
      </c>
      <c r="B12500" s="25" t="n">
        <v>28</v>
      </c>
    </row>
    <row r="12501" spans="1:10">
      <c r="A12501" t="s">
        <v>4</v>
      </c>
      <c r="B12501" s="4" t="s">
        <v>5</v>
      </c>
      <c r="C12501" s="4" t="s">
        <v>36</v>
      </c>
    </row>
    <row r="12502" spans="1:10">
      <c r="A12502" t="n">
        <v>108908</v>
      </c>
      <c r="B12502" s="21" t="n">
        <v>3</v>
      </c>
      <c r="C12502" s="17" t="n">
        <f t="normal" ca="1">A12514</f>
        <v>0</v>
      </c>
    </row>
    <row r="12503" spans="1:10">
      <c r="A12503" t="s">
        <v>4</v>
      </c>
      <c r="B12503" s="4" t="s">
        <v>5</v>
      </c>
      <c r="C12503" s="4" t="s">
        <v>14</v>
      </c>
      <c r="D12503" s="41" t="s">
        <v>71</v>
      </c>
      <c r="E12503" s="4" t="s">
        <v>5</v>
      </c>
      <c r="F12503" s="4" t="s">
        <v>14</v>
      </c>
      <c r="G12503" s="4" t="s">
        <v>10</v>
      </c>
      <c r="H12503" s="41" t="s">
        <v>72</v>
      </c>
      <c r="I12503" s="4" t="s">
        <v>14</v>
      </c>
      <c r="J12503" s="4" t="s">
        <v>36</v>
      </c>
    </row>
    <row r="12504" spans="1:10">
      <c r="A12504" t="n">
        <v>108913</v>
      </c>
      <c r="B12504" s="16" t="n">
        <v>5</v>
      </c>
      <c r="C12504" s="7" t="n">
        <v>28</v>
      </c>
      <c r="D12504" s="41" t="s">
        <v>3</v>
      </c>
      <c r="E12504" s="63" t="n">
        <v>64</v>
      </c>
      <c r="F12504" s="7" t="n">
        <v>5</v>
      </c>
      <c r="G12504" s="7" t="n">
        <v>2</v>
      </c>
      <c r="H12504" s="41" t="s">
        <v>3</v>
      </c>
      <c r="I12504" s="7" t="n">
        <v>1</v>
      </c>
      <c r="J12504" s="17" t="n">
        <f t="normal" ca="1">A12514</f>
        <v>0</v>
      </c>
    </row>
    <row r="12505" spans="1:10">
      <c r="A12505" t="s">
        <v>4</v>
      </c>
      <c r="B12505" s="4" t="s">
        <v>5</v>
      </c>
      <c r="C12505" s="4" t="s">
        <v>14</v>
      </c>
      <c r="D12505" s="4" t="s">
        <v>10</v>
      </c>
      <c r="E12505" s="4" t="s">
        <v>6</v>
      </c>
    </row>
    <row r="12506" spans="1:10">
      <c r="A12506" t="n">
        <v>108924</v>
      </c>
      <c r="B12506" s="36" t="n">
        <v>51</v>
      </c>
      <c r="C12506" s="7" t="n">
        <v>4</v>
      </c>
      <c r="D12506" s="7" t="n">
        <v>2</v>
      </c>
      <c r="E12506" s="7" t="s">
        <v>912</v>
      </c>
    </row>
    <row r="12507" spans="1:10">
      <c r="A12507" t="s">
        <v>4</v>
      </c>
      <c r="B12507" s="4" t="s">
        <v>5</v>
      </c>
      <c r="C12507" s="4" t="s">
        <v>10</v>
      </c>
    </row>
    <row r="12508" spans="1:10">
      <c r="A12508" t="n">
        <v>108939</v>
      </c>
      <c r="B12508" s="27" t="n">
        <v>16</v>
      </c>
      <c r="C12508" s="7" t="n">
        <v>0</v>
      </c>
    </row>
    <row r="12509" spans="1:10">
      <c r="A12509" t="s">
        <v>4</v>
      </c>
      <c r="B12509" s="4" t="s">
        <v>5</v>
      </c>
      <c r="C12509" s="4" t="s">
        <v>10</v>
      </c>
      <c r="D12509" s="4" t="s">
        <v>14</v>
      </c>
      <c r="E12509" s="4" t="s">
        <v>9</v>
      </c>
      <c r="F12509" s="4" t="s">
        <v>50</v>
      </c>
      <c r="G12509" s="4" t="s">
        <v>14</v>
      </c>
      <c r="H12509" s="4" t="s">
        <v>14</v>
      </c>
    </row>
    <row r="12510" spans="1:10">
      <c r="A12510" t="n">
        <v>108942</v>
      </c>
      <c r="B12510" s="37" t="n">
        <v>26</v>
      </c>
      <c r="C12510" s="7" t="n">
        <v>2</v>
      </c>
      <c r="D12510" s="7" t="n">
        <v>17</v>
      </c>
      <c r="E12510" s="7" t="n">
        <v>65242</v>
      </c>
      <c r="F12510" s="7" t="s">
        <v>913</v>
      </c>
      <c r="G12510" s="7" t="n">
        <v>2</v>
      </c>
      <c r="H12510" s="7" t="n">
        <v>0</v>
      </c>
    </row>
    <row r="12511" spans="1:10">
      <c r="A12511" t="s">
        <v>4</v>
      </c>
      <c r="B12511" s="4" t="s">
        <v>5</v>
      </c>
    </row>
    <row r="12512" spans="1:10">
      <c r="A12512" t="n">
        <v>108960</v>
      </c>
      <c r="B12512" s="25" t="n">
        <v>28</v>
      </c>
    </row>
    <row r="12513" spans="1:10">
      <c r="A12513" t="s">
        <v>4</v>
      </c>
      <c r="B12513" s="4" t="s">
        <v>5</v>
      </c>
      <c r="C12513" s="4" t="s">
        <v>14</v>
      </c>
      <c r="D12513" s="41" t="s">
        <v>71</v>
      </c>
      <c r="E12513" s="4" t="s">
        <v>5</v>
      </c>
      <c r="F12513" s="4" t="s">
        <v>14</v>
      </c>
      <c r="G12513" s="4" t="s">
        <v>10</v>
      </c>
      <c r="H12513" s="41" t="s">
        <v>72</v>
      </c>
      <c r="I12513" s="4" t="s">
        <v>14</v>
      </c>
      <c r="J12513" s="4" t="s">
        <v>36</v>
      </c>
    </row>
    <row r="12514" spans="1:10">
      <c r="A12514" t="n">
        <v>108961</v>
      </c>
      <c r="B12514" s="16" t="n">
        <v>5</v>
      </c>
      <c r="C12514" s="7" t="n">
        <v>28</v>
      </c>
      <c r="D12514" s="41" t="s">
        <v>3</v>
      </c>
      <c r="E12514" s="63" t="n">
        <v>64</v>
      </c>
      <c r="F12514" s="7" t="n">
        <v>5</v>
      </c>
      <c r="G12514" s="7" t="n">
        <v>7</v>
      </c>
      <c r="H12514" s="41" t="s">
        <v>3</v>
      </c>
      <c r="I12514" s="7" t="n">
        <v>1</v>
      </c>
      <c r="J12514" s="17" t="n">
        <f t="normal" ca="1">A12526</f>
        <v>0</v>
      </c>
    </row>
    <row r="12515" spans="1:10">
      <c r="A12515" t="s">
        <v>4</v>
      </c>
      <c r="B12515" s="4" t="s">
        <v>5</v>
      </c>
      <c r="C12515" s="4" t="s">
        <v>14</v>
      </c>
      <c r="D12515" s="4" t="s">
        <v>10</v>
      </c>
      <c r="E12515" s="4" t="s">
        <v>6</v>
      </c>
    </row>
    <row r="12516" spans="1:10">
      <c r="A12516" t="n">
        <v>108972</v>
      </c>
      <c r="B12516" s="36" t="n">
        <v>51</v>
      </c>
      <c r="C12516" s="7" t="n">
        <v>4</v>
      </c>
      <c r="D12516" s="7" t="n">
        <v>7</v>
      </c>
      <c r="E12516" s="7" t="s">
        <v>914</v>
      </c>
    </row>
    <row r="12517" spans="1:10">
      <c r="A12517" t="s">
        <v>4</v>
      </c>
      <c r="B12517" s="4" t="s">
        <v>5</v>
      </c>
      <c r="C12517" s="4" t="s">
        <v>10</v>
      </c>
    </row>
    <row r="12518" spans="1:10">
      <c r="A12518" t="n">
        <v>108987</v>
      </c>
      <c r="B12518" s="27" t="n">
        <v>16</v>
      </c>
      <c r="C12518" s="7" t="n">
        <v>0</v>
      </c>
    </row>
    <row r="12519" spans="1:10">
      <c r="A12519" t="s">
        <v>4</v>
      </c>
      <c r="B12519" s="4" t="s">
        <v>5</v>
      </c>
      <c r="C12519" s="4" t="s">
        <v>10</v>
      </c>
      <c r="D12519" s="4" t="s">
        <v>14</v>
      </c>
      <c r="E12519" s="4" t="s">
        <v>9</v>
      </c>
      <c r="F12519" s="4" t="s">
        <v>50</v>
      </c>
      <c r="G12519" s="4" t="s">
        <v>14</v>
      </c>
      <c r="H12519" s="4" t="s">
        <v>14</v>
      </c>
    </row>
    <row r="12520" spans="1:10">
      <c r="A12520" t="n">
        <v>108990</v>
      </c>
      <c r="B12520" s="37" t="n">
        <v>26</v>
      </c>
      <c r="C12520" s="7" t="n">
        <v>7</v>
      </c>
      <c r="D12520" s="7" t="n">
        <v>17</v>
      </c>
      <c r="E12520" s="7" t="n">
        <v>65243</v>
      </c>
      <c r="F12520" s="7" t="s">
        <v>915</v>
      </c>
      <c r="G12520" s="7" t="n">
        <v>2</v>
      </c>
      <c r="H12520" s="7" t="n">
        <v>0</v>
      </c>
    </row>
    <row r="12521" spans="1:10">
      <c r="A12521" t="s">
        <v>4</v>
      </c>
      <c r="B12521" s="4" t="s">
        <v>5</v>
      </c>
    </row>
    <row r="12522" spans="1:10">
      <c r="A12522" t="n">
        <v>109009</v>
      </c>
      <c r="B12522" s="25" t="n">
        <v>28</v>
      </c>
    </row>
    <row r="12523" spans="1:10">
      <c r="A12523" t="s">
        <v>4</v>
      </c>
      <c r="B12523" s="4" t="s">
        <v>5</v>
      </c>
      <c r="C12523" s="4" t="s">
        <v>36</v>
      </c>
    </row>
    <row r="12524" spans="1:10">
      <c r="A12524" t="n">
        <v>109010</v>
      </c>
      <c r="B12524" s="21" t="n">
        <v>3</v>
      </c>
      <c r="C12524" s="17" t="n">
        <f t="normal" ca="1">A12536</f>
        <v>0</v>
      </c>
    </row>
    <row r="12525" spans="1:10">
      <c r="A12525" t="s">
        <v>4</v>
      </c>
      <c r="B12525" s="4" t="s">
        <v>5</v>
      </c>
      <c r="C12525" s="4" t="s">
        <v>14</v>
      </c>
      <c r="D12525" s="41" t="s">
        <v>71</v>
      </c>
      <c r="E12525" s="4" t="s">
        <v>5</v>
      </c>
      <c r="F12525" s="4" t="s">
        <v>14</v>
      </c>
      <c r="G12525" s="4" t="s">
        <v>10</v>
      </c>
      <c r="H12525" s="41" t="s">
        <v>72</v>
      </c>
      <c r="I12525" s="4" t="s">
        <v>14</v>
      </c>
      <c r="J12525" s="4" t="s">
        <v>36</v>
      </c>
    </row>
    <row r="12526" spans="1:10">
      <c r="A12526" t="n">
        <v>109015</v>
      </c>
      <c r="B12526" s="16" t="n">
        <v>5</v>
      </c>
      <c r="C12526" s="7" t="n">
        <v>28</v>
      </c>
      <c r="D12526" s="41" t="s">
        <v>3</v>
      </c>
      <c r="E12526" s="63" t="n">
        <v>64</v>
      </c>
      <c r="F12526" s="7" t="n">
        <v>5</v>
      </c>
      <c r="G12526" s="7" t="n">
        <v>3</v>
      </c>
      <c r="H12526" s="41" t="s">
        <v>3</v>
      </c>
      <c r="I12526" s="7" t="n">
        <v>1</v>
      </c>
      <c r="J12526" s="17" t="n">
        <f t="normal" ca="1">A12536</f>
        <v>0</v>
      </c>
    </row>
    <row r="12527" spans="1:10">
      <c r="A12527" t="s">
        <v>4</v>
      </c>
      <c r="B12527" s="4" t="s">
        <v>5</v>
      </c>
      <c r="C12527" s="4" t="s">
        <v>14</v>
      </c>
      <c r="D12527" s="4" t="s">
        <v>10</v>
      </c>
      <c r="E12527" s="4" t="s">
        <v>6</v>
      </c>
    </row>
    <row r="12528" spans="1:10">
      <c r="A12528" t="n">
        <v>109026</v>
      </c>
      <c r="B12528" s="36" t="n">
        <v>51</v>
      </c>
      <c r="C12528" s="7" t="n">
        <v>4</v>
      </c>
      <c r="D12528" s="7" t="n">
        <v>3</v>
      </c>
      <c r="E12528" s="7" t="s">
        <v>914</v>
      </c>
    </row>
    <row r="12529" spans="1:10">
      <c r="A12529" t="s">
        <v>4</v>
      </c>
      <c r="B12529" s="4" t="s">
        <v>5</v>
      </c>
      <c r="C12529" s="4" t="s">
        <v>10</v>
      </c>
    </row>
    <row r="12530" spans="1:10">
      <c r="A12530" t="n">
        <v>109041</v>
      </c>
      <c r="B12530" s="27" t="n">
        <v>16</v>
      </c>
      <c r="C12530" s="7" t="n">
        <v>0</v>
      </c>
    </row>
    <row r="12531" spans="1:10">
      <c r="A12531" t="s">
        <v>4</v>
      </c>
      <c r="B12531" s="4" t="s">
        <v>5</v>
      </c>
      <c r="C12531" s="4" t="s">
        <v>10</v>
      </c>
      <c r="D12531" s="4" t="s">
        <v>14</v>
      </c>
      <c r="E12531" s="4" t="s">
        <v>9</v>
      </c>
      <c r="F12531" s="4" t="s">
        <v>50</v>
      </c>
      <c r="G12531" s="4" t="s">
        <v>14</v>
      </c>
      <c r="H12531" s="4" t="s">
        <v>14</v>
      </c>
    </row>
    <row r="12532" spans="1:10">
      <c r="A12532" t="n">
        <v>109044</v>
      </c>
      <c r="B12532" s="37" t="n">
        <v>26</v>
      </c>
      <c r="C12532" s="7" t="n">
        <v>3</v>
      </c>
      <c r="D12532" s="7" t="n">
        <v>17</v>
      </c>
      <c r="E12532" s="7" t="n">
        <v>65244</v>
      </c>
      <c r="F12532" s="7" t="s">
        <v>915</v>
      </c>
      <c r="G12532" s="7" t="n">
        <v>2</v>
      </c>
      <c r="H12532" s="7" t="n">
        <v>0</v>
      </c>
    </row>
    <row r="12533" spans="1:10">
      <c r="A12533" t="s">
        <v>4</v>
      </c>
      <c r="B12533" s="4" t="s">
        <v>5</v>
      </c>
    </row>
    <row r="12534" spans="1:10">
      <c r="A12534" t="n">
        <v>109063</v>
      </c>
      <c r="B12534" s="25" t="n">
        <v>28</v>
      </c>
    </row>
    <row r="12535" spans="1:10">
      <c r="A12535" t="s">
        <v>4</v>
      </c>
      <c r="B12535" s="4" t="s">
        <v>5</v>
      </c>
      <c r="C12535" s="4" t="s">
        <v>14</v>
      </c>
      <c r="D12535" s="41" t="s">
        <v>71</v>
      </c>
      <c r="E12535" s="4" t="s">
        <v>5</v>
      </c>
      <c r="F12535" s="4" t="s">
        <v>14</v>
      </c>
      <c r="G12535" s="4" t="s">
        <v>10</v>
      </c>
      <c r="H12535" s="41" t="s">
        <v>72</v>
      </c>
      <c r="I12535" s="4" t="s">
        <v>14</v>
      </c>
      <c r="J12535" s="4" t="s">
        <v>36</v>
      </c>
    </row>
    <row r="12536" spans="1:10">
      <c r="A12536" t="n">
        <v>109064</v>
      </c>
      <c r="B12536" s="16" t="n">
        <v>5</v>
      </c>
      <c r="C12536" s="7" t="n">
        <v>28</v>
      </c>
      <c r="D12536" s="41" t="s">
        <v>3</v>
      </c>
      <c r="E12536" s="63" t="n">
        <v>64</v>
      </c>
      <c r="F12536" s="7" t="n">
        <v>5</v>
      </c>
      <c r="G12536" s="7" t="n">
        <v>16</v>
      </c>
      <c r="H12536" s="41" t="s">
        <v>3</v>
      </c>
      <c r="I12536" s="7" t="n">
        <v>1</v>
      </c>
      <c r="J12536" s="17" t="n">
        <f t="normal" ca="1">A12548</f>
        <v>0</v>
      </c>
    </row>
    <row r="12537" spans="1:10">
      <c r="A12537" t="s">
        <v>4</v>
      </c>
      <c r="B12537" s="4" t="s">
        <v>5</v>
      </c>
      <c r="C12537" s="4" t="s">
        <v>14</v>
      </c>
      <c r="D12537" s="4" t="s">
        <v>10</v>
      </c>
      <c r="E12537" s="4" t="s">
        <v>6</v>
      </c>
    </row>
    <row r="12538" spans="1:10">
      <c r="A12538" t="n">
        <v>109075</v>
      </c>
      <c r="B12538" s="36" t="n">
        <v>51</v>
      </c>
      <c r="C12538" s="7" t="n">
        <v>4</v>
      </c>
      <c r="D12538" s="7" t="n">
        <v>16</v>
      </c>
      <c r="E12538" s="7" t="s">
        <v>916</v>
      </c>
    </row>
    <row r="12539" spans="1:10">
      <c r="A12539" t="s">
        <v>4</v>
      </c>
      <c r="B12539" s="4" t="s">
        <v>5</v>
      </c>
      <c r="C12539" s="4" t="s">
        <v>10</v>
      </c>
    </row>
    <row r="12540" spans="1:10">
      <c r="A12540" t="n">
        <v>109089</v>
      </c>
      <c r="B12540" s="27" t="n">
        <v>16</v>
      </c>
      <c r="C12540" s="7" t="n">
        <v>0</v>
      </c>
    </row>
    <row r="12541" spans="1:10">
      <c r="A12541" t="s">
        <v>4</v>
      </c>
      <c r="B12541" s="4" t="s">
        <v>5</v>
      </c>
      <c r="C12541" s="4" t="s">
        <v>10</v>
      </c>
      <c r="D12541" s="4" t="s">
        <v>14</v>
      </c>
      <c r="E12541" s="4" t="s">
        <v>9</v>
      </c>
      <c r="F12541" s="4" t="s">
        <v>50</v>
      </c>
      <c r="G12541" s="4" t="s">
        <v>14</v>
      </c>
      <c r="H12541" s="4" t="s">
        <v>14</v>
      </c>
    </row>
    <row r="12542" spans="1:10">
      <c r="A12542" t="n">
        <v>109092</v>
      </c>
      <c r="B12542" s="37" t="n">
        <v>26</v>
      </c>
      <c r="C12542" s="7" t="n">
        <v>16</v>
      </c>
      <c r="D12542" s="7" t="n">
        <v>17</v>
      </c>
      <c r="E12542" s="7" t="n">
        <v>65245</v>
      </c>
      <c r="F12542" s="7" t="s">
        <v>917</v>
      </c>
      <c r="G12542" s="7" t="n">
        <v>2</v>
      </c>
      <c r="H12542" s="7" t="n">
        <v>0</v>
      </c>
    </row>
    <row r="12543" spans="1:10">
      <c r="A12543" t="s">
        <v>4</v>
      </c>
      <c r="B12543" s="4" t="s">
        <v>5</v>
      </c>
    </row>
    <row r="12544" spans="1:10">
      <c r="A12544" t="n">
        <v>109119</v>
      </c>
      <c r="B12544" s="25" t="n">
        <v>28</v>
      </c>
    </row>
    <row r="12545" spans="1:10">
      <c r="A12545" t="s">
        <v>4</v>
      </c>
      <c r="B12545" s="4" t="s">
        <v>5</v>
      </c>
      <c r="C12545" s="4" t="s">
        <v>36</v>
      </c>
    </row>
    <row r="12546" spans="1:10">
      <c r="A12546" t="n">
        <v>109120</v>
      </c>
      <c r="B12546" s="21" t="n">
        <v>3</v>
      </c>
      <c r="C12546" s="17" t="n">
        <f t="normal" ca="1">A12558</f>
        <v>0</v>
      </c>
    </row>
    <row r="12547" spans="1:10">
      <c r="A12547" t="s">
        <v>4</v>
      </c>
      <c r="B12547" s="4" t="s">
        <v>5</v>
      </c>
      <c r="C12547" s="4" t="s">
        <v>14</v>
      </c>
      <c r="D12547" s="41" t="s">
        <v>71</v>
      </c>
      <c r="E12547" s="4" t="s">
        <v>5</v>
      </c>
      <c r="F12547" s="4" t="s">
        <v>14</v>
      </c>
      <c r="G12547" s="4" t="s">
        <v>10</v>
      </c>
      <c r="H12547" s="41" t="s">
        <v>72</v>
      </c>
      <c r="I12547" s="4" t="s">
        <v>14</v>
      </c>
      <c r="J12547" s="4" t="s">
        <v>36</v>
      </c>
    </row>
    <row r="12548" spans="1:10">
      <c r="A12548" t="n">
        <v>109125</v>
      </c>
      <c r="B12548" s="16" t="n">
        <v>5</v>
      </c>
      <c r="C12548" s="7" t="n">
        <v>28</v>
      </c>
      <c r="D12548" s="41" t="s">
        <v>3</v>
      </c>
      <c r="E12548" s="63" t="n">
        <v>64</v>
      </c>
      <c r="F12548" s="7" t="n">
        <v>5</v>
      </c>
      <c r="G12548" s="7" t="n">
        <v>6</v>
      </c>
      <c r="H12548" s="41" t="s">
        <v>3</v>
      </c>
      <c r="I12548" s="7" t="n">
        <v>1</v>
      </c>
      <c r="J12548" s="17" t="n">
        <f t="normal" ca="1">A12558</f>
        <v>0</v>
      </c>
    </row>
    <row r="12549" spans="1:10">
      <c r="A12549" t="s">
        <v>4</v>
      </c>
      <c r="B12549" s="4" t="s">
        <v>5</v>
      </c>
      <c r="C12549" s="4" t="s">
        <v>14</v>
      </c>
      <c r="D12549" s="4" t="s">
        <v>10</v>
      </c>
      <c r="E12549" s="4" t="s">
        <v>6</v>
      </c>
    </row>
    <row r="12550" spans="1:10">
      <c r="A12550" t="n">
        <v>109136</v>
      </c>
      <c r="B12550" s="36" t="n">
        <v>51</v>
      </c>
      <c r="C12550" s="7" t="n">
        <v>4</v>
      </c>
      <c r="D12550" s="7" t="n">
        <v>6</v>
      </c>
      <c r="E12550" s="7" t="s">
        <v>916</v>
      </c>
    </row>
    <row r="12551" spans="1:10">
      <c r="A12551" t="s">
        <v>4</v>
      </c>
      <c r="B12551" s="4" t="s">
        <v>5</v>
      </c>
      <c r="C12551" s="4" t="s">
        <v>10</v>
      </c>
    </row>
    <row r="12552" spans="1:10">
      <c r="A12552" t="n">
        <v>109150</v>
      </c>
      <c r="B12552" s="27" t="n">
        <v>16</v>
      </c>
      <c r="C12552" s="7" t="n">
        <v>0</v>
      </c>
    </row>
    <row r="12553" spans="1:10">
      <c r="A12553" t="s">
        <v>4</v>
      </c>
      <c r="B12553" s="4" t="s">
        <v>5</v>
      </c>
      <c r="C12553" s="4" t="s">
        <v>10</v>
      </c>
      <c r="D12553" s="4" t="s">
        <v>14</v>
      </c>
      <c r="E12553" s="4" t="s">
        <v>9</v>
      </c>
      <c r="F12553" s="4" t="s">
        <v>50</v>
      </c>
      <c r="G12553" s="4" t="s">
        <v>14</v>
      </c>
      <c r="H12553" s="4" t="s">
        <v>14</v>
      </c>
    </row>
    <row r="12554" spans="1:10">
      <c r="A12554" t="n">
        <v>109153</v>
      </c>
      <c r="B12554" s="37" t="n">
        <v>26</v>
      </c>
      <c r="C12554" s="7" t="n">
        <v>6</v>
      </c>
      <c r="D12554" s="7" t="n">
        <v>17</v>
      </c>
      <c r="E12554" s="7" t="n">
        <v>65246</v>
      </c>
      <c r="F12554" s="7" t="s">
        <v>918</v>
      </c>
      <c r="G12554" s="7" t="n">
        <v>2</v>
      </c>
      <c r="H12554" s="7" t="n">
        <v>0</v>
      </c>
    </row>
    <row r="12555" spans="1:10">
      <c r="A12555" t="s">
        <v>4</v>
      </c>
      <c r="B12555" s="4" t="s">
        <v>5</v>
      </c>
    </row>
    <row r="12556" spans="1:10">
      <c r="A12556" t="n">
        <v>109183</v>
      </c>
      <c r="B12556" s="25" t="n">
        <v>28</v>
      </c>
    </row>
    <row r="12557" spans="1:10">
      <c r="A12557" t="s">
        <v>4</v>
      </c>
      <c r="B12557" s="4" t="s">
        <v>5</v>
      </c>
      <c r="C12557" s="4" t="s">
        <v>14</v>
      </c>
      <c r="D12557" s="41" t="s">
        <v>71</v>
      </c>
      <c r="E12557" s="4" t="s">
        <v>5</v>
      </c>
      <c r="F12557" s="4" t="s">
        <v>14</v>
      </c>
      <c r="G12557" s="4" t="s">
        <v>10</v>
      </c>
      <c r="H12557" s="41" t="s">
        <v>72</v>
      </c>
      <c r="I12557" s="4" t="s">
        <v>14</v>
      </c>
      <c r="J12557" s="4" t="s">
        <v>36</v>
      </c>
    </row>
    <row r="12558" spans="1:10">
      <c r="A12558" t="n">
        <v>109184</v>
      </c>
      <c r="B12558" s="16" t="n">
        <v>5</v>
      </c>
      <c r="C12558" s="7" t="n">
        <v>28</v>
      </c>
      <c r="D12558" s="41" t="s">
        <v>3</v>
      </c>
      <c r="E12558" s="63" t="n">
        <v>64</v>
      </c>
      <c r="F12558" s="7" t="n">
        <v>5</v>
      </c>
      <c r="G12558" s="7" t="n">
        <v>15</v>
      </c>
      <c r="H12558" s="41" t="s">
        <v>3</v>
      </c>
      <c r="I12558" s="7" t="n">
        <v>1</v>
      </c>
      <c r="J12558" s="17" t="n">
        <f t="normal" ca="1">A12570</f>
        <v>0</v>
      </c>
    </row>
    <row r="12559" spans="1:10">
      <c r="A12559" t="s">
        <v>4</v>
      </c>
      <c r="B12559" s="4" t="s">
        <v>5</v>
      </c>
      <c r="C12559" s="4" t="s">
        <v>14</v>
      </c>
      <c r="D12559" s="4" t="s">
        <v>10</v>
      </c>
      <c r="E12559" s="4" t="s">
        <v>6</v>
      </c>
    </row>
    <row r="12560" spans="1:10">
      <c r="A12560" t="n">
        <v>109195</v>
      </c>
      <c r="B12560" s="36" t="n">
        <v>51</v>
      </c>
      <c r="C12560" s="7" t="n">
        <v>4</v>
      </c>
      <c r="D12560" s="7" t="n">
        <v>15</v>
      </c>
      <c r="E12560" s="7" t="s">
        <v>919</v>
      </c>
    </row>
    <row r="12561" spans="1:10">
      <c r="A12561" t="s">
        <v>4</v>
      </c>
      <c r="B12561" s="4" t="s">
        <v>5</v>
      </c>
      <c r="C12561" s="4" t="s">
        <v>10</v>
      </c>
    </row>
    <row r="12562" spans="1:10">
      <c r="A12562" t="n">
        <v>109209</v>
      </c>
      <c r="B12562" s="27" t="n">
        <v>16</v>
      </c>
      <c r="C12562" s="7" t="n">
        <v>0</v>
      </c>
    </row>
    <row r="12563" spans="1:10">
      <c r="A12563" t="s">
        <v>4</v>
      </c>
      <c r="B12563" s="4" t="s">
        <v>5</v>
      </c>
      <c r="C12563" s="4" t="s">
        <v>10</v>
      </c>
      <c r="D12563" s="4" t="s">
        <v>14</v>
      </c>
      <c r="E12563" s="4" t="s">
        <v>9</v>
      </c>
      <c r="F12563" s="4" t="s">
        <v>50</v>
      </c>
      <c r="G12563" s="4" t="s">
        <v>14</v>
      </c>
      <c r="H12563" s="4" t="s">
        <v>14</v>
      </c>
    </row>
    <row r="12564" spans="1:10">
      <c r="A12564" t="n">
        <v>109212</v>
      </c>
      <c r="B12564" s="37" t="n">
        <v>26</v>
      </c>
      <c r="C12564" s="7" t="n">
        <v>15</v>
      </c>
      <c r="D12564" s="7" t="n">
        <v>17</v>
      </c>
      <c r="E12564" s="7" t="n">
        <v>65247</v>
      </c>
      <c r="F12564" s="7" t="s">
        <v>920</v>
      </c>
      <c r="G12564" s="7" t="n">
        <v>2</v>
      </c>
      <c r="H12564" s="7" t="n">
        <v>0</v>
      </c>
    </row>
    <row r="12565" spans="1:10">
      <c r="A12565" t="s">
        <v>4</v>
      </c>
      <c r="B12565" s="4" t="s">
        <v>5</v>
      </c>
    </row>
    <row r="12566" spans="1:10">
      <c r="A12566" t="n">
        <v>109244</v>
      </c>
      <c r="B12566" s="25" t="n">
        <v>28</v>
      </c>
    </row>
    <row r="12567" spans="1:10">
      <c r="A12567" t="s">
        <v>4</v>
      </c>
      <c r="B12567" s="4" t="s">
        <v>5</v>
      </c>
      <c r="C12567" s="4" t="s">
        <v>36</v>
      </c>
    </row>
    <row r="12568" spans="1:10">
      <c r="A12568" t="n">
        <v>109245</v>
      </c>
      <c r="B12568" s="21" t="n">
        <v>3</v>
      </c>
      <c r="C12568" s="17" t="n">
        <f t="normal" ca="1">A12580</f>
        <v>0</v>
      </c>
    </row>
    <row r="12569" spans="1:10">
      <c r="A12569" t="s">
        <v>4</v>
      </c>
      <c r="B12569" s="4" t="s">
        <v>5</v>
      </c>
      <c r="C12569" s="4" t="s">
        <v>14</v>
      </c>
      <c r="D12569" s="41" t="s">
        <v>71</v>
      </c>
      <c r="E12569" s="4" t="s">
        <v>5</v>
      </c>
      <c r="F12569" s="4" t="s">
        <v>14</v>
      </c>
      <c r="G12569" s="4" t="s">
        <v>10</v>
      </c>
      <c r="H12569" s="41" t="s">
        <v>72</v>
      </c>
      <c r="I12569" s="4" t="s">
        <v>14</v>
      </c>
      <c r="J12569" s="4" t="s">
        <v>36</v>
      </c>
    </row>
    <row r="12570" spans="1:10">
      <c r="A12570" t="n">
        <v>109250</v>
      </c>
      <c r="B12570" s="16" t="n">
        <v>5</v>
      </c>
      <c r="C12570" s="7" t="n">
        <v>28</v>
      </c>
      <c r="D12570" s="41" t="s">
        <v>3</v>
      </c>
      <c r="E12570" s="63" t="n">
        <v>64</v>
      </c>
      <c r="F12570" s="7" t="n">
        <v>5</v>
      </c>
      <c r="G12570" s="7" t="n">
        <v>8</v>
      </c>
      <c r="H12570" s="41" t="s">
        <v>3</v>
      </c>
      <c r="I12570" s="7" t="n">
        <v>1</v>
      </c>
      <c r="J12570" s="17" t="n">
        <f t="normal" ca="1">A12580</f>
        <v>0</v>
      </c>
    </row>
    <row r="12571" spans="1:10">
      <c r="A12571" t="s">
        <v>4</v>
      </c>
      <c r="B12571" s="4" t="s">
        <v>5</v>
      </c>
      <c r="C12571" s="4" t="s">
        <v>14</v>
      </c>
      <c r="D12571" s="4" t="s">
        <v>10</v>
      </c>
      <c r="E12571" s="4" t="s">
        <v>6</v>
      </c>
    </row>
    <row r="12572" spans="1:10">
      <c r="A12572" t="n">
        <v>109261</v>
      </c>
      <c r="B12572" s="36" t="n">
        <v>51</v>
      </c>
      <c r="C12572" s="7" t="n">
        <v>4</v>
      </c>
      <c r="D12572" s="7" t="n">
        <v>8</v>
      </c>
      <c r="E12572" s="7" t="s">
        <v>919</v>
      </c>
    </row>
    <row r="12573" spans="1:10">
      <c r="A12573" t="s">
        <v>4</v>
      </c>
      <c r="B12573" s="4" t="s">
        <v>5</v>
      </c>
      <c r="C12573" s="4" t="s">
        <v>10</v>
      </c>
    </row>
    <row r="12574" spans="1:10">
      <c r="A12574" t="n">
        <v>109275</v>
      </c>
      <c r="B12574" s="27" t="n">
        <v>16</v>
      </c>
      <c r="C12574" s="7" t="n">
        <v>0</v>
      </c>
    </row>
    <row r="12575" spans="1:10">
      <c r="A12575" t="s">
        <v>4</v>
      </c>
      <c r="B12575" s="4" t="s">
        <v>5</v>
      </c>
      <c r="C12575" s="4" t="s">
        <v>10</v>
      </c>
      <c r="D12575" s="4" t="s">
        <v>14</v>
      </c>
      <c r="E12575" s="4" t="s">
        <v>9</v>
      </c>
      <c r="F12575" s="4" t="s">
        <v>50</v>
      </c>
      <c r="G12575" s="4" t="s">
        <v>14</v>
      </c>
      <c r="H12575" s="4" t="s">
        <v>14</v>
      </c>
    </row>
    <row r="12576" spans="1:10">
      <c r="A12576" t="n">
        <v>109278</v>
      </c>
      <c r="B12576" s="37" t="n">
        <v>26</v>
      </c>
      <c r="C12576" s="7" t="n">
        <v>8</v>
      </c>
      <c r="D12576" s="7" t="n">
        <v>17</v>
      </c>
      <c r="E12576" s="7" t="n">
        <v>65248</v>
      </c>
      <c r="F12576" s="7" t="s">
        <v>921</v>
      </c>
      <c r="G12576" s="7" t="n">
        <v>2</v>
      </c>
      <c r="H12576" s="7" t="n">
        <v>0</v>
      </c>
    </row>
    <row r="12577" spans="1:10">
      <c r="A12577" t="s">
        <v>4</v>
      </c>
      <c r="B12577" s="4" t="s">
        <v>5</v>
      </c>
    </row>
    <row r="12578" spans="1:10">
      <c r="A12578" t="n">
        <v>109312</v>
      </c>
      <c r="B12578" s="25" t="n">
        <v>28</v>
      </c>
    </row>
    <row r="12579" spans="1:10">
      <c r="A12579" t="s">
        <v>4</v>
      </c>
      <c r="B12579" s="4" t="s">
        <v>5</v>
      </c>
      <c r="C12579" s="4" t="s">
        <v>14</v>
      </c>
      <c r="D12579" s="41" t="s">
        <v>71</v>
      </c>
      <c r="E12579" s="4" t="s">
        <v>5</v>
      </c>
      <c r="F12579" s="4" t="s">
        <v>14</v>
      </c>
      <c r="G12579" s="4" t="s">
        <v>10</v>
      </c>
      <c r="H12579" s="41" t="s">
        <v>72</v>
      </c>
      <c r="I12579" s="4" t="s">
        <v>14</v>
      </c>
      <c r="J12579" s="4" t="s">
        <v>36</v>
      </c>
    </row>
    <row r="12580" spans="1:10">
      <c r="A12580" t="n">
        <v>109313</v>
      </c>
      <c r="B12580" s="16" t="n">
        <v>5</v>
      </c>
      <c r="C12580" s="7" t="n">
        <v>28</v>
      </c>
      <c r="D12580" s="41" t="s">
        <v>3</v>
      </c>
      <c r="E12580" s="63" t="n">
        <v>64</v>
      </c>
      <c r="F12580" s="7" t="n">
        <v>5</v>
      </c>
      <c r="G12580" s="7" t="n">
        <v>11</v>
      </c>
      <c r="H12580" s="41" t="s">
        <v>3</v>
      </c>
      <c r="I12580" s="7" t="n">
        <v>1</v>
      </c>
      <c r="J12580" s="17" t="n">
        <f t="normal" ca="1">A12592</f>
        <v>0</v>
      </c>
    </row>
    <row r="12581" spans="1:10">
      <c r="A12581" t="s">
        <v>4</v>
      </c>
      <c r="B12581" s="4" t="s">
        <v>5</v>
      </c>
      <c r="C12581" s="4" t="s">
        <v>14</v>
      </c>
      <c r="D12581" s="4" t="s">
        <v>10</v>
      </c>
      <c r="E12581" s="4" t="s">
        <v>6</v>
      </c>
    </row>
    <row r="12582" spans="1:10">
      <c r="A12582" t="n">
        <v>109324</v>
      </c>
      <c r="B12582" s="36" t="n">
        <v>51</v>
      </c>
      <c r="C12582" s="7" t="n">
        <v>4</v>
      </c>
      <c r="D12582" s="7" t="n">
        <v>11</v>
      </c>
      <c r="E12582" s="7" t="s">
        <v>922</v>
      </c>
    </row>
    <row r="12583" spans="1:10">
      <c r="A12583" t="s">
        <v>4</v>
      </c>
      <c r="B12583" s="4" t="s">
        <v>5</v>
      </c>
      <c r="C12583" s="4" t="s">
        <v>10</v>
      </c>
    </row>
    <row r="12584" spans="1:10">
      <c r="A12584" t="n">
        <v>109339</v>
      </c>
      <c r="B12584" s="27" t="n">
        <v>16</v>
      </c>
      <c r="C12584" s="7" t="n">
        <v>0</v>
      </c>
    </row>
    <row r="12585" spans="1:10">
      <c r="A12585" t="s">
        <v>4</v>
      </c>
      <c r="B12585" s="4" t="s">
        <v>5</v>
      </c>
      <c r="C12585" s="4" t="s">
        <v>10</v>
      </c>
      <c r="D12585" s="4" t="s">
        <v>14</v>
      </c>
      <c r="E12585" s="4" t="s">
        <v>9</v>
      </c>
      <c r="F12585" s="4" t="s">
        <v>50</v>
      </c>
      <c r="G12585" s="4" t="s">
        <v>14</v>
      </c>
      <c r="H12585" s="4" t="s">
        <v>14</v>
      </c>
    </row>
    <row r="12586" spans="1:10">
      <c r="A12586" t="n">
        <v>109342</v>
      </c>
      <c r="B12586" s="37" t="n">
        <v>26</v>
      </c>
      <c r="C12586" s="7" t="n">
        <v>11</v>
      </c>
      <c r="D12586" s="7" t="n">
        <v>17</v>
      </c>
      <c r="E12586" s="7" t="n">
        <v>65249</v>
      </c>
      <c r="F12586" s="7" t="s">
        <v>915</v>
      </c>
      <c r="G12586" s="7" t="n">
        <v>2</v>
      </c>
      <c r="H12586" s="7" t="n">
        <v>0</v>
      </c>
    </row>
    <row r="12587" spans="1:10">
      <c r="A12587" t="s">
        <v>4</v>
      </c>
      <c r="B12587" s="4" t="s">
        <v>5</v>
      </c>
    </row>
    <row r="12588" spans="1:10">
      <c r="A12588" t="n">
        <v>109361</v>
      </c>
      <c r="B12588" s="25" t="n">
        <v>28</v>
      </c>
    </row>
    <row r="12589" spans="1:10">
      <c r="A12589" t="s">
        <v>4</v>
      </c>
      <c r="B12589" s="4" t="s">
        <v>5</v>
      </c>
      <c r="C12589" s="4" t="s">
        <v>36</v>
      </c>
    </row>
    <row r="12590" spans="1:10">
      <c r="A12590" t="n">
        <v>109362</v>
      </c>
      <c r="B12590" s="21" t="n">
        <v>3</v>
      </c>
      <c r="C12590" s="17" t="n">
        <f t="normal" ca="1">A12602</f>
        <v>0</v>
      </c>
    </row>
    <row r="12591" spans="1:10">
      <c r="A12591" t="s">
        <v>4</v>
      </c>
      <c r="B12591" s="4" t="s">
        <v>5</v>
      </c>
      <c r="C12591" s="4" t="s">
        <v>14</v>
      </c>
      <c r="D12591" s="41" t="s">
        <v>71</v>
      </c>
      <c r="E12591" s="4" t="s">
        <v>5</v>
      </c>
      <c r="F12591" s="4" t="s">
        <v>14</v>
      </c>
      <c r="G12591" s="4" t="s">
        <v>10</v>
      </c>
      <c r="H12591" s="41" t="s">
        <v>72</v>
      </c>
      <c r="I12591" s="4" t="s">
        <v>14</v>
      </c>
      <c r="J12591" s="4" t="s">
        <v>36</v>
      </c>
    </row>
    <row r="12592" spans="1:10">
      <c r="A12592" t="n">
        <v>109367</v>
      </c>
      <c r="B12592" s="16" t="n">
        <v>5</v>
      </c>
      <c r="C12592" s="7" t="n">
        <v>28</v>
      </c>
      <c r="D12592" s="41" t="s">
        <v>3</v>
      </c>
      <c r="E12592" s="63" t="n">
        <v>64</v>
      </c>
      <c r="F12592" s="7" t="n">
        <v>5</v>
      </c>
      <c r="G12592" s="7" t="n">
        <v>12</v>
      </c>
      <c r="H12592" s="41" t="s">
        <v>3</v>
      </c>
      <c r="I12592" s="7" t="n">
        <v>1</v>
      </c>
      <c r="J12592" s="17" t="n">
        <f t="normal" ca="1">A12602</f>
        <v>0</v>
      </c>
    </row>
    <row r="12593" spans="1:10">
      <c r="A12593" t="s">
        <v>4</v>
      </c>
      <c r="B12593" s="4" t="s">
        <v>5</v>
      </c>
      <c r="C12593" s="4" t="s">
        <v>14</v>
      </c>
      <c r="D12593" s="4" t="s">
        <v>10</v>
      </c>
      <c r="E12593" s="4" t="s">
        <v>6</v>
      </c>
    </row>
    <row r="12594" spans="1:10">
      <c r="A12594" t="n">
        <v>109378</v>
      </c>
      <c r="B12594" s="36" t="n">
        <v>51</v>
      </c>
      <c r="C12594" s="7" t="n">
        <v>4</v>
      </c>
      <c r="D12594" s="7" t="n">
        <v>12</v>
      </c>
      <c r="E12594" s="7" t="s">
        <v>922</v>
      </c>
    </row>
    <row r="12595" spans="1:10">
      <c r="A12595" t="s">
        <v>4</v>
      </c>
      <c r="B12595" s="4" t="s">
        <v>5</v>
      </c>
      <c r="C12595" s="4" t="s">
        <v>10</v>
      </c>
    </row>
    <row r="12596" spans="1:10">
      <c r="A12596" t="n">
        <v>109393</v>
      </c>
      <c r="B12596" s="27" t="n">
        <v>16</v>
      </c>
      <c r="C12596" s="7" t="n">
        <v>0</v>
      </c>
    </row>
    <row r="12597" spans="1:10">
      <c r="A12597" t="s">
        <v>4</v>
      </c>
      <c r="B12597" s="4" t="s">
        <v>5</v>
      </c>
      <c r="C12597" s="4" t="s">
        <v>10</v>
      </c>
      <c r="D12597" s="4" t="s">
        <v>14</v>
      </c>
      <c r="E12597" s="4" t="s">
        <v>9</v>
      </c>
      <c r="F12597" s="4" t="s">
        <v>50</v>
      </c>
      <c r="G12597" s="4" t="s">
        <v>14</v>
      </c>
      <c r="H12597" s="4" t="s">
        <v>14</v>
      </c>
    </row>
    <row r="12598" spans="1:10">
      <c r="A12598" t="n">
        <v>109396</v>
      </c>
      <c r="B12598" s="37" t="n">
        <v>26</v>
      </c>
      <c r="C12598" s="7" t="n">
        <v>12</v>
      </c>
      <c r="D12598" s="7" t="n">
        <v>17</v>
      </c>
      <c r="E12598" s="7" t="n">
        <v>65250</v>
      </c>
      <c r="F12598" s="7" t="s">
        <v>915</v>
      </c>
      <c r="G12598" s="7" t="n">
        <v>2</v>
      </c>
      <c r="H12598" s="7" t="n">
        <v>0</v>
      </c>
    </row>
    <row r="12599" spans="1:10">
      <c r="A12599" t="s">
        <v>4</v>
      </c>
      <c r="B12599" s="4" t="s">
        <v>5</v>
      </c>
    </row>
    <row r="12600" spans="1:10">
      <c r="A12600" t="n">
        <v>109415</v>
      </c>
      <c r="B12600" s="25" t="n">
        <v>28</v>
      </c>
    </row>
    <row r="12601" spans="1:10">
      <c r="A12601" t="s">
        <v>4</v>
      </c>
      <c r="B12601" s="4" t="s">
        <v>5</v>
      </c>
      <c r="C12601" s="4" t="s">
        <v>14</v>
      </c>
      <c r="D12601" s="41" t="s">
        <v>71</v>
      </c>
      <c r="E12601" s="4" t="s">
        <v>5</v>
      </c>
      <c r="F12601" s="4" t="s">
        <v>14</v>
      </c>
      <c r="G12601" s="4" t="s">
        <v>10</v>
      </c>
      <c r="H12601" s="41" t="s">
        <v>72</v>
      </c>
      <c r="I12601" s="4" t="s">
        <v>14</v>
      </c>
      <c r="J12601" s="4" t="s">
        <v>36</v>
      </c>
    </row>
    <row r="12602" spans="1:10">
      <c r="A12602" t="n">
        <v>109416</v>
      </c>
      <c r="B12602" s="16" t="n">
        <v>5</v>
      </c>
      <c r="C12602" s="7" t="n">
        <v>28</v>
      </c>
      <c r="D12602" s="41" t="s">
        <v>3</v>
      </c>
      <c r="E12602" s="63" t="n">
        <v>64</v>
      </c>
      <c r="F12602" s="7" t="n">
        <v>5</v>
      </c>
      <c r="G12602" s="7" t="n">
        <v>14</v>
      </c>
      <c r="H12602" s="41" t="s">
        <v>3</v>
      </c>
      <c r="I12602" s="7" t="n">
        <v>1</v>
      </c>
      <c r="J12602" s="17" t="n">
        <f t="normal" ca="1">A12612</f>
        <v>0</v>
      </c>
    </row>
    <row r="12603" spans="1:10">
      <c r="A12603" t="s">
        <v>4</v>
      </c>
      <c r="B12603" s="4" t="s">
        <v>5</v>
      </c>
      <c r="C12603" s="4" t="s">
        <v>14</v>
      </c>
      <c r="D12603" s="4" t="s">
        <v>10</v>
      </c>
      <c r="E12603" s="4" t="s">
        <v>6</v>
      </c>
    </row>
    <row r="12604" spans="1:10">
      <c r="A12604" t="n">
        <v>109427</v>
      </c>
      <c r="B12604" s="36" t="n">
        <v>51</v>
      </c>
      <c r="C12604" s="7" t="n">
        <v>4</v>
      </c>
      <c r="D12604" s="7" t="n">
        <v>14</v>
      </c>
      <c r="E12604" s="7" t="s">
        <v>269</v>
      </c>
    </row>
    <row r="12605" spans="1:10">
      <c r="A12605" t="s">
        <v>4</v>
      </c>
      <c r="B12605" s="4" t="s">
        <v>5</v>
      </c>
      <c r="C12605" s="4" t="s">
        <v>10</v>
      </c>
    </row>
    <row r="12606" spans="1:10">
      <c r="A12606" t="n">
        <v>109442</v>
      </c>
      <c r="B12606" s="27" t="n">
        <v>16</v>
      </c>
      <c r="C12606" s="7" t="n">
        <v>0</v>
      </c>
    </row>
    <row r="12607" spans="1:10">
      <c r="A12607" t="s">
        <v>4</v>
      </c>
      <c r="B12607" s="4" t="s">
        <v>5</v>
      </c>
      <c r="C12607" s="4" t="s">
        <v>10</v>
      </c>
      <c r="D12607" s="4" t="s">
        <v>14</v>
      </c>
      <c r="E12607" s="4" t="s">
        <v>9</v>
      </c>
      <c r="F12607" s="4" t="s">
        <v>50</v>
      </c>
      <c r="G12607" s="4" t="s">
        <v>14</v>
      </c>
      <c r="H12607" s="4" t="s">
        <v>14</v>
      </c>
    </row>
    <row r="12608" spans="1:10">
      <c r="A12608" t="n">
        <v>109445</v>
      </c>
      <c r="B12608" s="37" t="n">
        <v>26</v>
      </c>
      <c r="C12608" s="7" t="n">
        <v>14</v>
      </c>
      <c r="D12608" s="7" t="n">
        <v>17</v>
      </c>
      <c r="E12608" s="7" t="n">
        <v>65251</v>
      </c>
      <c r="F12608" s="7" t="s">
        <v>872</v>
      </c>
      <c r="G12608" s="7" t="n">
        <v>2</v>
      </c>
      <c r="H12608" s="7" t="n">
        <v>0</v>
      </c>
    </row>
    <row r="12609" spans="1:10">
      <c r="A12609" t="s">
        <v>4</v>
      </c>
      <c r="B12609" s="4" t="s">
        <v>5</v>
      </c>
    </row>
    <row r="12610" spans="1:10">
      <c r="A12610" t="n">
        <v>109463</v>
      </c>
      <c r="B12610" s="25" t="n">
        <v>28</v>
      </c>
    </row>
    <row r="12611" spans="1:10">
      <c r="A12611" t="s">
        <v>4</v>
      </c>
      <c r="B12611" s="4" t="s">
        <v>5</v>
      </c>
      <c r="C12611" s="4" t="s">
        <v>10</v>
      </c>
      <c r="D12611" s="4" t="s">
        <v>14</v>
      </c>
    </row>
    <row r="12612" spans="1:10">
      <c r="A12612" t="n">
        <v>109464</v>
      </c>
      <c r="B12612" s="38" t="n">
        <v>89</v>
      </c>
      <c r="C12612" s="7" t="n">
        <v>65533</v>
      </c>
      <c r="D12612" s="7" t="n">
        <v>1</v>
      </c>
    </row>
    <row r="12613" spans="1:10">
      <c r="A12613" t="s">
        <v>4</v>
      </c>
      <c r="B12613" s="4" t="s">
        <v>5</v>
      </c>
      <c r="C12613" s="4" t="s">
        <v>14</v>
      </c>
      <c r="D12613" s="4" t="s">
        <v>10</v>
      </c>
      <c r="E12613" s="4" t="s">
        <v>10</v>
      </c>
      <c r="F12613" s="4" t="s">
        <v>14</v>
      </c>
    </row>
    <row r="12614" spans="1:10">
      <c r="A12614" t="n">
        <v>109468</v>
      </c>
      <c r="B12614" s="23" t="n">
        <v>25</v>
      </c>
      <c r="C12614" s="7" t="n">
        <v>1</v>
      </c>
      <c r="D12614" s="7" t="n">
        <v>65535</v>
      </c>
      <c r="E12614" s="7" t="n">
        <v>65535</v>
      </c>
      <c r="F12614" s="7" t="n">
        <v>0</v>
      </c>
    </row>
    <row r="12615" spans="1:10">
      <c r="A12615" t="s">
        <v>4</v>
      </c>
      <c r="B12615" s="4" t="s">
        <v>5</v>
      </c>
      <c r="C12615" s="4" t="s">
        <v>14</v>
      </c>
      <c r="D12615" s="4" t="s">
        <v>10</v>
      </c>
      <c r="E12615" s="4" t="s">
        <v>25</v>
      </c>
    </row>
    <row r="12616" spans="1:10">
      <c r="A12616" t="n">
        <v>109475</v>
      </c>
      <c r="B12616" s="33" t="n">
        <v>58</v>
      </c>
      <c r="C12616" s="7" t="n">
        <v>101</v>
      </c>
      <c r="D12616" s="7" t="n">
        <v>800</v>
      </c>
      <c r="E12616" s="7" t="n">
        <v>1</v>
      </c>
    </row>
    <row r="12617" spans="1:10">
      <c r="A12617" t="s">
        <v>4</v>
      </c>
      <c r="B12617" s="4" t="s">
        <v>5</v>
      </c>
      <c r="C12617" s="4" t="s">
        <v>14</v>
      </c>
      <c r="D12617" s="4" t="s">
        <v>10</v>
      </c>
    </row>
    <row r="12618" spans="1:10">
      <c r="A12618" t="n">
        <v>109483</v>
      </c>
      <c r="B12618" s="33" t="n">
        <v>58</v>
      </c>
      <c r="C12618" s="7" t="n">
        <v>254</v>
      </c>
      <c r="D12618" s="7" t="n">
        <v>0</v>
      </c>
    </row>
    <row r="12619" spans="1:10">
      <c r="A12619" t="s">
        <v>4</v>
      </c>
      <c r="B12619" s="4" t="s">
        <v>5</v>
      </c>
      <c r="C12619" s="4" t="s">
        <v>14</v>
      </c>
      <c r="D12619" s="4" t="s">
        <v>14</v>
      </c>
      <c r="E12619" s="4" t="s">
        <v>25</v>
      </c>
      <c r="F12619" s="4" t="s">
        <v>25</v>
      </c>
      <c r="G12619" s="4" t="s">
        <v>25</v>
      </c>
      <c r="H12619" s="4" t="s">
        <v>10</v>
      </c>
    </row>
    <row r="12620" spans="1:10">
      <c r="A12620" t="n">
        <v>109487</v>
      </c>
      <c r="B12620" s="34" t="n">
        <v>45</v>
      </c>
      <c r="C12620" s="7" t="n">
        <v>2</v>
      </c>
      <c r="D12620" s="7" t="n">
        <v>3</v>
      </c>
      <c r="E12620" s="7" t="n">
        <v>-16.4200000762939</v>
      </c>
      <c r="F12620" s="7" t="n">
        <v>15.710000038147</v>
      </c>
      <c r="G12620" s="7" t="n">
        <v>-52.9799995422363</v>
      </c>
      <c r="H12620" s="7" t="n">
        <v>0</v>
      </c>
    </row>
    <row r="12621" spans="1:10">
      <c r="A12621" t="s">
        <v>4</v>
      </c>
      <c r="B12621" s="4" t="s">
        <v>5</v>
      </c>
      <c r="C12621" s="4" t="s">
        <v>14</v>
      </c>
      <c r="D12621" s="4" t="s">
        <v>14</v>
      </c>
      <c r="E12621" s="4" t="s">
        <v>25</v>
      </c>
      <c r="F12621" s="4" t="s">
        <v>25</v>
      </c>
      <c r="G12621" s="4" t="s">
        <v>25</v>
      </c>
      <c r="H12621" s="4" t="s">
        <v>10</v>
      </c>
      <c r="I12621" s="4" t="s">
        <v>14</v>
      </c>
    </row>
    <row r="12622" spans="1:10">
      <c r="A12622" t="n">
        <v>109504</v>
      </c>
      <c r="B12622" s="34" t="n">
        <v>45</v>
      </c>
      <c r="C12622" s="7" t="n">
        <v>4</v>
      </c>
      <c r="D12622" s="7" t="n">
        <v>3</v>
      </c>
      <c r="E12622" s="7" t="n">
        <v>5.65000009536743</v>
      </c>
      <c r="F12622" s="7" t="n">
        <v>1.14999997615814</v>
      </c>
      <c r="G12622" s="7" t="n">
        <v>0</v>
      </c>
      <c r="H12622" s="7" t="n">
        <v>0</v>
      </c>
      <c r="I12622" s="7" t="n">
        <v>0</v>
      </c>
    </row>
    <row r="12623" spans="1:10">
      <c r="A12623" t="s">
        <v>4</v>
      </c>
      <c r="B12623" s="4" t="s">
        <v>5</v>
      </c>
      <c r="C12623" s="4" t="s">
        <v>14</v>
      </c>
      <c r="D12623" s="4" t="s">
        <v>14</v>
      </c>
      <c r="E12623" s="4" t="s">
        <v>25</v>
      </c>
      <c r="F12623" s="4" t="s">
        <v>10</v>
      </c>
    </row>
    <row r="12624" spans="1:10">
      <c r="A12624" t="n">
        <v>109522</v>
      </c>
      <c r="B12624" s="34" t="n">
        <v>45</v>
      </c>
      <c r="C12624" s="7" t="n">
        <v>5</v>
      </c>
      <c r="D12624" s="7" t="n">
        <v>3</v>
      </c>
      <c r="E12624" s="7" t="n">
        <v>1.5</v>
      </c>
      <c r="F12624" s="7" t="n">
        <v>0</v>
      </c>
    </row>
    <row r="12625" spans="1:9">
      <c r="A12625" t="s">
        <v>4</v>
      </c>
      <c r="B12625" s="4" t="s">
        <v>5</v>
      </c>
      <c r="C12625" s="4" t="s">
        <v>14</v>
      </c>
      <c r="D12625" s="4" t="s">
        <v>14</v>
      </c>
      <c r="E12625" s="4" t="s">
        <v>25</v>
      </c>
      <c r="F12625" s="4" t="s">
        <v>10</v>
      </c>
    </row>
    <row r="12626" spans="1:9">
      <c r="A12626" t="n">
        <v>109531</v>
      </c>
      <c r="B12626" s="34" t="n">
        <v>45</v>
      </c>
      <c r="C12626" s="7" t="n">
        <v>11</v>
      </c>
      <c r="D12626" s="7" t="n">
        <v>3</v>
      </c>
      <c r="E12626" s="7" t="n">
        <v>34.5999984741211</v>
      </c>
      <c r="F12626" s="7" t="n">
        <v>0</v>
      </c>
    </row>
    <row r="12627" spans="1:9">
      <c r="A12627" t="s">
        <v>4</v>
      </c>
      <c r="B12627" s="4" t="s">
        <v>5</v>
      </c>
      <c r="C12627" s="4" t="s">
        <v>10</v>
      </c>
      <c r="D12627" s="4" t="s">
        <v>9</v>
      </c>
    </row>
    <row r="12628" spans="1:9">
      <c r="A12628" t="n">
        <v>109540</v>
      </c>
      <c r="B12628" s="43" t="n">
        <v>43</v>
      </c>
      <c r="C12628" s="7" t="n">
        <v>61491</v>
      </c>
      <c r="D12628" s="7" t="n">
        <v>1</v>
      </c>
    </row>
    <row r="12629" spans="1:9">
      <c r="A12629" t="s">
        <v>4</v>
      </c>
      <c r="B12629" s="4" t="s">
        <v>5</v>
      </c>
      <c r="C12629" s="4" t="s">
        <v>10</v>
      </c>
      <c r="D12629" s="4" t="s">
        <v>9</v>
      </c>
    </row>
    <row r="12630" spans="1:9">
      <c r="A12630" t="n">
        <v>109547</v>
      </c>
      <c r="B12630" s="43" t="n">
        <v>43</v>
      </c>
      <c r="C12630" s="7" t="n">
        <v>61492</v>
      </c>
      <c r="D12630" s="7" t="n">
        <v>1</v>
      </c>
    </row>
    <row r="12631" spans="1:9">
      <c r="A12631" t="s">
        <v>4</v>
      </c>
      <c r="B12631" s="4" t="s">
        <v>5</v>
      </c>
      <c r="C12631" s="4" t="s">
        <v>14</v>
      </c>
      <c r="D12631" s="4" t="s">
        <v>10</v>
      </c>
    </row>
    <row r="12632" spans="1:9">
      <c r="A12632" t="n">
        <v>109554</v>
      </c>
      <c r="B12632" s="33" t="n">
        <v>58</v>
      </c>
      <c r="C12632" s="7" t="n">
        <v>255</v>
      </c>
      <c r="D12632" s="7" t="n">
        <v>0</v>
      </c>
    </row>
    <row r="12633" spans="1:9">
      <c r="A12633" t="s">
        <v>4</v>
      </c>
      <c r="B12633" s="4" t="s">
        <v>5</v>
      </c>
      <c r="C12633" s="4" t="s">
        <v>10</v>
      </c>
    </row>
    <row r="12634" spans="1:9">
      <c r="A12634" t="n">
        <v>109558</v>
      </c>
      <c r="B12634" s="27" t="n">
        <v>16</v>
      </c>
      <c r="C12634" s="7" t="n">
        <v>300</v>
      </c>
    </row>
    <row r="12635" spans="1:9">
      <c r="A12635" t="s">
        <v>4</v>
      </c>
      <c r="B12635" s="4" t="s">
        <v>5</v>
      </c>
      <c r="C12635" s="4" t="s">
        <v>10</v>
      </c>
      <c r="D12635" s="4" t="s">
        <v>14</v>
      </c>
      <c r="E12635" s="4" t="s">
        <v>14</v>
      </c>
      <c r="F12635" s="4" t="s">
        <v>6</v>
      </c>
    </row>
    <row r="12636" spans="1:9">
      <c r="A12636" t="n">
        <v>109561</v>
      </c>
      <c r="B12636" s="51" t="n">
        <v>47</v>
      </c>
      <c r="C12636" s="7" t="n">
        <v>83</v>
      </c>
      <c r="D12636" s="7" t="n">
        <v>0</v>
      </c>
      <c r="E12636" s="7" t="n">
        <v>0</v>
      </c>
      <c r="F12636" s="7" t="s">
        <v>336</v>
      </c>
    </row>
    <row r="12637" spans="1:9">
      <c r="A12637" t="s">
        <v>4</v>
      </c>
      <c r="B12637" s="4" t="s">
        <v>5</v>
      </c>
      <c r="C12637" s="4" t="s">
        <v>14</v>
      </c>
      <c r="D12637" s="4" t="s">
        <v>10</v>
      </c>
      <c r="E12637" s="4" t="s">
        <v>6</v>
      </c>
    </row>
    <row r="12638" spans="1:9">
      <c r="A12638" t="n">
        <v>109584</v>
      </c>
      <c r="B12638" s="36" t="n">
        <v>51</v>
      </c>
      <c r="C12638" s="7" t="n">
        <v>4</v>
      </c>
      <c r="D12638" s="7" t="n">
        <v>83</v>
      </c>
      <c r="E12638" s="7" t="s">
        <v>292</v>
      </c>
    </row>
    <row r="12639" spans="1:9">
      <c r="A12639" t="s">
        <v>4</v>
      </c>
      <c r="B12639" s="4" t="s">
        <v>5</v>
      </c>
      <c r="C12639" s="4" t="s">
        <v>10</v>
      </c>
    </row>
    <row r="12640" spans="1:9">
      <c r="A12640" t="n">
        <v>109598</v>
      </c>
      <c r="B12640" s="27" t="n">
        <v>16</v>
      </c>
      <c r="C12640" s="7" t="n">
        <v>0</v>
      </c>
    </row>
    <row r="12641" spans="1:6">
      <c r="A12641" t="s">
        <v>4</v>
      </c>
      <c r="B12641" s="4" t="s">
        <v>5</v>
      </c>
      <c r="C12641" s="4" t="s">
        <v>10</v>
      </c>
      <c r="D12641" s="4" t="s">
        <v>14</v>
      </c>
      <c r="E12641" s="4" t="s">
        <v>9</v>
      </c>
      <c r="F12641" s="4" t="s">
        <v>50</v>
      </c>
      <c r="G12641" s="4" t="s">
        <v>14</v>
      </c>
      <c r="H12641" s="4" t="s">
        <v>14</v>
      </c>
      <c r="I12641" s="4" t="s">
        <v>14</v>
      </c>
      <c r="J12641" s="4" t="s">
        <v>9</v>
      </c>
      <c r="K12641" s="4" t="s">
        <v>50</v>
      </c>
      <c r="L12641" s="4" t="s">
        <v>14</v>
      </c>
      <c r="M12641" s="4" t="s">
        <v>14</v>
      </c>
    </row>
    <row r="12642" spans="1:6">
      <c r="A12642" t="n">
        <v>109601</v>
      </c>
      <c r="B12642" s="37" t="n">
        <v>26</v>
      </c>
      <c r="C12642" s="7" t="n">
        <v>83</v>
      </c>
      <c r="D12642" s="7" t="n">
        <v>17</v>
      </c>
      <c r="E12642" s="7" t="n">
        <v>65252</v>
      </c>
      <c r="F12642" s="7" t="s">
        <v>923</v>
      </c>
      <c r="G12642" s="7" t="n">
        <v>2</v>
      </c>
      <c r="H12642" s="7" t="n">
        <v>3</v>
      </c>
      <c r="I12642" s="7" t="n">
        <v>17</v>
      </c>
      <c r="J12642" s="7" t="n">
        <v>65253</v>
      </c>
      <c r="K12642" s="7" t="s">
        <v>924</v>
      </c>
      <c r="L12642" s="7" t="n">
        <v>2</v>
      </c>
      <c r="M12642" s="7" t="n">
        <v>0</v>
      </c>
    </row>
    <row r="12643" spans="1:6">
      <c r="A12643" t="s">
        <v>4</v>
      </c>
      <c r="B12643" s="4" t="s">
        <v>5</v>
      </c>
    </row>
    <row r="12644" spans="1:6">
      <c r="A12644" t="n">
        <v>109684</v>
      </c>
      <c r="B12644" s="25" t="n">
        <v>28</v>
      </c>
    </row>
    <row r="12645" spans="1:6">
      <c r="A12645" t="s">
        <v>4</v>
      </c>
      <c r="B12645" s="4" t="s">
        <v>5</v>
      </c>
      <c r="C12645" s="4" t="s">
        <v>14</v>
      </c>
      <c r="D12645" s="4" t="s">
        <v>10</v>
      </c>
      <c r="E12645" s="4" t="s">
        <v>10</v>
      </c>
      <c r="F12645" s="4" t="s">
        <v>14</v>
      </c>
    </row>
    <row r="12646" spans="1:6">
      <c r="A12646" t="n">
        <v>109685</v>
      </c>
      <c r="B12646" s="23" t="n">
        <v>25</v>
      </c>
      <c r="C12646" s="7" t="n">
        <v>1</v>
      </c>
      <c r="D12646" s="7" t="n">
        <v>60</v>
      </c>
      <c r="E12646" s="7" t="n">
        <v>640</v>
      </c>
      <c r="F12646" s="7" t="n">
        <v>1</v>
      </c>
    </row>
    <row r="12647" spans="1:6">
      <c r="A12647" t="s">
        <v>4</v>
      </c>
      <c r="B12647" s="4" t="s">
        <v>5</v>
      </c>
      <c r="C12647" s="4" t="s">
        <v>14</v>
      </c>
      <c r="D12647" s="4" t="s">
        <v>10</v>
      </c>
      <c r="E12647" s="4" t="s">
        <v>6</v>
      </c>
    </row>
    <row r="12648" spans="1:6">
      <c r="A12648" t="n">
        <v>109692</v>
      </c>
      <c r="B12648" s="36" t="n">
        <v>51</v>
      </c>
      <c r="C12648" s="7" t="n">
        <v>4</v>
      </c>
      <c r="D12648" s="7" t="n">
        <v>0</v>
      </c>
      <c r="E12648" s="7" t="s">
        <v>364</v>
      </c>
    </row>
    <row r="12649" spans="1:6">
      <c r="A12649" t="s">
        <v>4</v>
      </c>
      <c r="B12649" s="4" t="s">
        <v>5</v>
      </c>
      <c r="C12649" s="4" t="s">
        <v>10</v>
      </c>
    </row>
    <row r="12650" spans="1:6">
      <c r="A12650" t="n">
        <v>109705</v>
      </c>
      <c r="B12650" s="27" t="n">
        <v>16</v>
      </c>
      <c r="C12650" s="7" t="n">
        <v>0</v>
      </c>
    </row>
    <row r="12651" spans="1:6">
      <c r="A12651" t="s">
        <v>4</v>
      </c>
      <c r="B12651" s="4" t="s">
        <v>5</v>
      </c>
      <c r="C12651" s="4" t="s">
        <v>10</v>
      </c>
      <c r="D12651" s="4" t="s">
        <v>14</v>
      </c>
      <c r="E12651" s="4" t="s">
        <v>9</v>
      </c>
      <c r="F12651" s="4" t="s">
        <v>50</v>
      </c>
      <c r="G12651" s="4" t="s">
        <v>14</v>
      </c>
      <c r="H12651" s="4" t="s">
        <v>14</v>
      </c>
    </row>
    <row r="12652" spans="1:6">
      <c r="A12652" t="n">
        <v>109708</v>
      </c>
      <c r="B12652" s="37" t="n">
        <v>26</v>
      </c>
      <c r="C12652" s="7" t="n">
        <v>0</v>
      </c>
      <c r="D12652" s="7" t="n">
        <v>17</v>
      </c>
      <c r="E12652" s="7" t="n">
        <v>65254</v>
      </c>
      <c r="F12652" s="7" t="s">
        <v>925</v>
      </c>
      <c r="G12652" s="7" t="n">
        <v>2</v>
      </c>
      <c r="H12652" s="7" t="n">
        <v>0</v>
      </c>
    </row>
    <row r="12653" spans="1:6">
      <c r="A12653" t="s">
        <v>4</v>
      </c>
      <c r="B12653" s="4" t="s">
        <v>5</v>
      </c>
    </row>
    <row r="12654" spans="1:6">
      <c r="A12654" t="n">
        <v>109745</v>
      </c>
      <c r="B12654" s="25" t="n">
        <v>28</v>
      </c>
    </row>
    <row r="12655" spans="1:6">
      <c r="A12655" t="s">
        <v>4</v>
      </c>
      <c r="B12655" s="4" t="s">
        <v>5</v>
      </c>
      <c r="C12655" s="4" t="s">
        <v>10</v>
      </c>
      <c r="D12655" s="4" t="s">
        <v>14</v>
      </c>
    </row>
    <row r="12656" spans="1:6">
      <c r="A12656" t="n">
        <v>109746</v>
      </c>
      <c r="B12656" s="38" t="n">
        <v>89</v>
      </c>
      <c r="C12656" s="7" t="n">
        <v>65533</v>
      </c>
      <c r="D12656" s="7" t="n">
        <v>1</v>
      </c>
    </row>
    <row r="12657" spans="1:13">
      <c r="A12657" t="s">
        <v>4</v>
      </c>
      <c r="B12657" s="4" t="s">
        <v>5</v>
      </c>
      <c r="C12657" s="4" t="s">
        <v>14</v>
      </c>
      <c r="D12657" s="4" t="s">
        <v>10</v>
      </c>
      <c r="E12657" s="4" t="s">
        <v>25</v>
      </c>
    </row>
    <row r="12658" spans="1:13">
      <c r="A12658" t="n">
        <v>109750</v>
      </c>
      <c r="B12658" s="33" t="n">
        <v>58</v>
      </c>
      <c r="C12658" s="7" t="n">
        <v>0</v>
      </c>
      <c r="D12658" s="7" t="n">
        <v>1000</v>
      </c>
      <c r="E12658" s="7" t="n">
        <v>1</v>
      </c>
    </row>
    <row r="12659" spans="1:13">
      <c r="A12659" t="s">
        <v>4</v>
      </c>
      <c r="B12659" s="4" t="s">
        <v>5</v>
      </c>
      <c r="C12659" s="4" t="s">
        <v>14</v>
      </c>
      <c r="D12659" s="4" t="s">
        <v>10</v>
      </c>
    </row>
    <row r="12660" spans="1:13">
      <c r="A12660" t="n">
        <v>109758</v>
      </c>
      <c r="B12660" s="33" t="n">
        <v>58</v>
      </c>
      <c r="C12660" s="7" t="n">
        <v>255</v>
      </c>
      <c r="D12660" s="7" t="n">
        <v>0</v>
      </c>
    </row>
    <row r="12661" spans="1:13">
      <c r="A12661" t="s">
        <v>4</v>
      </c>
      <c r="B12661" s="4" t="s">
        <v>5</v>
      </c>
      <c r="C12661" s="4" t="s">
        <v>14</v>
      </c>
      <c r="D12661" s="4" t="s">
        <v>10</v>
      </c>
      <c r="E12661" s="4" t="s">
        <v>10</v>
      </c>
    </row>
    <row r="12662" spans="1:13">
      <c r="A12662" t="n">
        <v>109762</v>
      </c>
      <c r="B12662" s="11" t="n">
        <v>39</v>
      </c>
      <c r="C12662" s="7" t="n">
        <v>16</v>
      </c>
      <c r="D12662" s="7" t="n">
        <v>65533</v>
      </c>
      <c r="E12662" s="7" t="n">
        <v>200</v>
      </c>
    </row>
    <row r="12663" spans="1:13">
      <c r="A12663" t="s">
        <v>4</v>
      </c>
      <c r="B12663" s="4" t="s">
        <v>5</v>
      </c>
      <c r="C12663" s="4" t="s">
        <v>14</v>
      </c>
      <c r="D12663" s="4" t="s">
        <v>10</v>
      </c>
      <c r="E12663" s="4" t="s">
        <v>14</v>
      </c>
    </row>
    <row r="12664" spans="1:13">
      <c r="A12664" t="n">
        <v>109768</v>
      </c>
      <c r="B12664" s="11" t="n">
        <v>39</v>
      </c>
      <c r="C12664" s="7" t="n">
        <v>11</v>
      </c>
      <c r="D12664" s="7" t="n">
        <v>65533</v>
      </c>
      <c r="E12664" s="7" t="n">
        <v>200</v>
      </c>
    </row>
    <row r="12665" spans="1:13">
      <c r="A12665" t="s">
        <v>4</v>
      </c>
      <c r="B12665" s="4" t="s">
        <v>5</v>
      </c>
      <c r="C12665" s="4" t="s">
        <v>14</v>
      </c>
      <c r="D12665" s="4" t="s">
        <v>10</v>
      </c>
      <c r="E12665" s="4" t="s">
        <v>14</v>
      </c>
    </row>
    <row r="12666" spans="1:13">
      <c r="A12666" t="n">
        <v>109773</v>
      </c>
      <c r="B12666" s="50" t="n">
        <v>36</v>
      </c>
      <c r="C12666" s="7" t="n">
        <v>9</v>
      </c>
      <c r="D12666" s="7" t="n">
        <v>0</v>
      </c>
      <c r="E12666" s="7" t="n">
        <v>0</v>
      </c>
    </row>
    <row r="12667" spans="1:13">
      <c r="A12667" t="s">
        <v>4</v>
      </c>
      <c r="B12667" s="4" t="s">
        <v>5</v>
      </c>
      <c r="C12667" s="4" t="s">
        <v>14</v>
      </c>
      <c r="D12667" s="4" t="s">
        <v>10</v>
      </c>
      <c r="E12667" s="4" t="s">
        <v>14</v>
      </c>
    </row>
    <row r="12668" spans="1:13">
      <c r="A12668" t="n">
        <v>109778</v>
      </c>
      <c r="B12668" s="50" t="n">
        <v>36</v>
      </c>
      <c r="C12668" s="7" t="n">
        <v>9</v>
      </c>
      <c r="D12668" s="7" t="n">
        <v>83</v>
      </c>
      <c r="E12668" s="7" t="n">
        <v>0</v>
      </c>
    </row>
    <row r="12669" spans="1:13">
      <c r="A12669" t="s">
        <v>4</v>
      </c>
      <c r="B12669" s="4" t="s">
        <v>5</v>
      </c>
      <c r="C12669" s="4" t="s">
        <v>14</v>
      </c>
      <c r="D12669" s="4" t="s">
        <v>10</v>
      </c>
      <c r="E12669" s="4" t="s">
        <v>14</v>
      </c>
    </row>
    <row r="12670" spans="1:13">
      <c r="A12670" t="n">
        <v>109783</v>
      </c>
      <c r="B12670" s="50" t="n">
        <v>36</v>
      </c>
      <c r="C12670" s="7" t="n">
        <v>9</v>
      </c>
      <c r="D12670" s="7" t="n">
        <v>112</v>
      </c>
      <c r="E12670" s="7" t="n">
        <v>0</v>
      </c>
    </row>
    <row r="12671" spans="1:13">
      <c r="A12671" t="s">
        <v>4</v>
      </c>
      <c r="B12671" s="4" t="s">
        <v>5</v>
      </c>
      <c r="C12671" s="4" t="s">
        <v>10</v>
      </c>
    </row>
    <row r="12672" spans="1:13">
      <c r="A12672" t="n">
        <v>109788</v>
      </c>
      <c r="B12672" s="39" t="n">
        <v>12</v>
      </c>
      <c r="C12672" s="7" t="n">
        <v>10299</v>
      </c>
    </row>
    <row r="12673" spans="1:5">
      <c r="A12673" t="s">
        <v>4</v>
      </c>
      <c r="B12673" s="4" t="s">
        <v>5</v>
      </c>
      <c r="C12673" s="4" t="s">
        <v>10</v>
      </c>
      <c r="D12673" s="4" t="s">
        <v>9</v>
      </c>
    </row>
    <row r="12674" spans="1:5">
      <c r="A12674" t="n">
        <v>109791</v>
      </c>
      <c r="B12674" s="46" t="n">
        <v>44</v>
      </c>
      <c r="C12674" s="7" t="n">
        <v>61491</v>
      </c>
      <c r="D12674" s="7" t="n">
        <v>256</v>
      </c>
    </row>
    <row r="12675" spans="1:5">
      <c r="A12675" t="s">
        <v>4</v>
      </c>
      <c r="B12675" s="4" t="s">
        <v>5</v>
      </c>
      <c r="C12675" s="4" t="s">
        <v>10</v>
      </c>
      <c r="D12675" s="4" t="s">
        <v>9</v>
      </c>
    </row>
    <row r="12676" spans="1:5">
      <c r="A12676" t="n">
        <v>109798</v>
      </c>
      <c r="B12676" s="46" t="n">
        <v>44</v>
      </c>
      <c r="C12676" s="7" t="n">
        <v>61492</v>
      </c>
      <c r="D12676" s="7" t="n">
        <v>256</v>
      </c>
    </row>
    <row r="12677" spans="1:5">
      <c r="A12677" t="s">
        <v>4</v>
      </c>
      <c r="B12677" s="4" t="s">
        <v>5</v>
      </c>
      <c r="C12677" s="4" t="s">
        <v>10</v>
      </c>
      <c r="D12677" s="4" t="s">
        <v>9</v>
      </c>
    </row>
    <row r="12678" spans="1:5">
      <c r="A12678" t="n">
        <v>109805</v>
      </c>
      <c r="B12678" s="46" t="n">
        <v>44</v>
      </c>
      <c r="C12678" s="7" t="n">
        <v>61493</v>
      </c>
      <c r="D12678" s="7" t="n">
        <v>256</v>
      </c>
    </row>
    <row r="12679" spans="1:5">
      <c r="A12679" t="s">
        <v>4</v>
      </c>
      <c r="B12679" s="4" t="s">
        <v>5</v>
      </c>
      <c r="C12679" s="4" t="s">
        <v>10</v>
      </c>
      <c r="D12679" s="4" t="s">
        <v>9</v>
      </c>
    </row>
    <row r="12680" spans="1:5">
      <c r="A12680" t="n">
        <v>109812</v>
      </c>
      <c r="B12680" s="46" t="n">
        <v>44</v>
      </c>
      <c r="C12680" s="7" t="n">
        <v>61494</v>
      </c>
      <c r="D12680" s="7" t="n">
        <v>256</v>
      </c>
    </row>
    <row r="12681" spans="1:5">
      <c r="A12681" t="s">
        <v>4</v>
      </c>
      <c r="B12681" s="4" t="s">
        <v>5</v>
      </c>
      <c r="C12681" s="4" t="s">
        <v>10</v>
      </c>
      <c r="D12681" s="4" t="s">
        <v>9</v>
      </c>
    </row>
    <row r="12682" spans="1:5">
      <c r="A12682" t="n">
        <v>109819</v>
      </c>
      <c r="B12682" s="46" t="n">
        <v>44</v>
      </c>
      <c r="C12682" s="7" t="n">
        <v>61495</v>
      </c>
      <c r="D12682" s="7" t="n">
        <v>256</v>
      </c>
    </row>
    <row r="12683" spans="1:5">
      <c r="A12683" t="s">
        <v>4</v>
      </c>
      <c r="B12683" s="4" t="s">
        <v>5</v>
      </c>
      <c r="C12683" s="4" t="s">
        <v>14</v>
      </c>
      <c r="D12683" s="41" t="s">
        <v>71</v>
      </c>
      <c r="E12683" s="4" t="s">
        <v>5</v>
      </c>
      <c r="F12683" s="4" t="s">
        <v>14</v>
      </c>
      <c r="G12683" s="4" t="s">
        <v>10</v>
      </c>
      <c r="H12683" s="41" t="s">
        <v>72</v>
      </c>
      <c r="I12683" s="4" t="s">
        <v>14</v>
      </c>
      <c r="J12683" s="4" t="s">
        <v>36</v>
      </c>
    </row>
    <row r="12684" spans="1:5">
      <c r="A12684" t="n">
        <v>109826</v>
      </c>
      <c r="B12684" s="16" t="n">
        <v>5</v>
      </c>
      <c r="C12684" s="7" t="n">
        <v>28</v>
      </c>
      <c r="D12684" s="41" t="s">
        <v>3</v>
      </c>
      <c r="E12684" s="63" t="n">
        <v>64</v>
      </c>
      <c r="F12684" s="7" t="n">
        <v>5</v>
      </c>
      <c r="G12684" s="7" t="n">
        <v>5</v>
      </c>
      <c r="H12684" s="41" t="s">
        <v>3</v>
      </c>
      <c r="I12684" s="7" t="n">
        <v>1</v>
      </c>
      <c r="J12684" s="17" t="n">
        <f t="normal" ca="1">A12688</f>
        <v>0</v>
      </c>
    </row>
    <row r="12685" spans="1:5">
      <c r="A12685" t="s">
        <v>4</v>
      </c>
      <c r="B12685" s="4" t="s">
        <v>5</v>
      </c>
      <c r="C12685" s="4" t="s">
        <v>10</v>
      </c>
      <c r="D12685" s="4" t="s">
        <v>9</v>
      </c>
    </row>
    <row r="12686" spans="1:5">
      <c r="A12686" t="n">
        <v>109837</v>
      </c>
      <c r="B12686" s="46" t="n">
        <v>44</v>
      </c>
      <c r="C12686" s="7" t="n">
        <v>7032</v>
      </c>
      <c r="D12686" s="7" t="n">
        <v>256</v>
      </c>
    </row>
    <row r="12687" spans="1:5">
      <c r="A12687" t="s">
        <v>4</v>
      </c>
      <c r="B12687" s="4" t="s">
        <v>5</v>
      </c>
      <c r="C12687" s="4" t="s">
        <v>14</v>
      </c>
      <c r="D12687" s="4" t="s">
        <v>6</v>
      </c>
      <c r="E12687" s="4" t="s">
        <v>10</v>
      </c>
    </row>
    <row r="12688" spans="1:5">
      <c r="A12688" t="n">
        <v>109844</v>
      </c>
      <c r="B12688" s="19" t="n">
        <v>62</v>
      </c>
      <c r="C12688" s="7" t="n">
        <v>0</v>
      </c>
      <c r="D12688" s="7" t="s">
        <v>45</v>
      </c>
      <c r="E12688" s="7" t="n">
        <v>1</v>
      </c>
    </row>
    <row r="12689" spans="1:10">
      <c r="A12689" t="s">
        <v>4</v>
      </c>
      <c r="B12689" s="4" t="s">
        <v>5</v>
      </c>
      <c r="C12689" s="4" t="s">
        <v>14</v>
      </c>
      <c r="D12689" s="4" t="s">
        <v>10</v>
      </c>
    </row>
    <row r="12690" spans="1:10">
      <c r="A12690" t="n">
        <v>109864</v>
      </c>
      <c r="B12690" s="13" t="n">
        <v>50</v>
      </c>
      <c r="C12690" s="7" t="n">
        <v>254</v>
      </c>
      <c r="D12690" s="7" t="n">
        <v>29</v>
      </c>
    </row>
    <row r="12691" spans="1:10">
      <c r="A12691" t="s">
        <v>4</v>
      </c>
      <c r="B12691" s="4" t="s">
        <v>5</v>
      </c>
      <c r="C12691" s="4" t="s">
        <v>14</v>
      </c>
      <c r="D12691" s="4" t="s">
        <v>10</v>
      </c>
      <c r="E12691" s="4" t="s">
        <v>9</v>
      </c>
      <c r="F12691" s="4" t="s">
        <v>10</v>
      </c>
    </row>
    <row r="12692" spans="1:10">
      <c r="A12692" t="n">
        <v>109868</v>
      </c>
      <c r="B12692" s="13" t="n">
        <v>50</v>
      </c>
      <c r="C12692" s="7" t="n">
        <v>3</v>
      </c>
      <c r="D12692" s="7" t="n">
        <v>8040</v>
      </c>
      <c r="E12692" s="7" t="n">
        <v>1056964608</v>
      </c>
      <c r="F12692" s="7" t="n">
        <v>1000</v>
      </c>
    </row>
    <row r="12693" spans="1:10">
      <c r="A12693" t="s">
        <v>4</v>
      </c>
      <c r="B12693" s="4" t="s">
        <v>5</v>
      </c>
      <c r="C12693" s="4" t="s">
        <v>14</v>
      </c>
      <c r="D12693" s="4" t="s">
        <v>10</v>
      </c>
      <c r="E12693" s="4" t="s">
        <v>9</v>
      </c>
      <c r="F12693" s="4" t="s">
        <v>10</v>
      </c>
    </row>
    <row r="12694" spans="1:10">
      <c r="A12694" t="n">
        <v>109878</v>
      </c>
      <c r="B12694" s="13" t="n">
        <v>50</v>
      </c>
      <c r="C12694" s="7" t="n">
        <v>3</v>
      </c>
      <c r="D12694" s="7" t="n">
        <v>8062</v>
      </c>
      <c r="E12694" s="7" t="n">
        <v>1058642330</v>
      </c>
      <c r="F12694" s="7" t="n">
        <v>1000</v>
      </c>
    </row>
    <row r="12695" spans="1:10">
      <c r="A12695" t="s">
        <v>4</v>
      </c>
      <c r="B12695" s="4" t="s">
        <v>5</v>
      </c>
      <c r="C12695" s="4" t="s">
        <v>14</v>
      </c>
    </row>
    <row r="12696" spans="1:10">
      <c r="A12696" t="n">
        <v>109888</v>
      </c>
      <c r="B12696" s="72" t="n">
        <v>49</v>
      </c>
      <c r="C12696" s="7" t="n">
        <v>7</v>
      </c>
    </row>
    <row r="12697" spans="1:10">
      <c r="A12697" t="s">
        <v>4</v>
      </c>
      <c r="B12697" s="4" t="s">
        <v>5</v>
      </c>
      <c r="C12697" s="4" t="s">
        <v>10</v>
      </c>
      <c r="D12697" s="4" t="s">
        <v>25</v>
      </c>
      <c r="E12697" s="4" t="s">
        <v>25</v>
      </c>
      <c r="F12697" s="4" t="s">
        <v>25</v>
      </c>
      <c r="G12697" s="4" t="s">
        <v>25</v>
      </c>
    </row>
    <row r="12698" spans="1:10">
      <c r="A12698" t="n">
        <v>109890</v>
      </c>
      <c r="B12698" s="45" t="n">
        <v>46</v>
      </c>
      <c r="C12698" s="7" t="n">
        <v>61456</v>
      </c>
      <c r="D12698" s="7" t="n">
        <v>-15.7200002670288</v>
      </c>
      <c r="E12698" s="7" t="n">
        <v>14.25</v>
      </c>
      <c r="F12698" s="7" t="n">
        <v>-51.3499984741211</v>
      </c>
      <c r="G12698" s="7" t="n">
        <v>167.699996948242</v>
      </c>
    </row>
    <row r="12699" spans="1:10">
      <c r="A12699" t="s">
        <v>4</v>
      </c>
      <c r="B12699" s="4" t="s">
        <v>5</v>
      </c>
      <c r="C12699" s="4" t="s">
        <v>14</v>
      </c>
      <c r="D12699" s="4" t="s">
        <v>14</v>
      </c>
      <c r="E12699" s="4" t="s">
        <v>25</v>
      </c>
      <c r="F12699" s="4" t="s">
        <v>25</v>
      </c>
      <c r="G12699" s="4" t="s">
        <v>25</v>
      </c>
      <c r="H12699" s="4" t="s">
        <v>10</v>
      </c>
      <c r="I12699" s="4" t="s">
        <v>14</v>
      </c>
    </row>
    <row r="12700" spans="1:10">
      <c r="A12700" t="n">
        <v>109909</v>
      </c>
      <c r="B12700" s="34" t="n">
        <v>45</v>
      </c>
      <c r="C12700" s="7" t="n">
        <v>4</v>
      </c>
      <c r="D12700" s="7" t="n">
        <v>3</v>
      </c>
      <c r="E12700" s="7" t="n">
        <v>4.98999977111816</v>
      </c>
      <c r="F12700" s="7" t="n">
        <v>346.079986572266</v>
      </c>
      <c r="G12700" s="7" t="n">
        <v>0</v>
      </c>
      <c r="H12700" s="7" t="n">
        <v>0</v>
      </c>
      <c r="I12700" s="7" t="n">
        <v>0</v>
      </c>
    </row>
    <row r="12701" spans="1:10">
      <c r="A12701" t="s">
        <v>4</v>
      </c>
      <c r="B12701" s="4" t="s">
        <v>5</v>
      </c>
      <c r="C12701" s="4" t="s">
        <v>14</v>
      </c>
      <c r="D12701" s="4" t="s">
        <v>6</v>
      </c>
    </row>
    <row r="12702" spans="1:10">
      <c r="A12702" t="n">
        <v>109927</v>
      </c>
      <c r="B12702" s="8" t="n">
        <v>2</v>
      </c>
      <c r="C12702" s="7" t="n">
        <v>10</v>
      </c>
      <c r="D12702" s="7" t="s">
        <v>285</v>
      </c>
    </row>
    <row r="12703" spans="1:10">
      <c r="A12703" t="s">
        <v>4</v>
      </c>
      <c r="B12703" s="4" t="s">
        <v>5</v>
      </c>
      <c r="C12703" s="4" t="s">
        <v>10</v>
      </c>
    </row>
    <row r="12704" spans="1:10">
      <c r="A12704" t="n">
        <v>109942</v>
      </c>
      <c r="B12704" s="27" t="n">
        <v>16</v>
      </c>
      <c r="C12704" s="7" t="n">
        <v>0</v>
      </c>
    </row>
    <row r="12705" spans="1:9">
      <c r="A12705" t="s">
        <v>4</v>
      </c>
      <c r="B12705" s="4" t="s">
        <v>5</v>
      </c>
      <c r="C12705" s="4" t="s">
        <v>14</v>
      </c>
      <c r="D12705" s="4" t="s">
        <v>10</v>
      </c>
    </row>
    <row r="12706" spans="1:9">
      <c r="A12706" t="n">
        <v>109945</v>
      </c>
      <c r="B12706" s="33" t="n">
        <v>58</v>
      </c>
      <c r="C12706" s="7" t="n">
        <v>105</v>
      </c>
      <c r="D12706" s="7" t="n">
        <v>300</v>
      </c>
    </row>
    <row r="12707" spans="1:9">
      <c r="A12707" t="s">
        <v>4</v>
      </c>
      <c r="B12707" s="4" t="s">
        <v>5</v>
      </c>
      <c r="C12707" s="4" t="s">
        <v>25</v>
      </c>
      <c r="D12707" s="4" t="s">
        <v>10</v>
      </c>
    </row>
    <row r="12708" spans="1:9">
      <c r="A12708" t="n">
        <v>109949</v>
      </c>
      <c r="B12708" s="62" t="n">
        <v>103</v>
      </c>
      <c r="C12708" s="7" t="n">
        <v>1</v>
      </c>
      <c r="D12708" s="7" t="n">
        <v>300</v>
      </c>
    </row>
    <row r="12709" spans="1:9">
      <c r="A12709" t="s">
        <v>4</v>
      </c>
      <c r="B12709" s="4" t="s">
        <v>5</v>
      </c>
      <c r="C12709" s="4" t="s">
        <v>14</v>
      </c>
      <c r="D12709" s="4" t="s">
        <v>10</v>
      </c>
    </row>
    <row r="12710" spans="1:9">
      <c r="A12710" t="n">
        <v>109956</v>
      </c>
      <c r="B12710" s="64" t="n">
        <v>72</v>
      </c>
      <c r="C12710" s="7" t="n">
        <v>4</v>
      </c>
      <c r="D12710" s="7" t="n">
        <v>0</v>
      </c>
    </row>
    <row r="12711" spans="1:9">
      <c r="A12711" t="s">
        <v>4</v>
      </c>
      <c r="B12711" s="4" t="s">
        <v>5</v>
      </c>
      <c r="C12711" s="4" t="s">
        <v>9</v>
      </c>
    </row>
    <row r="12712" spans="1:9">
      <c r="A12712" t="n">
        <v>109960</v>
      </c>
      <c r="B12712" s="74" t="n">
        <v>15</v>
      </c>
      <c r="C12712" s="7" t="n">
        <v>1073741824</v>
      </c>
    </row>
    <row r="12713" spans="1:9">
      <c r="A12713" t="s">
        <v>4</v>
      </c>
      <c r="B12713" s="4" t="s">
        <v>5</v>
      </c>
      <c r="C12713" s="4" t="s">
        <v>14</v>
      </c>
    </row>
    <row r="12714" spans="1:9">
      <c r="A12714" t="n">
        <v>109965</v>
      </c>
      <c r="B12714" s="63" t="n">
        <v>64</v>
      </c>
      <c r="C12714" s="7" t="n">
        <v>3</v>
      </c>
    </row>
    <row r="12715" spans="1:9">
      <c r="A12715" t="s">
        <v>4</v>
      </c>
      <c r="B12715" s="4" t="s">
        <v>5</v>
      </c>
      <c r="C12715" s="4" t="s">
        <v>14</v>
      </c>
    </row>
    <row r="12716" spans="1:9">
      <c r="A12716" t="n">
        <v>109967</v>
      </c>
      <c r="B12716" s="12" t="n">
        <v>74</v>
      </c>
      <c r="C12716" s="7" t="n">
        <v>67</v>
      </c>
    </row>
    <row r="12717" spans="1:9">
      <c r="A12717" t="s">
        <v>4</v>
      </c>
      <c r="B12717" s="4" t="s">
        <v>5</v>
      </c>
      <c r="C12717" s="4" t="s">
        <v>14</v>
      </c>
      <c r="D12717" s="4" t="s">
        <v>14</v>
      </c>
      <c r="E12717" s="4" t="s">
        <v>10</v>
      </c>
    </row>
    <row r="12718" spans="1:9">
      <c r="A12718" t="n">
        <v>109969</v>
      </c>
      <c r="B12718" s="34" t="n">
        <v>45</v>
      </c>
      <c r="C12718" s="7" t="n">
        <v>8</v>
      </c>
      <c r="D12718" s="7" t="n">
        <v>1</v>
      </c>
      <c r="E12718" s="7" t="n">
        <v>0</v>
      </c>
    </row>
    <row r="12719" spans="1:9">
      <c r="A12719" t="s">
        <v>4</v>
      </c>
      <c r="B12719" s="4" t="s">
        <v>5</v>
      </c>
      <c r="C12719" s="4" t="s">
        <v>10</v>
      </c>
    </row>
    <row r="12720" spans="1:9">
      <c r="A12720" t="n">
        <v>109974</v>
      </c>
      <c r="B12720" s="66" t="n">
        <v>13</v>
      </c>
      <c r="C12720" s="7" t="n">
        <v>6409</v>
      </c>
    </row>
    <row r="12721" spans="1:5">
      <c r="A12721" t="s">
        <v>4</v>
      </c>
      <c r="B12721" s="4" t="s">
        <v>5</v>
      </c>
      <c r="C12721" s="4" t="s">
        <v>10</v>
      </c>
    </row>
    <row r="12722" spans="1:5">
      <c r="A12722" t="n">
        <v>109977</v>
      </c>
      <c r="B12722" s="66" t="n">
        <v>13</v>
      </c>
      <c r="C12722" s="7" t="n">
        <v>6408</v>
      </c>
    </row>
    <row r="12723" spans="1:5">
      <c r="A12723" t="s">
        <v>4</v>
      </c>
      <c r="B12723" s="4" t="s">
        <v>5</v>
      </c>
      <c r="C12723" s="4" t="s">
        <v>10</v>
      </c>
    </row>
    <row r="12724" spans="1:5">
      <c r="A12724" t="n">
        <v>109980</v>
      </c>
      <c r="B12724" s="39" t="n">
        <v>12</v>
      </c>
      <c r="C12724" s="7" t="n">
        <v>6464</v>
      </c>
    </row>
    <row r="12725" spans="1:5">
      <c r="A12725" t="s">
        <v>4</v>
      </c>
      <c r="B12725" s="4" t="s">
        <v>5</v>
      </c>
      <c r="C12725" s="4" t="s">
        <v>10</v>
      </c>
    </row>
    <row r="12726" spans="1:5">
      <c r="A12726" t="n">
        <v>109983</v>
      </c>
      <c r="B12726" s="66" t="n">
        <v>13</v>
      </c>
      <c r="C12726" s="7" t="n">
        <v>6465</v>
      </c>
    </row>
    <row r="12727" spans="1:5">
      <c r="A12727" t="s">
        <v>4</v>
      </c>
      <c r="B12727" s="4" t="s">
        <v>5</v>
      </c>
      <c r="C12727" s="4" t="s">
        <v>10</v>
      </c>
    </row>
    <row r="12728" spans="1:5">
      <c r="A12728" t="n">
        <v>109986</v>
      </c>
      <c r="B12728" s="66" t="n">
        <v>13</v>
      </c>
      <c r="C12728" s="7" t="n">
        <v>6466</v>
      </c>
    </row>
    <row r="12729" spans="1:5">
      <c r="A12729" t="s">
        <v>4</v>
      </c>
      <c r="B12729" s="4" t="s">
        <v>5</v>
      </c>
      <c r="C12729" s="4" t="s">
        <v>10</v>
      </c>
    </row>
    <row r="12730" spans="1:5">
      <c r="A12730" t="n">
        <v>109989</v>
      </c>
      <c r="B12730" s="66" t="n">
        <v>13</v>
      </c>
      <c r="C12730" s="7" t="n">
        <v>6467</v>
      </c>
    </row>
    <row r="12731" spans="1:5">
      <c r="A12731" t="s">
        <v>4</v>
      </c>
      <c r="B12731" s="4" t="s">
        <v>5</v>
      </c>
      <c r="C12731" s="4" t="s">
        <v>10</v>
      </c>
    </row>
    <row r="12732" spans="1:5">
      <c r="A12732" t="n">
        <v>109992</v>
      </c>
      <c r="B12732" s="66" t="n">
        <v>13</v>
      </c>
      <c r="C12732" s="7" t="n">
        <v>6468</v>
      </c>
    </row>
    <row r="12733" spans="1:5">
      <c r="A12733" t="s">
        <v>4</v>
      </c>
      <c r="B12733" s="4" t="s">
        <v>5</v>
      </c>
      <c r="C12733" s="4" t="s">
        <v>10</v>
      </c>
    </row>
    <row r="12734" spans="1:5">
      <c r="A12734" t="n">
        <v>109995</v>
      </c>
      <c r="B12734" s="66" t="n">
        <v>13</v>
      </c>
      <c r="C12734" s="7" t="n">
        <v>6469</v>
      </c>
    </row>
    <row r="12735" spans="1:5">
      <c r="A12735" t="s">
        <v>4</v>
      </c>
      <c r="B12735" s="4" t="s">
        <v>5</v>
      </c>
      <c r="C12735" s="4" t="s">
        <v>10</v>
      </c>
    </row>
    <row r="12736" spans="1:5">
      <c r="A12736" t="n">
        <v>109998</v>
      </c>
      <c r="B12736" s="66" t="n">
        <v>13</v>
      </c>
      <c r="C12736" s="7" t="n">
        <v>6470</v>
      </c>
    </row>
    <row r="12737" spans="1:3">
      <c r="A12737" t="s">
        <v>4</v>
      </c>
      <c r="B12737" s="4" t="s">
        <v>5</v>
      </c>
      <c r="C12737" s="4" t="s">
        <v>10</v>
      </c>
    </row>
    <row r="12738" spans="1:3">
      <c r="A12738" t="n">
        <v>110001</v>
      </c>
      <c r="B12738" s="66" t="n">
        <v>13</v>
      </c>
      <c r="C12738" s="7" t="n">
        <v>6471</v>
      </c>
    </row>
    <row r="12739" spans="1:3">
      <c r="A12739" t="s">
        <v>4</v>
      </c>
      <c r="B12739" s="4" t="s">
        <v>5</v>
      </c>
      <c r="C12739" s="4" t="s">
        <v>14</v>
      </c>
    </row>
    <row r="12740" spans="1:3">
      <c r="A12740" t="n">
        <v>110004</v>
      </c>
      <c r="B12740" s="12" t="n">
        <v>74</v>
      </c>
      <c r="C12740" s="7" t="n">
        <v>18</v>
      </c>
    </row>
    <row r="12741" spans="1:3">
      <c r="A12741" t="s">
        <v>4</v>
      </c>
      <c r="B12741" s="4" t="s">
        <v>5</v>
      </c>
      <c r="C12741" s="4" t="s">
        <v>14</v>
      </c>
    </row>
    <row r="12742" spans="1:3">
      <c r="A12742" t="n">
        <v>110006</v>
      </c>
      <c r="B12742" s="12" t="n">
        <v>74</v>
      </c>
      <c r="C12742" s="7" t="n">
        <v>45</v>
      </c>
    </row>
    <row r="12743" spans="1:3">
      <c r="A12743" t="s">
        <v>4</v>
      </c>
      <c r="B12743" s="4" t="s">
        <v>5</v>
      </c>
      <c r="C12743" s="4" t="s">
        <v>10</v>
      </c>
    </row>
    <row r="12744" spans="1:3">
      <c r="A12744" t="n">
        <v>110008</v>
      </c>
      <c r="B12744" s="27" t="n">
        <v>16</v>
      </c>
      <c r="C12744" s="7" t="n">
        <v>0</v>
      </c>
    </row>
    <row r="12745" spans="1:3">
      <c r="A12745" t="s">
        <v>4</v>
      </c>
      <c r="B12745" s="4" t="s">
        <v>5</v>
      </c>
      <c r="C12745" s="4" t="s">
        <v>14</v>
      </c>
      <c r="D12745" s="4" t="s">
        <v>14</v>
      </c>
      <c r="E12745" s="4" t="s">
        <v>14</v>
      </c>
      <c r="F12745" s="4" t="s">
        <v>14</v>
      </c>
    </row>
    <row r="12746" spans="1:3">
      <c r="A12746" t="n">
        <v>110011</v>
      </c>
      <c r="B12746" s="10" t="n">
        <v>14</v>
      </c>
      <c r="C12746" s="7" t="n">
        <v>0</v>
      </c>
      <c r="D12746" s="7" t="n">
        <v>8</v>
      </c>
      <c r="E12746" s="7" t="n">
        <v>0</v>
      </c>
      <c r="F12746" s="7" t="n">
        <v>0</v>
      </c>
    </row>
    <row r="12747" spans="1:3">
      <c r="A12747" t="s">
        <v>4</v>
      </c>
      <c r="B12747" s="4" t="s">
        <v>5</v>
      </c>
      <c r="C12747" s="4" t="s">
        <v>14</v>
      </c>
      <c r="D12747" s="4" t="s">
        <v>6</v>
      </c>
    </row>
    <row r="12748" spans="1:3">
      <c r="A12748" t="n">
        <v>110016</v>
      </c>
      <c r="B12748" s="8" t="n">
        <v>2</v>
      </c>
      <c r="C12748" s="7" t="n">
        <v>11</v>
      </c>
      <c r="D12748" s="7" t="s">
        <v>28</v>
      </c>
    </row>
    <row r="12749" spans="1:3">
      <c r="A12749" t="s">
        <v>4</v>
      </c>
      <c r="B12749" s="4" t="s">
        <v>5</v>
      </c>
      <c r="C12749" s="4" t="s">
        <v>10</v>
      </c>
    </row>
    <row r="12750" spans="1:3">
      <c r="A12750" t="n">
        <v>110030</v>
      </c>
      <c r="B12750" s="27" t="n">
        <v>16</v>
      </c>
      <c r="C12750" s="7" t="n">
        <v>0</v>
      </c>
    </row>
    <row r="12751" spans="1:3">
      <c r="A12751" t="s">
        <v>4</v>
      </c>
      <c r="B12751" s="4" t="s">
        <v>5</v>
      </c>
      <c r="C12751" s="4" t="s">
        <v>14</v>
      </c>
      <c r="D12751" s="4" t="s">
        <v>6</v>
      </c>
    </row>
    <row r="12752" spans="1:3">
      <c r="A12752" t="n">
        <v>110033</v>
      </c>
      <c r="B12752" s="8" t="n">
        <v>2</v>
      </c>
      <c r="C12752" s="7" t="n">
        <v>11</v>
      </c>
      <c r="D12752" s="7" t="s">
        <v>286</v>
      </c>
    </row>
    <row r="12753" spans="1:6">
      <c r="A12753" t="s">
        <v>4</v>
      </c>
      <c r="B12753" s="4" t="s">
        <v>5</v>
      </c>
      <c r="C12753" s="4" t="s">
        <v>10</v>
      </c>
    </row>
    <row r="12754" spans="1:6">
      <c r="A12754" t="n">
        <v>110042</v>
      </c>
      <c r="B12754" s="27" t="n">
        <v>16</v>
      </c>
      <c r="C12754" s="7" t="n">
        <v>0</v>
      </c>
    </row>
    <row r="12755" spans="1:6">
      <c r="A12755" t="s">
        <v>4</v>
      </c>
      <c r="B12755" s="4" t="s">
        <v>5</v>
      </c>
      <c r="C12755" s="4" t="s">
        <v>9</v>
      </c>
    </row>
    <row r="12756" spans="1:6">
      <c r="A12756" t="n">
        <v>110045</v>
      </c>
      <c r="B12756" s="74" t="n">
        <v>15</v>
      </c>
      <c r="C12756" s="7" t="n">
        <v>2048</v>
      </c>
    </row>
    <row r="12757" spans="1:6">
      <c r="A12757" t="s">
        <v>4</v>
      </c>
      <c r="B12757" s="4" t="s">
        <v>5</v>
      </c>
      <c r="C12757" s="4" t="s">
        <v>14</v>
      </c>
      <c r="D12757" s="4" t="s">
        <v>6</v>
      </c>
    </row>
    <row r="12758" spans="1:6">
      <c r="A12758" t="n">
        <v>110050</v>
      </c>
      <c r="B12758" s="8" t="n">
        <v>2</v>
      </c>
      <c r="C12758" s="7" t="n">
        <v>10</v>
      </c>
      <c r="D12758" s="7" t="s">
        <v>53</v>
      </c>
    </row>
    <row r="12759" spans="1:6">
      <c r="A12759" t="s">
        <v>4</v>
      </c>
      <c r="B12759" s="4" t="s">
        <v>5</v>
      </c>
      <c r="C12759" s="4" t="s">
        <v>10</v>
      </c>
    </row>
    <row r="12760" spans="1:6">
      <c r="A12760" t="n">
        <v>110068</v>
      </c>
      <c r="B12760" s="27" t="n">
        <v>16</v>
      </c>
      <c r="C12760" s="7" t="n">
        <v>0</v>
      </c>
    </row>
    <row r="12761" spans="1:6">
      <c r="A12761" t="s">
        <v>4</v>
      </c>
      <c r="B12761" s="4" t="s">
        <v>5</v>
      </c>
      <c r="C12761" s="4" t="s">
        <v>14</v>
      </c>
      <c r="D12761" s="4" t="s">
        <v>6</v>
      </c>
    </row>
    <row r="12762" spans="1:6">
      <c r="A12762" t="n">
        <v>110071</v>
      </c>
      <c r="B12762" s="8" t="n">
        <v>2</v>
      </c>
      <c r="C12762" s="7" t="n">
        <v>10</v>
      </c>
      <c r="D12762" s="7" t="s">
        <v>54</v>
      </c>
    </row>
    <row r="12763" spans="1:6">
      <c r="A12763" t="s">
        <v>4</v>
      </c>
      <c r="B12763" s="4" t="s">
        <v>5</v>
      </c>
      <c r="C12763" s="4" t="s">
        <v>10</v>
      </c>
    </row>
    <row r="12764" spans="1:6">
      <c r="A12764" t="n">
        <v>110090</v>
      </c>
      <c r="B12764" s="27" t="n">
        <v>16</v>
      </c>
      <c r="C12764" s="7" t="n">
        <v>0</v>
      </c>
    </row>
    <row r="12765" spans="1:6">
      <c r="A12765" t="s">
        <v>4</v>
      </c>
      <c r="B12765" s="4" t="s">
        <v>5</v>
      </c>
      <c r="C12765" s="4" t="s">
        <v>14</v>
      </c>
      <c r="D12765" s="4" t="s">
        <v>10</v>
      </c>
      <c r="E12765" s="4" t="s">
        <v>25</v>
      </c>
    </row>
    <row r="12766" spans="1:6">
      <c r="A12766" t="n">
        <v>110093</v>
      </c>
      <c r="B12766" s="33" t="n">
        <v>58</v>
      </c>
      <c r="C12766" s="7" t="n">
        <v>100</v>
      </c>
      <c r="D12766" s="7" t="n">
        <v>300</v>
      </c>
      <c r="E12766" s="7" t="n">
        <v>1</v>
      </c>
    </row>
    <row r="12767" spans="1:6">
      <c r="A12767" t="s">
        <v>4</v>
      </c>
      <c r="B12767" s="4" t="s">
        <v>5</v>
      </c>
      <c r="C12767" s="4" t="s">
        <v>14</v>
      </c>
      <c r="D12767" s="4" t="s">
        <v>10</v>
      </c>
    </row>
    <row r="12768" spans="1:6">
      <c r="A12768" t="n">
        <v>110101</v>
      </c>
      <c r="B12768" s="33" t="n">
        <v>58</v>
      </c>
      <c r="C12768" s="7" t="n">
        <v>255</v>
      </c>
      <c r="D12768" s="7" t="n">
        <v>0</v>
      </c>
    </row>
    <row r="12769" spans="1:5">
      <c r="A12769" t="s">
        <v>4</v>
      </c>
      <c r="B12769" s="4" t="s">
        <v>5</v>
      </c>
      <c r="C12769" s="4" t="s">
        <v>14</v>
      </c>
    </row>
    <row r="12770" spans="1:5">
      <c r="A12770" t="n">
        <v>110105</v>
      </c>
      <c r="B12770" s="28" t="n">
        <v>23</v>
      </c>
      <c r="C12770" s="7" t="n">
        <v>0</v>
      </c>
    </row>
    <row r="12771" spans="1:5">
      <c r="A12771" t="s">
        <v>4</v>
      </c>
      <c r="B12771" s="4" t="s">
        <v>5</v>
      </c>
    </row>
    <row r="12772" spans="1:5">
      <c r="A12772" t="n">
        <v>110107</v>
      </c>
      <c r="B12772" s="5" t="n">
        <v>1</v>
      </c>
    </row>
    <row r="12773" spans="1:5" s="3" customFormat="1" customHeight="0">
      <c r="A12773" s="3" t="s">
        <v>2</v>
      </c>
      <c r="B12773" s="3" t="s">
        <v>926</v>
      </c>
    </row>
    <row r="12774" spans="1:5">
      <c r="A12774" t="s">
        <v>4</v>
      </c>
      <c r="B12774" s="4" t="s">
        <v>5</v>
      </c>
      <c r="C12774" s="4" t="s">
        <v>14</v>
      </c>
      <c r="D12774" s="4" t="s">
        <v>14</v>
      </c>
      <c r="E12774" s="4" t="s">
        <v>14</v>
      </c>
      <c r="F12774" s="4" t="s">
        <v>14</v>
      </c>
    </row>
    <row r="12775" spans="1:5">
      <c r="A12775" t="n">
        <v>110108</v>
      </c>
      <c r="B12775" s="10" t="n">
        <v>14</v>
      </c>
      <c r="C12775" s="7" t="n">
        <v>2</v>
      </c>
      <c r="D12775" s="7" t="n">
        <v>0</v>
      </c>
      <c r="E12775" s="7" t="n">
        <v>0</v>
      </c>
      <c r="F12775" s="7" t="n">
        <v>0</v>
      </c>
    </row>
    <row r="12776" spans="1:5">
      <c r="A12776" t="s">
        <v>4</v>
      </c>
      <c r="B12776" s="4" t="s">
        <v>5</v>
      </c>
      <c r="C12776" s="4" t="s">
        <v>14</v>
      </c>
      <c r="D12776" s="41" t="s">
        <v>71</v>
      </c>
      <c r="E12776" s="4" t="s">
        <v>5</v>
      </c>
      <c r="F12776" s="4" t="s">
        <v>14</v>
      </c>
      <c r="G12776" s="4" t="s">
        <v>10</v>
      </c>
      <c r="H12776" s="41" t="s">
        <v>72</v>
      </c>
      <c r="I12776" s="4" t="s">
        <v>14</v>
      </c>
      <c r="J12776" s="4" t="s">
        <v>9</v>
      </c>
      <c r="K12776" s="4" t="s">
        <v>14</v>
      </c>
      <c r="L12776" s="4" t="s">
        <v>14</v>
      </c>
      <c r="M12776" s="41" t="s">
        <v>71</v>
      </c>
      <c r="N12776" s="4" t="s">
        <v>5</v>
      </c>
      <c r="O12776" s="4" t="s">
        <v>14</v>
      </c>
      <c r="P12776" s="4" t="s">
        <v>10</v>
      </c>
      <c r="Q12776" s="41" t="s">
        <v>72</v>
      </c>
      <c r="R12776" s="4" t="s">
        <v>14</v>
      </c>
      <c r="S12776" s="4" t="s">
        <v>9</v>
      </c>
      <c r="T12776" s="4" t="s">
        <v>14</v>
      </c>
      <c r="U12776" s="4" t="s">
        <v>14</v>
      </c>
      <c r="V12776" s="4" t="s">
        <v>14</v>
      </c>
      <c r="W12776" s="4" t="s">
        <v>36</v>
      </c>
    </row>
    <row r="12777" spans="1:5">
      <c r="A12777" t="n">
        <v>110113</v>
      </c>
      <c r="B12777" s="16" t="n">
        <v>5</v>
      </c>
      <c r="C12777" s="7" t="n">
        <v>28</v>
      </c>
      <c r="D12777" s="41" t="s">
        <v>3</v>
      </c>
      <c r="E12777" s="9" t="n">
        <v>162</v>
      </c>
      <c r="F12777" s="7" t="n">
        <v>3</v>
      </c>
      <c r="G12777" s="7" t="n">
        <v>33181</v>
      </c>
      <c r="H12777" s="41" t="s">
        <v>3</v>
      </c>
      <c r="I12777" s="7" t="n">
        <v>0</v>
      </c>
      <c r="J12777" s="7" t="n">
        <v>1</v>
      </c>
      <c r="K12777" s="7" t="n">
        <v>2</v>
      </c>
      <c r="L12777" s="7" t="n">
        <v>28</v>
      </c>
      <c r="M12777" s="41" t="s">
        <v>3</v>
      </c>
      <c r="N12777" s="9" t="n">
        <v>162</v>
      </c>
      <c r="O12777" s="7" t="n">
        <v>3</v>
      </c>
      <c r="P12777" s="7" t="n">
        <v>33181</v>
      </c>
      <c r="Q12777" s="41" t="s">
        <v>3</v>
      </c>
      <c r="R12777" s="7" t="n">
        <v>0</v>
      </c>
      <c r="S12777" s="7" t="n">
        <v>2</v>
      </c>
      <c r="T12777" s="7" t="n">
        <v>2</v>
      </c>
      <c r="U12777" s="7" t="n">
        <v>11</v>
      </c>
      <c r="V12777" s="7" t="n">
        <v>1</v>
      </c>
      <c r="W12777" s="17" t="n">
        <f t="normal" ca="1">A12781</f>
        <v>0</v>
      </c>
    </row>
    <row r="12778" spans="1:5">
      <c r="A12778" t="s">
        <v>4</v>
      </c>
      <c r="B12778" s="4" t="s">
        <v>5</v>
      </c>
      <c r="C12778" s="4" t="s">
        <v>14</v>
      </c>
      <c r="D12778" s="4" t="s">
        <v>10</v>
      </c>
      <c r="E12778" s="4" t="s">
        <v>25</v>
      </c>
    </row>
    <row r="12779" spans="1:5">
      <c r="A12779" t="n">
        <v>110142</v>
      </c>
      <c r="B12779" s="33" t="n">
        <v>58</v>
      </c>
      <c r="C12779" s="7" t="n">
        <v>0</v>
      </c>
      <c r="D12779" s="7" t="n">
        <v>0</v>
      </c>
      <c r="E12779" s="7" t="n">
        <v>1</v>
      </c>
    </row>
    <row r="12780" spans="1:5">
      <c r="A12780" t="s">
        <v>4</v>
      </c>
      <c r="B12780" s="4" t="s">
        <v>5</v>
      </c>
      <c r="C12780" s="4" t="s">
        <v>14</v>
      </c>
      <c r="D12780" s="41" t="s">
        <v>71</v>
      </c>
      <c r="E12780" s="4" t="s">
        <v>5</v>
      </c>
      <c r="F12780" s="4" t="s">
        <v>14</v>
      </c>
      <c r="G12780" s="4" t="s">
        <v>10</v>
      </c>
      <c r="H12780" s="41" t="s">
        <v>72</v>
      </c>
      <c r="I12780" s="4" t="s">
        <v>14</v>
      </c>
      <c r="J12780" s="4" t="s">
        <v>9</v>
      </c>
      <c r="K12780" s="4" t="s">
        <v>14</v>
      </c>
      <c r="L12780" s="4" t="s">
        <v>14</v>
      </c>
      <c r="M12780" s="41" t="s">
        <v>71</v>
      </c>
      <c r="N12780" s="4" t="s">
        <v>5</v>
      </c>
      <c r="O12780" s="4" t="s">
        <v>14</v>
      </c>
      <c r="P12780" s="4" t="s">
        <v>10</v>
      </c>
      <c r="Q12780" s="41" t="s">
        <v>72</v>
      </c>
      <c r="R12780" s="4" t="s">
        <v>14</v>
      </c>
      <c r="S12780" s="4" t="s">
        <v>9</v>
      </c>
      <c r="T12780" s="4" t="s">
        <v>14</v>
      </c>
      <c r="U12780" s="4" t="s">
        <v>14</v>
      </c>
      <c r="V12780" s="4" t="s">
        <v>14</v>
      </c>
      <c r="W12780" s="4" t="s">
        <v>36</v>
      </c>
    </row>
    <row r="12781" spans="1:5">
      <c r="A12781" t="n">
        <v>110150</v>
      </c>
      <c r="B12781" s="16" t="n">
        <v>5</v>
      </c>
      <c r="C12781" s="7" t="n">
        <v>28</v>
      </c>
      <c r="D12781" s="41" t="s">
        <v>3</v>
      </c>
      <c r="E12781" s="9" t="n">
        <v>162</v>
      </c>
      <c r="F12781" s="7" t="n">
        <v>3</v>
      </c>
      <c r="G12781" s="7" t="n">
        <v>33181</v>
      </c>
      <c r="H12781" s="41" t="s">
        <v>3</v>
      </c>
      <c r="I12781" s="7" t="n">
        <v>0</v>
      </c>
      <c r="J12781" s="7" t="n">
        <v>1</v>
      </c>
      <c r="K12781" s="7" t="n">
        <v>3</v>
      </c>
      <c r="L12781" s="7" t="n">
        <v>28</v>
      </c>
      <c r="M12781" s="41" t="s">
        <v>3</v>
      </c>
      <c r="N12781" s="9" t="n">
        <v>162</v>
      </c>
      <c r="O12781" s="7" t="n">
        <v>3</v>
      </c>
      <c r="P12781" s="7" t="n">
        <v>33181</v>
      </c>
      <c r="Q12781" s="41" t="s">
        <v>3</v>
      </c>
      <c r="R12781" s="7" t="n">
        <v>0</v>
      </c>
      <c r="S12781" s="7" t="n">
        <v>2</v>
      </c>
      <c r="T12781" s="7" t="n">
        <v>3</v>
      </c>
      <c r="U12781" s="7" t="n">
        <v>9</v>
      </c>
      <c r="V12781" s="7" t="n">
        <v>1</v>
      </c>
      <c r="W12781" s="17" t="n">
        <f t="normal" ca="1">A12791</f>
        <v>0</v>
      </c>
    </row>
    <row r="12782" spans="1:5">
      <c r="A12782" t="s">
        <v>4</v>
      </c>
      <c r="B12782" s="4" t="s">
        <v>5</v>
      </c>
      <c r="C12782" s="4" t="s">
        <v>14</v>
      </c>
      <c r="D12782" s="41" t="s">
        <v>71</v>
      </c>
      <c r="E12782" s="4" t="s">
        <v>5</v>
      </c>
      <c r="F12782" s="4" t="s">
        <v>10</v>
      </c>
      <c r="G12782" s="4" t="s">
        <v>14</v>
      </c>
      <c r="H12782" s="4" t="s">
        <v>14</v>
      </c>
      <c r="I12782" s="4" t="s">
        <v>6</v>
      </c>
      <c r="J12782" s="41" t="s">
        <v>72</v>
      </c>
      <c r="K12782" s="4" t="s">
        <v>14</v>
      </c>
      <c r="L12782" s="4" t="s">
        <v>14</v>
      </c>
      <c r="M12782" s="41" t="s">
        <v>71</v>
      </c>
      <c r="N12782" s="4" t="s">
        <v>5</v>
      </c>
      <c r="O12782" s="4" t="s">
        <v>14</v>
      </c>
      <c r="P12782" s="41" t="s">
        <v>72</v>
      </c>
      <c r="Q12782" s="4" t="s">
        <v>14</v>
      </c>
      <c r="R12782" s="4" t="s">
        <v>9</v>
      </c>
      <c r="S12782" s="4" t="s">
        <v>14</v>
      </c>
      <c r="T12782" s="4" t="s">
        <v>14</v>
      </c>
      <c r="U12782" s="4" t="s">
        <v>14</v>
      </c>
      <c r="V12782" s="41" t="s">
        <v>71</v>
      </c>
      <c r="W12782" s="4" t="s">
        <v>5</v>
      </c>
      <c r="X12782" s="4" t="s">
        <v>14</v>
      </c>
      <c r="Y12782" s="41" t="s">
        <v>72</v>
      </c>
      <c r="Z12782" s="4" t="s">
        <v>14</v>
      </c>
      <c r="AA12782" s="4" t="s">
        <v>9</v>
      </c>
      <c r="AB12782" s="4" t="s">
        <v>14</v>
      </c>
      <c r="AC12782" s="4" t="s">
        <v>14</v>
      </c>
      <c r="AD12782" s="4" t="s">
        <v>14</v>
      </c>
      <c r="AE12782" s="4" t="s">
        <v>36</v>
      </c>
    </row>
    <row r="12783" spans="1:5">
      <c r="A12783" t="n">
        <v>110179</v>
      </c>
      <c r="B12783" s="16" t="n">
        <v>5</v>
      </c>
      <c r="C12783" s="7" t="n">
        <v>28</v>
      </c>
      <c r="D12783" s="41" t="s">
        <v>3</v>
      </c>
      <c r="E12783" s="51" t="n">
        <v>47</v>
      </c>
      <c r="F12783" s="7" t="n">
        <v>61456</v>
      </c>
      <c r="G12783" s="7" t="n">
        <v>2</v>
      </c>
      <c r="H12783" s="7" t="n">
        <v>0</v>
      </c>
      <c r="I12783" s="7" t="s">
        <v>221</v>
      </c>
      <c r="J12783" s="41" t="s">
        <v>3</v>
      </c>
      <c r="K12783" s="7" t="n">
        <v>8</v>
      </c>
      <c r="L12783" s="7" t="n">
        <v>28</v>
      </c>
      <c r="M12783" s="41" t="s">
        <v>3</v>
      </c>
      <c r="N12783" s="12" t="n">
        <v>74</v>
      </c>
      <c r="O12783" s="7" t="n">
        <v>65</v>
      </c>
      <c r="P12783" s="41" t="s">
        <v>3</v>
      </c>
      <c r="Q12783" s="7" t="n">
        <v>0</v>
      </c>
      <c r="R12783" s="7" t="n">
        <v>1</v>
      </c>
      <c r="S12783" s="7" t="n">
        <v>3</v>
      </c>
      <c r="T12783" s="7" t="n">
        <v>9</v>
      </c>
      <c r="U12783" s="7" t="n">
        <v>28</v>
      </c>
      <c r="V12783" s="41" t="s">
        <v>3</v>
      </c>
      <c r="W12783" s="12" t="n">
        <v>74</v>
      </c>
      <c r="X12783" s="7" t="n">
        <v>65</v>
      </c>
      <c r="Y12783" s="41" t="s">
        <v>3</v>
      </c>
      <c r="Z12783" s="7" t="n">
        <v>0</v>
      </c>
      <c r="AA12783" s="7" t="n">
        <v>2</v>
      </c>
      <c r="AB12783" s="7" t="n">
        <v>3</v>
      </c>
      <c r="AC12783" s="7" t="n">
        <v>9</v>
      </c>
      <c r="AD12783" s="7" t="n">
        <v>1</v>
      </c>
      <c r="AE12783" s="17" t="n">
        <f t="normal" ca="1">A12787</f>
        <v>0</v>
      </c>
    </row>
    <row r="12784" spans="1:5">
      <c r="A12784" t="s">
        <v>4</v>
      </c>
      <c r="B12784" s="4" t="s">
        <v>5</v>
      </c>
      <c r="C12784" s="4" t="s">
        <v>10</v>
      </c>
      <c r="D12784" s="4" t="s">
        <v>14</v>
      </c>
      <c r="E12784" s="4" t="s">
        <v>14</v>
      </c>
      <c r="F12784" s="4" t="s">
        <v>6</v>
      </c>
    </row>
    <row r="12785" spans="1:31">
      <c r="A12785" t="n">
        <v>110227</v>
      </c>
      <c r="B12785" s="51" t="n">
        <v>47</v>
      </c>
      <c r="C12785" s="7" t="n">
        <v>61456</v>
      </c>
      <c r="D12785" s="7" t="n">
        <v>0</v>
      </c>
      <c r="E12785" s="7" t="n">
        <v>0</v>
      </c>
      <c r="F12785" s="7" t="s">
        <v>222</v>
      </c>
    </row>
    <row r="12786" spans="1:31">
      <c r="A12786" t="s">
        <v>4</v>
      </c>
      <c r="B12786" s="4" t="s">
        <v>5</v>
      </c>
      <c r="C12786" s="4" t="s">
        <v>14</v>
      </c>
      <c r="D12786" s="4" t="s">
        <v>10</v>
      </c>
      <c r="E12786" s="4" t="s">
        <v>25</v>
      </c>
    </row>
    <row r="12787" spans="1:31">
      <c r="A12787" t="n">
        <v>110240</v>
      </c>
      <c r="B12787" s="33" t="n">
        <v>58</v>
      </c>
      <c r="C12787" s="7" t="n">
        <v>0</v>
      </c>
      <c r="D12787" s="7" t="n">
        <v>300</v>
      </c>
      <c r="E12787" s="7" t="n">
        <v>1</v>
      </c>
    </row>
    <row r="12788" spans="1:31">
      <c r="A12788" t="s">
        <v>4</v>
      </c>
      <c r="B12788" s="4" t="s">
        <v>5</v>
      </c>
      <c r="C12788" s="4" t="s">
        <v>14</v>
      </c>
      <c r="D12788" s="4" t="s">
        <v>10</v>
      </c>
    </row>
    <row r="12789" spans="1:31">
      <c r="A12789" t="n">
        <v>110248</v>
      </c>
      <c r="B12789" s="33" t="n">
        <v>58</v>
      </c>
      <c r="C12789" s="7" t="n">
        <v>255</v>
      </c>
      <c r="D12789" s="7" t="n">
        <v>0</v>
      </c>
    </row>
    <row r="12790" spans="1:31">
      <c r="A12790" t="s">
        <v>4</v>
      </c>
      <c r="B12790" s="4" t="s">
        <v>5</v>
      </c>
      <c r="C12790" s="4" t="s">
        <v>14</v>
      </c>
      <c r="D12790" s="4" t="s">
        <v>14</v>
      </c>
      <c r="E12790" s="4" t="s">
        <v>14</v>
      </c>
      <c r="F12790" s="4" t="s">
        <v>14</v>
      </c>
    </row>
    <row r="12791" spans="1:31">
      <c r="A12791" t="n">
        <v>110252</v>
      </c>
      <c r="B12791" s="10" t="n">
        <v>14</v>
      </c>
      <c r="C12791" s="7" t="n">
        <v>0</v>
      </c>
      <c r="D12791" s="7" t="n">
        <v>0</v>
      </c>
      <c r="E12791" s="7" t="n">
        <v>0</v>
      </c>
      <c r="F12791" s="7" t="n">
        <v>64</v>
      </c>
    </row>
    <row r="12792" spans="1:31">
      <c r="A12792" t="s">
        <v>4</v>
      </c>
      <c r="B12792" s="4" t="s">
        <v>5</v>
      </c>
      <c r="C12792" s="4" t="s">
        <v>14</v>
      </c>
      <c r="D12792" s="4" t="s">
        <v>10</v>
      </c>
    </row>
    <row r="12793" spans="1:31">
      <c r="A12793" t="n">
        <v>110257</v>
      </c>
      <c r="B12793" s="22" t="n">
        <v>22</v>
      </c>
      <c r="C12793" s="7" t="n">
        <v>0</v>
      </c>
      <c r="D12793" s="7" t="n">
        <v>33181</v>
      </c>
    </row>
    <row r="12794" spans="1:31">
      <c r="A12794" t="s">
        <v>4</v>
      </c>
      <c r="B12794" s="4" t="s">
        <v>5</v>
      </c>
      <c r="C12794" s="4" t="s">
        <v>14</v>
      </c>
      <c r="D12794" s="4" t="s">
        <v>10</v>
      </c>
    </row>
    <row r="12795" spans="1:31">
      <c r="A12795" t="n">
        <v>110261</v>
      </c>
      <c r="B12795" s="33" t="n">
        <v>58</v>
      </c>
      <c r="C12795" s="7" t="n">
        <v>5</v>
      </c>
      <c r="D12795" s="7" t="n">
        <v>300</v>
      </c>
    </row>
    <row r="12796" spans="1:31">
      <c r="A12796" t="s">
        <v>4</v>
      </c>
      <c r="B12796" s="4" t="s">
        <v>5</v>
      </c>
      <c r="C12796" s="4" t="s">
        <v>25</v>
      </c>
      <c r="D12796" s="4" t="s">
        <v>10</v>
      </c>
    </row>
    <row r="12797" spans="1:31">
      <c r="A12797" t="n">
        <v>110265</v>
      </c>
      <c r="B12797" s="62" t="n">
        <v>103</v>
      </c>
      <c r="C12797" s="7" t="n">
        <v>0</v>
      </c>
      <c r="D12797" s="7" t="n">
        <v>300</v>
      </c>
    </row>
    <row r="12798" spans="1:31">
      <c r="A12798" t="s">
        <v>4</v>
      </c>
      <c r="B12798" s="4" t="s">
        <v>5</v>
      </c>
      <c r="C12798" s="4" t="s">
        <v>14</v>
      </c>
    </row>
    <row r="12799" spans="1:31">
      <c r="A12799" t="n">
        <v>110272</v>
      </c>
      <c r="B12799" s="63" t="n">
        <v>64</v>
      </c>
      <c r="C12799" s="7" t="n">
        <v>7</v>
      </c>
    </row>
    <row r="12800" spans="1:31">
      <c r="A12800" t="s">
        <v>4</v>
      </c>
      <c r="B12800" s="4" t="s">
        <v>5</v>
      </c>
      <c r="C12800" s="4" t="s">
        <v>14</v>
      </c>
      <c r="D12800" s="4" t="s">
        <v>10</v>
      </c>
    </row>
    <row r="12801" spans="1:6">
      <c r="A12801" t="n">
        <v>110274</v>
      </c>
      <c r="B12801" s="64" t="n">
        <v>72</v>
      </c>
      <c r="C12801" s="7" t="n">
        <v>5</v>
      </c>
      <c r="D12801" s="7" t="n">
        <v>0</v>
      </c>
    </row>
    <row r="12802" spans="1:6">
      <c r="A12802" t="s">
        <v>4</v>
      </c>
      <c r="B12802" s="4" t="s">
        <v>5</v>
      </c>
      <c r="C12802" s="4" t="s">
        <v>14</v>
      </c>
      <c r="D12802" s="41" t="s">
        <v>71</v>
      </c>
      <c r="E12802" s="4" t="s">
        <v>5</v>
      </c>
      <c r="F12802" s="4" t="s">
        <v>14</v>
      </c>
      <c r="G12802" s="4" t="s">
        <v>10</v>
      </c>
      <c r="H12802" s="41" t="s">
        <v>72</v>
      </c>
      <c r="I12802" s="4" t="s">
        <v>14</v>
      </c>
      <c r="J12802" s="4" t="s">
        <v>9</v>
      </c>
      <c r="K12802" s="4" t="s">
        <v>14</v>
      </c>
      <c r="L12802" s="4" t="s">
        <v>14</v>
      </c>
      <c r="M12802" s="4" t="s">
        <v>36</v>
      </c>
    </row>
    <row r="12803" spans="1:6">
      <c r="A12803" t="n">
        <v>110278</v>
      </c>
      <c r="B12803" s="16" t="n">
        <v>5</v>
      </c>
      <c r="C12803" s="7" t="n">
        <v>28</v>
      </c>
      <c r="D12803" s="41" t="s">
        <v>3</v>
      </c>
      <c r="E12803" s="9" t="n">
        <v>162</v>
      </c>
      <c r="F12803" s="7" t="n">
        <v>4</v>
      </c>
      <c r="G12803" s="7" t="n">
        <v>33181</v>
      </c>
      <c r="H12803" s="41" t="s">
        <v>3</v>
      </c>
      <c r="I12803" s="7" t="n">
        <v>0</v>
      </c>
      <c r="J12803" s="7" t="n">
        <v>1</v>
      </c>
      <c r="K12803" s="7" t="n">
        <v>2</v>
      </c>
      <c r="L12803" s="7" t="n">
        <v>1</v>
      </c>
      <c r="M12803" s="17" t="n">
        <f t="normal" ca="1">A12809</f>
        <v>0</v>
      </c>
    </row>
    <row r="12804" spans="1:6">
      <c r="A12804" t="s">
        <v>4</v>
      </c>
      <c r="B12804" s="4" t="s">
        <v>5</v>
      </c>
      <c r="C12804" s="4" t="s">
        <v>14</v>
      </c>
      <c r="D12804" s="4" t="s">
        <v>6</v>
      </c>
    </row>
    <row r="12805" spans="1:6">
      <c r="A12805" t="n">
        <v>110295</v>
      </c>
      <c r="B12805" s="8" t="n">
        <v>2</v>
      </c>
      <c r="C12805" s="7" t="n">
        <v>10</v>
      </c>
      <c r="D12805" s="7" t="s">
        <v>223</v>
      </c>
    </row>
    <row r="12806" spans="1:6">
      <c r="A12806" t="s">
        <v>4</v>
      </c>
      <c r="B12806" s="4" t="s">
        <v>5</v>
      </c>
      <c r="C12806" s="4" t="s">
        <v>10</v>
      </c>
    </row>
    <row r="12807" spans="1:6">
      <c r="A12807" t="n">
        <v>110312</v>
      </c>
      <c r="B12807" s="27" t="n">
        <v>16</v>
      </c>
      <c r="C12807" s="7" t="n">
        <v>0</v>
      </c>
    </row>
    <row r="12808" spans="1:6">
      <c r="A12808" t="s">
        <v>4</v>
      </c>
      <c r="B12808" s="4" t="s">
        <v>5</v>
      </c>
      <c r="C12808" s="4" t="s">
        <v>10</v>
      </c>
      <c r="D12808" s="4" t="s">
        <v>14</v>
      </c>
      <c r="E12808" s="4" t="s">
        <v>14</v>
      </c>
      <c r="F12808" s="4" t="s">
        <v>6</v>
      </c>
    </row>
    <row r="12809" spans="1:6">
      <c r="A12809" t="n">
        <v>110315</v>
      </c>
      <c r="B12809" s="58" t="n">
        <v>20</v>
      </c>
      <c r="C12809" s="7" t="n">
        <v>83</v>
      </c>
      <c r="D12809" s="7" t="n">
        <v>3</v>
      </c>
      <c r="E12809" s="7" t="n">
        <v>10</v>
      </c>
      <c r="F12809" s="7" t="s">
        <v>244</v>
      </c>
    </row>
    <row r="12810" spans="1:6">
      <c r="A12810" t="s">
        <v>4</v>
      </c>
      <c r="B12810" s="4" t="s">
        <v>5</v>
      </c>
      <c r="C12810" s="4" t="s">
        <v>10</v>
      </c>
    </row>
    <row r="12811" spans="1:6">
      <c r="A12811" t="n">
        <v>110333</v>
      </c>
      <c r="B12811" s="27" t="n">
        <v>16</v>
      </c>
      <c r="C12811" s="7" t="n">
        <v>0</v>
      </c>
    </row>
    <row r="12812" spans="1:6">
      <c r="A12812" t="s">
        <v>4</v>
      </c>
      <c r="B12812" s="4" t="s">
        <v>5</v>
      </c>
      <c r="C12812" s="4" t="s">
        <v>10</v>
      </c>
      <c r="D12812" s="4" t="s">
        <v>14</v>
      </c>
      <c r="E12812" s="4" t="s">
        <v>14</v>
      </c>
      <c r="F12812" s="4" t="s">
        <v>6</v>
      </c>
    </row>
    <row r="12813" spans="1:6">
      <c r="A12813" t="n">
        <v>110336</v>
      </c>
      <c r="B12813" s="58" t="n">
        <v>20</v>
      </c>
      <c r="C12813" s="7" t="n">
        <v>112</v>
      </c>
      <c r="D12813" s="7" t="n">
        <v>3</v>
      </c>
      <c r="E12813" s="7" t="n">
        <v>10</v>
      </c>
      <c r="F12813" s="7" t="s">
        <v>244</v>
      </c>
    </row>
    <row r="12814" spans="1:6">
      <c r="A12814" t="s">
        <v>4</v>
      </c>
      <c r="B12814" s="4" t="s">
        <v>5</v>
      </c>
      <c r="C12814" s="4" t="s">
        <v>10</v>
      </c>
    </row>
    <row r="12815" spans="1:6">
      <c r="A12815" t="n">
        <v>110354</v>
      </c>
      <c r="B12815" s="27" t="n">
        <v>16</v>
      </c>
      <c r="C12815" s="7" t="n">
        <v>0</v>
      </c>
    </row>
    <row r="12816" spans="1:6">
      <c r="A12816" t="s">
        <v>4</v>
      </c>
      <c r="B12816" s="4" t="s">
        <v>5</v>
      </c>
      <c r="C12816" s="4" t="s">
        <v>10</v>
      </c>
      <c r="D12816" s="4" t="s">
        <v>9</v>
      </c>
    </row>
    <row r="12817" spans="1:13">
      <c r="A12817" t="n">
        <v>110357</v>
      </c>
      <c r="B12817" s="43" t="n">
        <v>43</v>
      </c>
      <c r="C12817" s="7" t="n">
        <v>61456</v>
      </c>
      <c r="D12817" s="7" t="n">
        <v>1</v>
      </c>
    </row>
    <row r="12818" spans="1:13">
      <c r="A12818" t="s">
        <v>4</v>
      </c>
      <c r="B12818" s="4" t="s">
        <v>5</v>
      </c>
      <c r="C12818" s="4" t="s">
        <v>14</v>
      </c>
      <c r="D12818" s="4" t="s">
        <v>10</v>
      </c>
      <c r="E12818" s="4" t="s">
        <v>14</v>
      </c>
      <c r="F12818" s="4" t="s">
        <v>6</v>
      </c>
      <c r="G12818" s="4" t="s">
        <v>6</v>
      </c>
      <c r="H12818" s="4" t="s">
        <v>6</v>
      </c>
      <c r="I12818" s="4" t="s">
        <v>6</v>
      </c>
      <c r="J12818" s="4" t="s">
        <v>6</v>
      </c>
      <c r="K12818" s="4" t="s">
        <v>6</v>
      </c>
      <c r="L12818" s="4" t="s">
        <v>6</v>
      </c>
      <c r="M12818" s="4" t="s">
        <v>6</v>
      </c>
      <c r="N12818" s="4" t="s">
        <v>6</v>
      </c>
      <c r="O12818" s="4" t="s">
        <v>6</v>
      </c>
      <c r="P12818" s="4" t="s">
        <v>6</v>
      </c>
      <c r="Q12818" s="4" t="s">
        <v>6</v>
      </c>
      <c r="R12818" s="4" t="s">
        <v>6</v>
      </c>
      <c r="S12818" s="4" t="s">
        <v>6</v>
      </c>
      <c r="T12818" s="4" t="s">
        <v>6</v>
      </c>
      <c r="U12818" s="4" t="s">
        <v>6</v>
      </c>
    </row>
    <row r="12819" spans="1:13">
      <c r="A12819" t="n">
        <v>110364</v>
      </c>
      <c r="B12819" s="50" t="n">
        <v>36</v>
      </c>
      <c r="C12819" s="7" t="n">
        <v>8</v>
      </c>
      <c r="D12819" s="7" t="n">
        <v>83</v>
      </c>
      <c r="E12819" s="7" t="n">
        <v>0</v>
      </c>
      <c r="F12819" s="7" t="s">
        <v>447</v>
      </c>
      <c r="G12819" s="7" t="s">
        <v>123</v>
      </c>
      <c r="H12819" s="7" t="s">
        <v>13</v>
      </c>
      <c r="I12819" s="7" t="s">
        <v>13</v>
      </c>
      <c r="J12819" s="7" t="s">
        <v>13</v>
      </c>
      <c r="K12819" s="7" t="s">
        <v>13</v>
      </c>
      <c r="L12819" s="7" t="s">
        <v>13</v>
      </c>
      <c r="M12819" s="7" t="s">
        <v>13</v>
      </c>
      <c r="N12819" s="7" t="s">
        <v>13</v>
      </c>
      <c r="O12819" s="7" t="s">
        <v>13</v>
      </c>
      <c r="P12819" s="7" t="s">
        <v>13</v>
      </c>
      <c r="Q12819" s="7" t="s">
        <v>13</v>
      </c>
      <c r="R12819" s="7" t="s">
        <v>13</v>
      </c>
      <c r="S12819" s="7" t="s">
        <v>13</v>
      </c>
      <c r="T12819" s="7" t="s">
        <v>13</v>
      </c>
      <c r="U12819" s="7" t="s">
        <v>13</v>
      </c>
    </row>
    <row r="12820" spans="1:13">
      <c r="A12820" t="s">
        <v>4</v>
      </c>
      <c r="B12820" s="4" t="s">
        <v>5</v>
      </c>
      <c r="C12820" s="4" t="s">
        <v>14</v>
      </c>
      <c r="D12820" s="4" t="s">
        <v>10</v>
      </c>
      <c r="E12820" s="4" t="s">
        <v>14</v>
      </c>
      <c r="F12820" s="4" t="s">
        <v>6</v>
      </c>
      <c r="G12820" s="4" t="s">
        <v>6</v>
      </c>
      <c r="H12820" s="4" t="s">
        <v>6</v>
      </c>
      <c r="I12820" s="4" t="s">
        <v>6</v>
      </c>
      <c r="J12820" s="4" t="s">
        <v>6</v>
      </c>
      <c r="K12820" s="4" t="s">
        <v>6</v>
      </c>
      <c r="L12820" s="4" t="s">
        <v>6</v>
      </c>
      <c r="M12820" s="4" t="s">
        <v>6</v>
      </c>
      <c r="N12820" s="4" t="s">
        <v>6</v>
      </c>
      <c r="O12820" s="4" t="s">
        <v>6</v>
      </c>
      <c r="P12820" s="4" t="s">
        <v>6</v>
      </c>
      <c r="Q12820" s="4" t="s">
        <v>6</v>
      </c>
      <c r="R12820" s="4" t="s">
        <v>6</v>
      </c>
      <c r="S12820" s="4" t="s">
        <v>6</v>
      </c>
      <c r="T12820" s="4" t="s">
        <v>6</v>
      </c>
      <c r="U12820" s="4" t="s">
        <v>6</v>
      </c>
    </row>
    <row r="12821" spans="1:13">
      <c r="A12821" t="n">
        <v>110405</v>
      </c>
      <c r="B12821" s="50" t="n">
        <v>36</v>
      </c>
      <c r="C12821" s="7" t="n">
        <v>8</v>
      </c>
      <c r="D12821" s="7" t="n">
        <v>112</v>
      </c>
      <c r="E12821" s="7" t="n">
        <v>0</v>
      </c>
      <c r="F12821" s="7" t="s">
        <v>121</v>
      </c>
      <c r="G12821" s="7" t="s">
        <v>448</v>
      </c>
      <c r="H12821" s="7" t="s">
        <v>13</v>
      </c>
      <c r="I12821" s="7" t="s">
        <v>13</v>
      </c>
      <c r="J12821" s="7" t="s">
        <v>13</v>
      </c>
      <c r="K12821" s="7" t="s">
        <v>13</v>
      </c>
      <c r="L12821" s="7" t="s">
        <v>13</v>
      </c>
      <c r="M12821" s="7" t="s">
        <v>13</v>
      </c>
      <c r="N12821" s="7" t="s">
        <v>13</v>
      </c>
      <c r="O12821" s="7" t="s">
        <v>13</v>
      </c>
      <c r="P12821" s="7" t="s">
        <v>13</v>
      </c>
      <c r="Q12821" s="7" t="s">
        <v>13</v>
      </c>
      <c r="R12821" s="7" t="s">
        <v>13</v>
      </c>
      <c r="S12821" s="7" t="s">
        <v>13</v>
      </c>
      <c r="T12821" s="7" t="s">
        <v>13</v>
      </c>
      <c r="U12821" s="7" t="s">
        <v>13</v>
      </c>
    </row>
    <row r="12822" spans="1:13">
      <c r="A12822" t="s">
        <v>4</v>
      </c>
      <c r="B12822" s="4" t="s">
        <v>5</v>
      </c>
      <c r="C12822" s="4" t="s">
        <v>14</v>
      </c>
      <c r="D12822" s="4" t="s">
        <v>10</v>
      </c>
      <c r="E12822" s="4" t="s">
        <v>10</v>
      </c>
      <c r="F12822" s="4" t="s">
        <v>9</v>
      </c>
    </row>
    <row r="12823" spans="1:13">
      <c r="A12823" t="n">
        <v>110447</v>
      </c>
      <c r="B12823" s="85" t="n">
        <v>84</v>
      </c>
      <c r="C12823" s="7" t="n">
        <v>0</v>
      </c>
      <c r="D12823" s="7" t="n">
        <v>0</v>
      </c>
      <c r="E12823" s="7" t="n">
        <v>0</v>
      </c>
      <c r="F12823" s="7" t="n">
        <v>1036831949</v>
      </c>
    </row>
    <row r="12824" spans="1:13">
      <c r="A12824" t="s">
        <v>4</v>
      </c>
      <c r="B12824" s="4" t="s">
        <v>5</v>
      </c>
      <c r="C12824" s="4" t="s">
        <v>10</v>
      </c>
      <c r="D12824" s="4" t="s">
        <v>14</v>
      </c>
      <c r="E12824" s="4" t="s">
        <v>6</v>
      </c>
      <c r="F12824" s="4" t="s">
        <v>25</v>
      </c>
      <c r="G12824" s="4" t="s">
        <v>25</v>
      </c>
      <c r="H12824" s="4" t="s">
        <v>25</v>
      </c>
    </row>
    <row r="12825" spans="1:13">
      <c r="A12825" t="n">
        <v>110457</v>
      </c>
      <c r="B12825" s="52" t="n">
        <v>48</v>
      </c>
      <c r="C12825" s="7" t="n">
        <v>112</v>
      </c>
      <c r="D12825" s="7" t="n">
        <v>0</v>
      </c>
      <c r="E12825" s="7" t="s">
        <v>121</v>
      </c>
      <c r="F12825" s="7" t="n">
        <v>-1</v>
      </c>
      <c r="G12825" s="7" t="n">
        <v>1</v>
      </c>
      <c r="H12825" s="7" t="n">
        <v>1.40129846432482e-45</v>
      </c>
    </row>
    <row r="12826" spans="1:13">
      <c r="A12826" t="s">
        <v>4</v>
      </c>
      <c r="B12826" s="4" t="s">
        <v>5</v>
      </c>
      <c r="C12826" s="4" t="s">
        <v>10</v>
      </c>
      <c r="D12826" s="4" t="s">
        <v>14</v>
      </c>
      <c r="E12826" s="4" t="s">
        <v>6</v>
      </c>
      <c r="F12826" s="4" t="s">
        <v>25</v>
      </c>
      <c r="G12826" s="4" t="s">
        <v>25</v>
      </c>
      <c r="H12826" s="4" t="s">
        <v>25</v>
      </c>
    </row>
    <row r="12827" spans="1:13">
      <c r="A12827" t="n">
        <v>110487</v>
      </c>
      <c r="B12827" s="52" t="n">
        <v>48</v>
      </c>
      <c r="C12827" s="7" t="n">
        <v>83</v>
      </c>
      <c r="D12827" s="7" t="n">
        <v>0</v>
      </c>
      <c r="E12827" s="7" t="s">
        <v>123</v>
      </c>
      <c r="F12827" s="7" t="n">
        <v>0</v>
      </c>
      <c r="G12827" s="7" t="n">
        <v>1</v>
      </c>
      <c r="H12827" s="7" t="n">
        <v>1.40129846432482e-45</v>
      </c>
    </row>
    <row r="12828" spans="1:13">
      <c r="A12828" t="s">
        <v>4</v>
      </c>
      <c r="B12828" s="4" t="s">
        <v>5</v>
      </c>
      <c r="C12828" s="4" t="s">
        <v>14</v>
      </c>
      <c r="D12828" s="4" t="s">
        <v>10</v>
      </c>
      <c r="E12828" s="4" t="s">
        <v>6</v>
      </c>
      <c r="F12828" s="4" t="s">
        <v>6</v>
      </c>
      <c r="G12828" s="4" t="s">
        <v>6</v>
      </c>
      <c r="H12828" s="4" t="s">
        <v>6</v>
      </c>
    </row>
    <row r="12829" spans="1:13">
      <c r="A12829" t="n">
        <v>110513</v>
      </c>
      <c r="B12829" s="36" t="n">
        <v>51</v>
      </c>
      <c r="C12829" s="7" t="n">
        <v>3</v>
      </c>
      <c r="D12829" s="7" t="n">
        <v>112</v>
      </c>
      <c r="E12829" s="7" t="s">
        <v>128</v>
      </c>
      <c r="F12829" s="7" t="s">
        <v>129</v>
      </c>
      <c r="G12829" s="7" t="s">
        <v>130</v>
      </c>
      <c r="H12829" s="7" t="s">
        <v>131</v>
      </c>
    </row>
    <row r="12830" spans="1:13">
      <c r="A12830" t="s">
        <v>4</v>
      </c>
      <c r="B12830" s="4" t="s">
        <v>5</v>
      </c>
      <c r="C12830" s="4" t="s">
        <v>10</v>
      </c>
    </row>
    <row r="12831" spans="1:13">
      <c r="A12831" t="n">
        <v>110534</v>
      </c>
      <c r="B12831" s="27" t="n">
        <v>16</v>
      </c>
      <c r="C12831" s="7" t="n">
        <v>1000</v>
      </c>
    </row>
    <row r="12832" spans="1:13">
      <c r="A12832" t="s">
        <v>4</v>
      </c>
      <c r="B12832" s="4" t="s">
        <v>5</v>
      </c>
      <c r="C12832" s="4" t="s">
        <v>14</v>
      </c>
      <c r="D12832" s="4" t="s">
        <v>14</v>
      </c>
      <c r="E12832" s="4" t="s">
        <v>25</v>
      </c>
      <c r="F12832" s="4" t="s">
        <v>25</v>
      </c>
      <c r="G12832" s="4" t="s">
        <v>25</v>
      </c>
      <c r="H12832" s="4" t="s">
        <v>10</v>
      </c>
    </row>
    <row r="12833" spans="1:21">
      <c r="A12833" t="n">
        <v>110537</v>
      </c>
      <c r="B12833" s="34" t="n">
        <v>45</v>
      </c>
      <c r="C12833" s="7" t="n">
        <v>2</v>
      </c>
      <c r="D12833" s="7" t="n">
        <v>3</v>
      </c>
      <c r="E12833" s="7" t="n">
        <v>-16.3899993896484</v>
      </c>
      <c r="F12833" s="7" t="n">
        <v>15.5900001525879</v>
      </c>
      <c r="G12833" s="7" t="n">
        <v>-54.560001373291</v>
      </c>
      <c r="H12833" s="7" t="n">
        <v>0</v>
      </c>
    </row>
    <row r="12834" spans="1:21">
      <c r="A12834" t="s">
        <v>4</v>
      </c>
      <c r="B12834" s="4" t="s">
        <v>5</v>
      </c>
      <c r="C12834" s="4" t="s">
        <v>14</v>
      </c>
      <c r="D12834" s="4" t="s">
        <v>14</v>
      </c>
      <c r="E12834" s="4" t="s">
        <v>25</v>
      </c>
      <c r="F12834" s="4" t="s">
        <v>25</v>
      </c>
      <c r="G12834" s="4" t="s">
        <v>25</v>
      </c>
      <c r="H12834" s="4" t="s">
        <v>10</v>
      </c>
      <c r="I12834" s="4" t="s">
        <v>14</v>
      </c>
    </row>
    <row r="12835" spans="1:21">
      <c r="A12835" t="n">
        <v>110554</v>
      </c>
      <c r="B12835" s="34" t="n">
        <v>45</v>
      </c>
      <c r="C12835" s="7" t="n">
        <v>4</v>
      </c>
      <c r="D12835" s="7" t="n">
        <v>3</v>
      </c>
      <c r="E12835" s="7" t="n">
        <v>357.279998779297</v>
      </c>
      <c r="F12835" s="7" t="n">
        <v>339.489990234375</v>
      </c>
      <c r="G12835" s="7" t="n">
        <v>0</v>
      </c>
      <c r="H12835" s="7" t="n">
        <v>0</v>
      </c>
      <c r="I12835" s="7" t="n">
        <v>0</v>
      </c>
    </row>
    <row r="12836" spans="1:21">
      <c r="A12836" t="s">
        <v>4</v>
      </c>
      <c r="B12836" s="4" t="s">
        <v>5</v>
      </c>
      <c r="C12836" s="4" t="s">
        <v>14</v>
      </c>
      <c r="D12836" s="4" t="s">
        <v>14</v>
      </c>
      <c r="E12836" s="4" t="s">
        <v>25</v>
      </c>
      <c r="F12836" s="4" t="s">
        <v>10</v>
      </c>
    </row>
    <row r="12837" spans="1:21">
      <c r="A12837" t="n">
        <v>110572</v>
      </c>
      <c r="B12837" s="34" t="n">
        <v>45</v>
      </c>
      <c r="C12837" s="7" t="n">
        <v>5</v>
      </c>
      <c r="D12837" s="7" t="n">
        <v>3</v>
      </c>
      <c r="E12837" s="7" t="n">
        <v>3.5</v>
      </c>
      <c r="F12837" s="7" t="n">
        <v>0</v>
      </c>
    </row>
    <row r="12838" spans="1:21">
      <c r="A12838" t="s">
        <v>4</v>
      </c>
      <c r="B12838" s="4" t="s">
        <v>5</v>
      </c>
      <c r="C12838" s="4" t="s">
        <v>14</v>
      </c>
      <c r="D12838" s="4" t="s">
        <v>14</v>
      </c>
      <c r="E12838" s="4" t="s">
        <v>25</v>
      </c>
      <c r="F12838" s="4" t="s">
        <v>10</v>
      </c>
    </row>
    <row r="12839" spans="1:21">
      <c r="A12839" t="n">
        <v>110581</v>
      </c>
      <c r="B12839" s="34" t="n">
        <v>45</v>
      </c>
      <c r="C12839" s="7" t="n">
        <v>5</v>
      </c>
      <c r="D12839" s="7" t="n">
        <v>3</v>
      </c>
      <c r="E12839" s="7" t="n">
        <v>2.70000004768372</v>
      </c>
      <c r="F12839" s="7" t="n">
        <v>3000</v>
      </c>
    </row>
    <row r="12840" spans="1:21">
      <c r="A12840" t="s">
        <v>4</v>
      </c>
      <c r="B12840" s="4" t="s">
        <v>5</v>
      </c>
      <c r="C12840" s="4" t="s">
        <v>14</v>
      </c>
      <c r="D12840" s="4" t="s">
        <v>14</v>
      </c>
      <c r="E12840" s="4" t="s">
        <v>25</v>
      </c>
      <c r="F12840" s="4" t="s">
        <v>10</v>
      </c>
    </row>
    <row r="12841" spans="1:21">
      <c r="A12841" t="n">
        <v>110590</v>
      </c>
      <c r="B12841" s="34" t="n">
        <v>45</v>
      </c>
      <c r="C12841" s="7" t="n">
        <v>11</v>
      </c>
      <c r="D12841" s="7" t="n">
        <v>3</v>
      </c>
      <c r="E12841" s="7" t="n">
        <v>28.2000007629395</v>
      </c>
      <c r="F12841" s="7" t="n">
        <v>0</v>
      </c>
    </row>
    <row r="12842" spans="1:21">
      <c r="A12842" t="s">
        <v>4</v>
      </c>
      <c r="B12842" s="4" t="s">
        <v>5</v>
      </c>
      <c r="C12842" s="4" t="s">
        <v>14</v>
      </c>
      <c r="D12842" s="4" t="s">
        <v>10</v>
      </c>
      <c r="E12842" s="4" t="s">
        <v>14</v>
      </c>
    </row>
    <row r="12843" spans="1:21">
      <c r="A12843" t="n">
        <v>110599</v>
      </c>
      <c r="B12843" s="72" t="n">
        <v>49</v>
      </c>
      <c r="C12843" s="7" t="n">
        <v>1</v>
      </c>
      <c r="D12843" s="7" t="n">
        <v>6000</v>
      </c>
      <c r="E12843" s="7" t="n">
        <v>0</v>
      </c>
    </row>
    <row r="12844" spans="1:21">
      <c r="A12844" t="s">
        <v>4</v>
      </c>
      <c r="B12844" s="4" t="s">
        <v>5</v>
      </c>
      <c r="C12844" s="4" t="s">
        <v>14</v>
      </c>
      <c r="D12844" s="4" t="s">
        <v>10</v>
      </c>
      <c r="E12844" s="4" t="s">
        <v>9</v>
      </c>
      <c r="F12844" s="4" t="s">
        <v>10</v>
      </c>
    </row>
    <row r="12845" spans="1:21">
      <c r="A12845" t="n">
        <v>110604</v>
      </c>
      <c r="B12845" s="13" t="n">
        <v>50</v>
      </c>
      <c r="C12845" s="7" t="n">
        <v>3</v>
      </c>
      <c r="D12845" s="7" t="n">
        <v>8040</v>
      </c>
      <c r="E12845" s="7" t="n">
        <v>0</v>
      </c>
      <c r="F12845" s="7" t="n">
        <v>4000</v>
      </c>
    </row>
    <row r="12846" spans="1:21">
      <c r="A12846" t="s">
        <v>4</v>
      </c>
      <c r="B12846" s="4" t="s">
        <v>5</v>
      </c>
      <c r="C12846" s="4" t="s">
        <v>14</v>
      </c>
      <c r="D12846" s="4" t="s">
        <v>10</v>
      </c>
      <c r="E12846" s="4" t="s">
        <v>9</v>
      </c>
      <c r="F12846" s="4" t="s">
        <v>10</v>
      </c>
    </row>
    <row r="12847" spans="1:21">
      <c r="A12847" t="n">
        <v>110614</v>
      </c>
      <c r="B12847" s="13" t="n">
        <v>50</v>
      </c>
      <c r="C12847" s="7" t="n">
        <v>3</v>
      </c>
      <c r="D12847" s="7" t="n">
        <v>8062</v>
      </c>
      <c r="E12847" s="7" t="n">
        <v>1045220557</v>
      </c>
      <c r="F12847" s="7" t="n">
        <v>4000</v>
      </c>
    </row>
    <row r="12848" spans="1:21">
      <c r="A12848" t="s">
        <v>4</v>
      </c>
      <c r="B12848" s="4" t="s">
        <v>5</v>
      </c>
      <c r="C12848" s="4" t="s">
        <v>14</v>
      </c>
      <c r="D12848" s="4" t="s">
        <v>10</v>
      </c>
      <c r="E12848" s="4" t="s">
        <v>25</v>
      </c>
      <c r="F12848" s="4" t="s">
        <v>10</v>
      </c>
      <c r="G12848" s="4" t="s">
        <v>9</v>
      </c>
      <c r="H12848" s="4" t="s">
        <v>9</v>
      </c>
      <c r="I12848" s="4" t="s">
        <v>10</v>
      </c>
      <c r="J12848" s="4" t="s">
        <v>10</v>
      </c>
      <c r="K12848" s="4" t="s">
        <v>9</v>
      </c>
      <c r="L12848" s="4" t="s">
        <v>9</v>
      </c>
      <c r="M12848" s="4" t="s">
        <v>9</v>
      </c>
      <c r="N12848" s="4" t="s">
        <v>9</v>
      </c>
      <c r="O12848" s="4" t="s">
        <v>6</v>
      </c>
    </row>
    <row r="12849" spans="1:15">
      <c r="A12849" t="n">
        <v>110624</v>
      </c>
      <c r="B12849" s="13" t="n">
        <v>50</v>
      </c>
      <c r="C12849" s="7" t="n">
        <v>0</v>
      </c>
      <c r="D12849" s="7" t="n">
        <v>8060</v>
      </c>
      <c r="E12849" s="7" t="n">
        <v>0.300000011920929</v>
      </c>
      <c r="F12849" s="7" t="n">
        <v>2000</v>
      </c>
      <c r="G12849" s="7" t="n">
        <v>0</v>
      </c>
      <c r="H12849" s="7" t="n">
        <v>-1069547520</v>
      </c>
      <c r="I12849" s="7" t="n">
        <v>0</v>
      </c>
      <c r="J12849" s="7" t="n">
        <v>65533</v>
      </c>
      <c r="K12849" s="7" t="n">
        <v>0</v>
      </c>
      <c r="L12849" s="7" t="n">
        <v>0</v>
      </c>
      <c r="M12849" s="7" t="n">
        <v>0</v>
      </c>
      <c r="N12849" s="7" t="n">
        <v>0</v>
      </c>
      <c r="O12849" s="7" t="s">
        <v>13</v>
      </c>
    </row>
    <row r="12850" spans="1:15">
      <c r="A12850" t="s">
        <v>4</v>
      </c>
      <c r="B12850" s="4" t="s">
        <v>5</v>
      </c>
      <c r="C12850" s="4" t="s">
        <v>14</v>
      </c>
      <c r="D12850" s="4" t="s">
        <v>10</v>
      </c>
      <c r="E12850" s="4" t="s">
        <v>25</v>
      </c>
    </row>
    <row r="12851" spans="1:15">
      <c r="A12851" t="n">
        <v>110663</v>
      </c>
      <c r="B12851" s="33" t="n">
        <v>58</v>
      </c>
      <c r="C12851" s="7" t="n">
        <v>100</v>
      </c>
      <c r="D12851" s="7" t="n">
        <v>1000</v>
      </c>
      <c r="E12851" s="7" t="n">
        <v>1</v>
      </c>
    </row>
    <row r="12852" spans="1:15">
      <c r="A12852" t="s">
        <v>4</v>
      </c>
      <c r="B12852" s="4" t="s">
        <v>5</v>
      </c>
      <c r="C12852" s="4" t="s">
        <v>14</v>
      </c>
      <c r="D12852" s="4" t="s">
        <v>10</v>
      </c>
    </row>
    <row r="12853" spans="1:15">
      <c r="A12853" t="n">
        <v>110671</v>
      </c>
      <c r="B12853" s="33" t="n">
        <v>58</v>
      </c>
      <c r="C12853" s="7" t="n">
        <v>255</v>
      </c>
      <c r="D12853" s="7" t="n">
        <v>0</v>
      </c>
    </row>
    <row r="12854" spans="1:15">
      <c r="A12854" t="s">
        <v>4</v>
      </c>
      <c r="B12854" s="4" t="s">
        <v>5</v>
      </c>
      <c r="C12854" s="4" t="s">
        <v>14</v>
      </c>
      <c r="D12854" s="4" t="s">
        <v>10</v>
      </c>
    </row>
    <row r="12855" spans="1:15">
      <c r="A12855" t="n">
        <v>110675</v>
      </c>
      <c r="B12855" s="34" t="n">
        <v>45</v>
      </c>
      <c r="C12855" s="7" t="n">
        <v>7</v>
      </c>
      <c r="D12855" s="7" t="n">
        <v>255</v>
      </c>
    </row>
    <row r="12856" spans="1:15">
      <c r="A12856" t="s">
        <v>4</v>
      </c>
      <c r="B12856" s="4" t="s">
        <v>5</v>
      </c>
      <c r="C12856" s="4" t="s">
        <v>10</v>
      </c>
      <c r="D12856" s="4" t="s">
        <v>10</v>
      </c>
      <c r="E12856" s="4" t="s">
        <v>10</v>
      </c>
    </row>
    <row r="12857" spans="1:15">
      <c r="A12857" t="n">
        <v>110679</v>
      </c>
      <c r="B12857" s="30" t="n">
        <v>61</v>
      </c>
      <c r="C12857" s="7" t="n">
        <v>112</v>
      </c>
      <c r="D12857" s="7" t="n">
        <v>83</v>
      </c>
      <c r="E12857" s="7" t="n">
        <v>1000</v>
      </c>
    </row>
    <row r="12858" spans="1:15">
      <c r="A12858" t="s">
        <v>4</v>
      </c>
      <c r="B12858" s="4" t="s">
        <v>5</v>
      </c>
      <c r="C12858" s="4" t="s">
        <v>14</v>
      </c>
      <c r="D12858" s="4" t="s">
        <v>10</v>
      </c>
      <c r="E12858" s="4" t="s">
        <v>10</v>
      </c>
      <c r="F12858" s="4" t="s">
        <v>14</v>
      </c>
    </row>
    <row r="12859" spans="1:15">
      <c r="A12859" t="n">
        <v>110686</v>
      </c>
      <c r="B12859" s="23" t="n">
        <v>25</v>
      </c>
      <c r="C12859" s="7" t="n">
        <v>1</v>
      </c>
      <c r="D12859" s="7" t="n">
        <v>65535</v>
      </c>
      <c r="E12859" s="7" t="n">
        <v>500</v>
      </c>
      <c r="F12859" s="7" t="n">
        <v>0</v>
      </c>
    </row>
    <row r="12860" spans="1:15">
      <c r="A12860" t="s">
        <v>4</v>
      </c>
      <c r="B12860" s="4" t="s">
        <v>5</v>
      </c>
      <c r="C12860" s="4" t="s">
        <v>10</v>
      </c>
    </row>
    <row r="12861" spans="1:15">
      <c r="A12861" t="n">
        <v>110693</v>
      </c>
      <c r="B12861" s="27" t="n">
        <v>16</v>
      </c>
      <c r="C12861" s="7" t="n">
        <v>1000</v>
      </c>
    </row>
    <row r="12862" spans="1:15">
      <c r="A12862" t="s">
        <v>4</v>
      </c>
      <c r="B12862" s="4" t="s">
        <v>5</v>
      </c>
      <c r="C12862" s="4" t="s">
        <v>14</v>
      </c>
      <c r="D12862" s="4" t="s">
        <v>10</v>
      </c>
      <c r="E12862" s="4" t="s">
        <v>6</v>
      </c>
    </row>
    <row r="12863" spans="1:15">
      <c r="A12863" t="n">
        <v>110696</v>
      </c>
      <c r="B12863" s="36" t="n">
        <v>51</v>
      </c>
      <c r="C12863" s="7" t="n">
        <v>4</v>
      </c>
      <c r="D12863" s="7" t="n">
        <v>112</v>
      </c>
      <c r="E12863" s="7" t="s">
        <v>497</v>
      </c>
    </row>
    <row r="12864" spans="1:15">
      <c r="A12864" t="s">
        <v>4</v>
      </c>
      <c r="B12864" s="4" t="s">
        <v>5</v>
      </c>
      <c r="C12864" s="4" t="s">
        <v>10</v>
      </c>
    </row>
    <row r="12865" spans="1:15">
      <c r="A12865" t="n">
        <v>110709</v>
      </c>
      <c r="B12865" s="27" t="n">
        <v>16</v>
      </c>
      <c r="C12865" s="7" t="n">
        <v>0</v>
      </c>
    </row>
    <row r="12866" spans="1:15">
      <c r="A12866" t="s">
        <v>4</v>
      </c>
      <c r="B12866" s="4" t="s">
        <v>5</v>
      </c>
      <c r="C12866" s="4" t="s">
        <v>10</v>
      </c>
      <c r="D12866" s="4" t="s">
        <v>14</v>
      </c>
      <c r="E12866" s="4" t="s">
        <v>9</v>
      </c>
      <c r="F12866" s="4" t="s">
        <v>50</v>
      </c>
      <c r="G12866" s="4" t="s">
        <v>14</v>
      </c>
      <c r="H12866" s="4" t="s">
        <v>14</v>
      </c>
      <c r="I12866" s="4" t="s">
        <v>14</v>
      </c>
      <c r="J12866" s="4" t="s">
        <v>9</v>
      </c>
      <c r="K12866" s="4" t="s">
        <v>50</v>
      </c>
      <c r="L12866" s="4" t="s">
        <v>14</v>
      </c>
      <c r="M12866" s="4" t="s">
        <v>14</v>
      </c>
    </row>
    <row r="12867" spans="1:15">
      <c r="A12867" t="n">
        <v>110712</v>
      </c>
      <c r="B12867" s="37" t="n">
        <v>26</v>
      </c>
      <c r="C12867" s="7" t="n">
        <v>112</v>
      </c>
      <c r="D12867" s="7" t="n">
        <v>17</v>
      </c>
      <c r="E12867" s="7" t="n">
        <v>65255</v>
      </c>
      <c r="F12867" s="7" t="s">
        <v>927</v>
      </c>
      <c r="G12867" s="7" t="n">
        <v>2</v>
      </c>
      <c r="H12867" s="7" t="n">
        <v>3</v>
      </c>
      <c r="I12867" s="7" t="n">
        <v>17</v>
      </c>
      <c r="J12867" s="7" t="n">
        <v>65256</v>
      </c>
      <c r="K12867" s="7" t="s">
        <v>928</v>
      </c>
      <c r="L12867" s="7" t="n">
        <v>2</v>
      </c>
      <c r="M12867" s="7" t="n">
        <v>0</v>
      </c>
    </row>
    <row r="12868" spans="1:15">
      <c r="A12868" t="s">
        <v>4</v>
      </c>
      <c r="B12868" s="4" t="s">
        <v>5</v>
      </c>
    </row>
    <row r="12869" spans="1:15">
      <c r="A12869" t="n">
        <v>110846</v>
      </c>
      <c r="B12869" s="25" t="n">
        <v>28</v>
      </c>
    </row>
    <row r="12870" spans="1:15">
      <c r="A12870" t="s">
        <v>4</v>
      </c>
      <c r="B12870" s="4" t="s">
        <v>5</v>
      </c>
      <c r="C12870" s="4" t="s">
        <v>14</v>
      </c>
      <c r="D12870" s="4" t="s">
        <v>10</v>
      </c>
      <c r="E12870" s="4" t="s">
        <v>6</v>
      </c>
    </row>
    <row r="12871" spans="1:15">
      <c r="A12871" t="n">
        <v>110847</v>
      </c>
      <c r="B12871" s="36" t="n">
        <v>51</v>
      </c>
      <c r="C12871" s="7" t="n">
        <v>4</v>
      </c>
      <c r="D12871" s="7" t="n">
        <v>83</v>
      </c>
      <c r="E12871" s="7" t="s">
        <v>316</v>
      </c>
    </row>
    <row r="12872" spans="1:15">
      <c r="A12872" t="s">
        <v>4</v>
      </c>
      <c r="B12872" s="4" t="s">
        <v>5</v>
      </c>
      <c r="C12872" s="4" t="s">
        <v>10</v>
      </c>
    </row>
    <row r="12873" spans="1:15">
      <c r="A12873" t="n">
        <v>110861</v>
      </c>
      <c r="B12873" s="27" t="n">
        <v>16</v>
      </c>
      <c r="C12873" s="7" t="n">
        <v>0</v>
      </c>
    </row>
    <row r="12874" spans="1:15">
      <c r="A12874" t="s">
        <v>4</v>
      </c>
      <c r="B12874" s="4" t="s">
        <v>5</v>
      </c>
      <c r="C12874" s="4" t="s">
        <v>10</v>
      </c>
      <c r="D12874" s="4" t="s">
        <v>14</v>
      </c>
      <c r="E12874" s="4" t="s">
        <v>9</v>
      </c>
      <c r="F12874" s="4" t="s">
        <v>50</v>
      </c>
      <c r="G12874" s="4" t="s">
        <v>14</v>
      </c>
      <c r="H12874" s="4" t="s">
        <v>14</v>
      </c>
      <c r="I12874" s="4" t="s">
        <v>14</v>
      </c>
      <c r="J12874" s="4" t="s">
        <v>9</v>
      </c>
      <c r="K12874" s="4" t="s">
        <v>50</v>
      </c>
      <c r="L12874" s="4" t="s">
        <v>14</v>
      </c>
      <c r="M12874" s="4" t="s">
        <v>14</v>
      </c>
      <c r="N12874" s="4" t="s">
        <v>14</v>
      </c>
      <c r="O12874" s="4" t="s">
        <v>9</v>
      </c>
      <c r="P12874" s="4" t="s">
        <v>50</v>
      </c>
      <c r="Q12874" s="4" t="s">
        <v>14</v>
      </c>
      <c r="R12874" s="4" t="s">
        <v>14</v>
      </c>
      <c r="S12874" s="4" t="s">
        <v>14</v>
      </c>
      <c r="T12874" s="4" t="s">
        <v>9</v>
      </c>
      <c r="U12874" s="4" t="s">
        <v>50</v>
      </c>
      <c r="V12874" s="4" t="s">
        <v>14</v>
      </c>
      <c r="W12874" s="4" t="s">
        <v>14</v>
      </c>
    </row>
    <row r="12875" spans="1:15">
      <c r="A12875" t="n">
        <v>110864</v>
      </c>
      <c r="B12875" s="37" t="n">
        <v>26</v>
      </c>
      <c r="C12875" s="7" t="n">
        <v>83</v>
      </c>
      <c r="D12875" s="7" t="n">
        <v>17</v>
      </c>
      <c r="E12875" s="7" t="n">
        <v>65257</v>
      </c>
      <c r="F12875" s="7" t="s">
        <v>929</v>
      </c>
      <c r="G12875" s="7" t="n">
        <v>2</v>
      </c>
      <c r="H12875" s="7" t="n">
        <v>3</v>
      </c>
      <c r="I12875" s="7" t="n">
        <v>17</v>
      </c>
      <c r="J12875" s="7" t="n">
        <v>65258</v>
      </c>
      <c r="K12875" s="7" t="s">
        <v>930</v>
      </c>
      <c r="L12875" s="7" t="n">
        <v>2</v>
      </c>
      <c r="M12875" s="7" t="n">
        <v>3</v>
      </c>
      <c r="N12875" s="7" t="n">
        <v>17</v>
      </c>
      <c r="O12875" s="7" t="n">
        <v>65259</v>
      </c>
      <c r="P12875" s="7" t="s">
        <v>931</v>
      </c>
      <c r="Q12875" s="7" t="n">
        <v>2</v>
      </c>
      <c r="R12875" s="7" t="n">
        <v>3</v>
      </c>
      <c r="S12875" s="7" t="n">
        <v>17</v>
      </c>
      <c r="T12875" s="7" t="n">
        <v>65260</v>
      </c>
      <c r="U12875" s="7" t="s">
        <v>932</v>
      </c>
      <c r="V12875" s="7" t="n">
        <v>2</v>
      </c>
      <c r="W12875" s="7" t="n">
        <v>0</v>
      </c>
    </row>
    <row r="12876" spans="1:15">
      <c r="A12876" t="s">
        <v>4</v>
      </c>
      <c r="B12876" s="4" t="s">
        <v>5</v>
      </c>
    </row>
    <row r="12877" spans="1:15">
      <c r="A12877" t="n">
        <v>111313</v>
      </c>
      <c r="B12877" s="25" t="n">
        <v>28</v>
      </c>
    </row>
    <row r="12878" spans="1:15">
      <c r="A12878" t="s">
        <v>4</v>
      </c>
      <c r="B12878" s="4" t="s">
        <v>5</v>
      </c>
      <c r="C12878" s="4" t="s">
        <v>14</v>
      </c>
      <c r="D12878" s="4" t="s">
        <v>10</v>
      </c>
      <c r="E12878" s="4" t="s">
        <v>6</v>
      </c>
    </row>
    <row r="12879" spans="1:15">
      <c r="A12879" t="n">
        <v>111314</v>
      </c>
      <c r="B12879" s="36" t="n">
        <v>51</v>
      </c>
      <c r="C12879" s="7" t="n">
        <v>4</v>
      </c>
      <c r="D12879" s="7" t="n">
        <v>112</v>
      </c>
      <c r="E12879" s="7" t="s">
        <v>933</v>
      </c>
    </row>
    <row r="12880" spans="1:15">
      <c r="A12880" t="s">
        <v>4</v>
      </c>
      <c r="B12880" s="4" t="s">
        <v>5</v>
      </c>
      <c r="C12880" s="4" t="s">
        <v>10</v>
      </c>
    </row>
    <row r="12881" spans="1:23">
      <c r="A12881" t="n">
        <v>111328</v>
      </c>
      <c r="B12881" s="27" t="n">
        <v>16</v>
      </c>
      <c r="C12881" s="7" t="n">
        <v>0</v>
      </c>
    </row>
    <row r="12882" spans="1:23">
      <c r="A12882" t="s">
        <v>4</v>
      </c>
      <c r="B12882" s="4" t="s">
        <v>5</v>
      </c>
      <c r="C12882" s="4" t="s">
        <v>10</v>
      </c>
      <c r="D12882" s="4" t="s">
        <v>14</v>
      </c>
      <c r="E12882" s="4" t="s">
        <v>9</v>
      </c>
      <c r="F12882" s="4" t="s">
        <v>50</v>
      </c>
      <c r="G12882" s="4" t="s">
        <v>14</v>
      </c>
      <c r="H12882" s="4" t="s">
        <v>14</v>
      </c>
    </row>
    <row r="12883" spans="1:23">
      <c r="A12883" t="n">
        <v>111331</v>
      </c>
      <c r="B12883" s="37" t="n">
        <v>26</v>
      </c>
      <c r="C12883" s="7" t="n">
        <v>112</v>
      </c>
      <c r="D12883" s="7" t="n">
        <v>17</v>
      </c>
      <c r="E12883" s="7" t="n">
        <v>65169</v>
      </c>
      <c r="F12883" s="7" t="s">
        <v>872</v>
      </c>
      <c r="G12883" s="7" t="n">
        <v>2</v>
      </c>
      <c r="H12883" s="7" t="n">
        <v>0</v>
      </c>
    </row>
    <row r="12884" spans="1:23">
      <c r="A12884" t="s">
        <v>4</v>
      </c>
      <c r="B12884" s="4" t="s">
        <v>5</v>
      </c>
    </row>
    <row r="12885" spans="1:23">
      <c r="A12885" t="n">
        <v>111349</v>
      </c>
      <c r="B12885" s="25" t="n">
        <v>28</v>
      </c>
    </row>
    <row r="12886" spans="1:23">
      <c r="A12886" t="s">
        <v>4</v>
      </c>
      <c r="B12886" s="4" t="s">
        <v>5</v>
      </c>
      <c r="C12886" s="4" t="s">
        <v>10</v>
      </c>
      <c r="D12886" s="4" t="s">
        <v>14</v>
      </c>
    </row>
    <row r="12887" spans="1:23">
      <c r="A12887" t="n">
        <v>111350</v>
      </c>
      <c r="B12887" s="38" t="n">
        <v>89</v>
      </c>
      <c r="C12887" s="7" t="n">
        <v>65533</v>
      </c>
      <c r="D12887" s="7" t="n">
        <v>1</v>
      </c>
    </row>
    <row r="12888" spans="1:23">
      <c r="A12888" t="s">
        <v>4</v>
      </c>
      <c r="B12888" s="4" t="s">
        <v>5</v>
      </c>
      <c r="C12888" s="4" t="s">
        <v>14</v>
      </c>
      <c r="D12888" s="4" t="s">
        <v>10</v>
      </c>
      <c r="E12888" s="4" t="s">
        <v>10</v>
      </c>
      <c r="F12888" s="4" t="s">
        <v>14</v>
      </c>
    </row>
    <row r="12889" spans="1:23">
      <c r="A12889" t="n">
        <v>111354</v>
      </c>
      <c r="B12889" s="23" t="n">
        <v>25</v>
      </c>
      <c r="C12889" s="7" t="n">
        <v>1</v>
      </c>
      <c r="D12889" s="7" t="n">
        <v>65535</v>
      </c>
      <c r="E12889" s="7" t="n">
        <v>65535</v>
      </c>
      <c r="F12889" s="7" t="n">
        <v>0</v>
      </c>
    </row>
    <row r="12890" spans="1:23">
      <c r="A12890" t="s">
        <v>4</v>
      </c>
      <c r="B12890" s="4" t="s">
        <v>5</v>
      </c>
      <c r="C12890" s="4" t="s">
        <v>14</v>
      </c>
      <c r="D12890" s="4" t="s">
        <v>14</v>
      </c>
    </row>
    <row r="12891" spans="1:23">
      <c r="A12891" t="n">
        <v>111361</v>
      </c>
      <c r="B12891" s="72" t="n">
        <v>49</v>
      </c>
      <c r="C12891" s="7" t="n">
        <v>2</v>
      </c>
      <c r="D12891" s="7" t="n">
        <v>0</v>
      </c>
    </row>
    <row r="12892" spans="1:23">
      <c r="A12892" t="s">
        <v>4</v>
      </c>
      <c r="B12892" s="4" t="s">
        <v>5</v>
      </c>
      <c r="C12892" s="4" t="s">
        <v>14</v>
      </c>
      <c r="D12892" s="4" t="s">
        <v>10</v>
      </c>
      <c r="E12892" s="4" t="s">
        <v>9</v>
      </c>
      <c r="F12892" s="4" t="s">
        <v>10</v>
      </c>
      <c r="G12892" s="4" t="s">
        <v>9</v>
      </c>
      <c r="H12892" s="4" t="s">
        <v>14</v>
      </c>
    </row>
    <row r="12893" spans="1:23">
      <c r="A12893" t="n">
        <v>111364</v>
      </c>
      <c r="B12893" s="72" t="n">
        <v>49</v>
      </c>
      <c r="C12893" s="7" t="n">
        <v>0</v>
      </c>
      <c r="D12893" s="7" t="n">
        <v>522</v>
      </c>
      <c r="E12893" s="7" t="n">
        <v>1065353216</v>
      </c>
      <c r="F12893" s="7" t="n">
        <v>0</v>
      </c>
      <c r="G12893" s="7" t="n">
        <v>0</v>
      </c>
      <c r="H12893" s="7" t="n">
        <v>0</v>
      </c>
    </row>
    <row r="12894" spans="1:23">
      <c r="A12894" t="s">
        <v>4</v>
      </c>
      <c r="B12894" s="4" t="s">
        <v>5</v>
      </c>
      <c r="C12894" s="4" t="s">
        <v>14</v>
      </c>
      <c r="D12894" s="4" t="s">
        <v>10</v>
      </c>
      <c r="E12894" s="4" t="s">
        <v>25</v>
      </c>
    </row>
    <row r="12895" spans="1:23">
      <c r="A12895" t="n">
        <v>111379</v>
      </c>
      <c r="B12895" s="33" t="n">
        <v>58</v>
      </c>
      <c r="C12895" s="7" t="n">
        <v>101</v>
      </c>
      <c r="D12895" s="7" t="n">
        <v>800</v>
      </c>
      <c r="E12895" s="7" t="n">
        <v>1</v>
      </c>
    </row>
    <row r="12896" spans="1:23">
      <c r="A12896" t="s">
        <v>4</v>
      </c>
      <c r="B12896" s="4" t="s">
        <v>5</v>
      </c>
      <c r="C12896" s="4" t="s">
        <v>14</v>
      </c>
      <c r="D12896" s="4" t="s">
        <v>10</v>
      </c>
    </row>
    <row r="12897" spans="1:8">
      <c r="A12897" t="n">
        <v>111387</v>
      </c>
      <c r="B12897" s="33" t="n">
        <v>58</v>
      </c>
      <c r="C12897" s="7" t="n">
        <v>254</v>
      </c>
      <c r="D12897" s="7" t="n">
        <v>0</v>
      </c>
    </row>
    <row r="12898" spans="1:8">
      <c r="A12898" t="s">
        <v>4</v>
      </c>
      <c r="B12898" s="4" t="s">
        <v>5</v>
      </c>
      <c r="C12898" s="4" t="s">
        <v>10</v>
      </c>
      <c r="D12898" s="4" t="s">
        <v>14</v>
      </c>
      <c r="E12898" s="4" t="s">
        <v>6</v>
      </c>
      <c r="F12898" s="4" t="s">
        <v>25</v>
      </c>
      <c r="G12898" s="4" t="s">
        <v>25</v>
      </c>
      <c r="H12898" s="4" t="s">
        <v>25</v>
      </c>
    </row>
    <row r="12899" spans="1:8">
      <c r="A12899" t="n">
        <v>111391</v>
      </c>
      <c r="B12899" s="52" t="n">
        <v>48</v>
      </c>
      <c r="C12899" s="7" t="n">
        <v>83</v>
      </c>
      <c r="D12899" s="7" t="n">
        <v>0</v>
      </c>
      <c r="E12899" s="7" t="s">
        <v>123</v>
      </c>
      <c r="F12899" s="7" t="n">
        <v>-1</v>
      </c>
      <c r="G12899" s="7" t="n">
        <v>1</v>
      </c>
      <c r="H12899" s="7" t="n">
        <v>2.80259692864963e-45</v>
      </c>
    </row>
    <row r="12900" spans="1:8">
      <c r="A12900" t="s">
        <v>4</v>
      </c>
      <c r="B12900" s="4" t="s">
        <v>5</v>
      </c>
      <c r="C12900" s="4" t="s">
        <v>14</v>
      </c>
      <c r="D12900" s="4" t="s">
        <v>10</v>
      </c>
      <c r="E12900" s="4" t="s">
        <v>25</v>
      </c>
      <c r="F12900" s="4" t="s">
        <v>10</v>
      </c>
      <c r="G12900" s="4" t="s">
        <v>9</v>
      </c>
      <c r="H12900" s="4" t="s">
        <v>9</v>
      </c>
      <c r="I12900" s="4" t="s">
        <v>10</v>
      </c>
      <c r="J12900" s="4" t="s">
        <v>10</v>
      </c>
      <c r="K12900" s="4" t="s">
        <v>9</v>
      </c>
      <c r="L12900" s="4" t="s">
        <v>9</v>
      </c>
      <c r="M12900" s="4" t="s">
        <v>9</v>
      </c>
      <c r="N12900" s="4" t="s">
        <v>9</v>
      </c>
      <c r="O12900" s="4" t="s">
        <v>6</v>
      </c>
    </row>
    <row r="12901" spans="1:8">
      <c r="A12901" t="n">
        <v>111417</v>
      </c>
      <c r="B12901" s="13" t="n">
        <v>50</v>
      </c>
      <c r="C12901" s="7" t="n">
        <v>0</v>
      </c>
      <c r="D12901" s="7" t="n">
        <v>2000</v>
      </c>
      <c r="E12901" s="7" t="n">
        <v>0.300000011920929</v>
      </c>
      <c r="F12901" s="7" t="n">
        <v>0</v>
      </c>
      <c r="G12901" s="7" t="n">
        <v>0</v>
      </c>
      <c r="H12901" s="7" t="n">
        <v>0</v>
      </c>
      <c r="I12901" s="7" t="n">
        <v>0</v>
      </c>
      <c r="J12901" s="7" t="n">
        <v>65533</v>
      </c>
      <c r="K12901" s="7" t="n">
        <v>0</v>
      </c>
      <c r="L12901" s="7" t="n">
        <v>0</v>
      </c>
      <c r="M12901" s="7" t="n">
        <v>0</v>
      </c>
      <c r="N12901" s="7" t="n">
        <v>0</v>
      </c>
      <c r="O12901" s="7" t="s">
        <v>13</v>
      </c>
    </row>
    <row r="12902" spans="1:8">
      <c r="A12902" t="s">
        <v>4</v>
      </c>
      <c r="B12902" s="4" t="s">
        <v>5</v>
      </c>
      <c r="C12902" s="4" t="s">
        <v>14</v>
      </c>
      <c r="D12902" s="4" t="s">
        <v>10</v>
      </c>
      <c r="E12902" s="4" t="s">
        <v>6</v>
      </c>
      <c r="F12902" s="4" t="s">
        <v>6</v>
      </c>
      <c r="G12902" s="4" t="s">
        <v>6</v>
      </c>
      <c r="H12902" s="4" t="s">
        <v>6</v>
      </c>
    </row>
    <row r="12903" spans="1:8">
      <c r="A12903" t="n">
        <v>111456</v>
      </c>
      <c r="B12903" s="36" t="n">
        <v>51</v>
      </c>
      <c r="C12903" s="7" t="n">
        <v>3</v>
      </c>
      <c r="D12903" s="7" t="n">
        <v>83</v>
      </c>
      <c r="E12903" s="7" t="s">
        <v>128</v>
      </c>
      <c r="F12903" s="7" t="s">
        <v>267</v>
      </c>
      <c r="G12903" s="7" t="s">
        <v>130</v>
      </c>
      <c r="H12903" s="7" t="s">
        <v>131</v>
      </c>
    </row>
    <row r="12904" spans="1:8">
      <c r="A12904" t="s">
        <v>4</v>
      </c>
      <c r="B12904" s="4" t="s">
        <v>5</v>
      </c>
      <c r="C12904" s="4" t="s">
        <v>14</v>
      </c>
      <c r="D12904" s="4" t="s">
        <v>10</v>
      </c>
      <c r="E12904" s="4" t="s">
        <v>10</v>
      </c>
      <c r="F12904" s="4" t="s">
        <v>9</v>
      </c>
      <c r="G12904" s="4" t="s">
        <v>9</v>
      </c>
      <c r="H12904" s="4" t="s">
        <v>9</v>
      </c>
    </row>
    <row r="12905" spans="1:8">
      <c r="A12905" t="n">
        <v>111469</v>
      </c>
      <c r="B12905" s="92" t="n">
        <v>97</v>
      </c>
      <c r="C12905" s="7" t="n">
        <v>6</v>
      </c>
      <c r="D12905" s="7" t="n">
        <v>0</v>
      </c>
      <c r="E12905" s="7" t="n">
        <v>0</v>
      </c>
      <c r="F12905" s="7" t="n">
        <v>1095709491</v>
      </c>
      <c r="G12905" s="7" t="n">
        <v>1095814349</v>
      </c>
      <c r="H12905" s="7" t="n">
        <v>-1102263091</v>
      </c>
    </row>
    <row r="12906" spans="1:8">
      <c r="A12906" t="s">
        <v>4</v>
      </c>
      <c r="B12906" s="4" t="s">
        <v>5</v>
      </c>
      <c r="C12906" s="4" t="s">
        <v>14</v>
      </c>
      <c r="D12906" s="4" t="s">
        <v>14</v>
      </c>
      <c r="E12906" s="4" t="s">
        <v>25</v>
      </c>
      <c r="F12906" s="4" t="s">
        <v>25</v>
      </c>
      <c r="G12906" s="4" t="s">
        <v>25</v>
      </c>
      <c r="H12906" s="4" t="s">
        <v>10</v>
      </c>
    </row>
    <row r="12907" spans="1:8">
      <c r="A12907" t="n">
        <v>111487</v>
      </c>
      <c r="B12907" s="34" t="n">
        <v>45</v>
      </c>
      <c r="C12907" s="7" t="n">
        <v>2</v>
      </c>
      <c r="D12907" s="7" t="n">
        <v>3</v>
      </c>
      <c r="E12907" s="7" t="n">
        <v>-15.8800001144409</v>
      </c>
      <c r="F12907" s="7" t="n">
        <v>15.8299999237061</v>
      </c>
      <c r="G12907" s="7" t="n">
        <v>-54.6100006103516</v>
      </c>
      <c r="H12907" s="7" t="n">
        <v>0</v>
      </c>
    </row>
    <row r="12908" spans="1:8">
      <c r="A12908" t="s">
        <v>4</v>
      </c>
      <c r="B12908" s="4" t="s">
        <v>5</v>
      </c>
      <c r="C12908" s="4" t="s">
        <v>14</v>
      </c>
      <c r="D12908" s="4" t="s">
        <v>14</v>
      </c>
      <c r="E12908" s="4" t="s">
        <v>25</v>
      </c>
      <c r="F12908" s="4" t="s">
        <v>25</v>
      </c>
      <c r="G12908" s="4" t="s">
        <v>25</v>
      </c>
      <c r="H12908" s="4" t="s">
        <v>10</v>
      </c>
      <c r="I12908" s="4" t="s">
        <v>14</v>
      </c>
    </row>
    <row r="12909" spans="1:8">
      <c r="A12909" t="n">
        <v>111504</v>
      </c>
      <c r="B12909" s="34" t="n">
        <v>45</v>
      </c>
      <c r="C12909" s="7" t="n">
        <v>4</v>
      </c>
      <c r="D12909" s="7" t="n">
        <v>3</v>
      </c>
      <c r="E12909" s="7" t="n">
        <v>4.21999979019165</v>
      </c>
      <c r="F12909" s="7" t="n">
        <v>140.970001220703</v>
      </c>
      <c r="G12909" s="7" t="n">
        <v>0</v>
      </c>
      <c r="H12909" s="7" t="n">
        <v>0</v>
      </c>
      <c r="I12909" s="7" t="n">
        <v>0</v>
      </c>
    </row>
    <row r="12910" spans="1:8">
      <c r="A12910" t="s">
        <v>4</v>
      </c>
      <c r="B12910" s="4" t="s">
        <v>5</v>
      </c>
      <c r="C12910" s="4" t="s">
        <v>14</v>
      </c>
      <c r="D12910" s="4" t="s">
        <v>14</v>
      </c>
      <c r="E12910" s="4" t="s">
        <v>25</v>
      </c>
      <c r="F12910" s="4" t="s">
        <v>10</v>
      </c>
    </row>
    <row r="12911" spans="1:8">
      <c r="A12911" t="n">
        <v>111522</v>
      </c>
      <c r="B12911" s="34" t="n">
        <v>45</v>
      </c>
      <c r="C12911" s="7" t="n">
        <v>5</v>
      </c>
      <c r="D12911" s="7" t="n">
        <v>3</v>
      </c>
      <c r="E12911" s="7" t="n">
        <v>1.20000004768372</v>
      </c>
      <c r="F12911" s="7" t="n">
        <v>0</v>
      </c>
    </row>
    <row r="12912" spans="1:8">
      <c r="A12912" t="s">
        <v>4</v>
      </c>
      <c r="B12912" s="4" t="s">
        <v>5</v>
      </c>
      <c r="C12912" s="4" t="s">
        <v>14</v>
      </c>
      <c r="D12912" s="4" t="s">
        <v>14</v>
      </c>
      <c r="E12912" s="4" t="s">
        <v>25</v>
      </c>
      <c r="F12912" s="4" t="s">
        <v>10</v>
      </c>
    </row>
    <row r="12913" spans="1:15">
      <c r="A12913" t="n">
        <v>111531</v>
      </c>
      <c r="B12913" s="34" t="n">
        <v>45</v>
      </c>
      <c r="C12913" s="7" t="n">
        <v>11</v>
      </c>
      <c r="D12913" s="7" t="n">
        <v>3</v>
      </c>
      <c r="E12913" s="7" t="n">
        <v>32.2999992370605</v>
      </c>
      <c r="F12913" s="7" t="n">
        <v>0</v>
      </c>
    </row>
    <row r="12914" spans="1:15">
      <c r="A12914" t="s">
        <v>4</v>
      </c>
      <c r="B12914" s="4" t="s">
        <v>5</v>
      </c>
      <c r="C12914" s="4" t="s">
        <v>14</v>
      </c>
      <c r="D12914" s="4" t="s">
        <v>14</v>
      </c>
      <c r="E12914" s="4" t="s">
        <v>25</v>
      </c>
      <c r="F12914" s="4" t="s">
        <v>10</v>
      </c>
    </row>
    <row r="12915" spans="1:15">
      <c r="A12915" t="n">
        <v>111540</v>
      </c>
      <c r="B12915" s="34" t="n">
        <v>45</v>
      </c>
      <c r="C12915" s="7" t="n">
        <v>5</v>
      </c>
      <c r="D12915" s="7" t="n">
        <v>3</v>
      </c>
      <c r="E12915" s="7" t="n">
        <v>1.10000002384186</v>
      </c>
      <c r="F12915" s="7" t="n">
        <v>3000</v>
      </c>
    </row>
    <row r="12916" spans="1:15">
      <c r="A12916" t="s">
        <v>4</v>
      </c>
      <c r="B12916" s="4" t="s">
        <v>5</v>
      </c>
      <c r="C12916" s="4" t="s">
        <v>14</v>
      </c>
      <c r="D12916" s="4" t="s">
        <v>14</v>
      </c>
      <c r="E12916" s="4" t="s">
        <v>25</v>
      </c>
      <c r="F12916" s="4" t="s">
        <v>25</v>
      </c>
      <c r="G12916" s="4" t="s">
        <v>25</v>
      </c>
      <c r="H12916" s="4" t="s">
        <v>10</v>
      </c>
      <c r="I12916" s="4" t="s">
        <v>14</v>
      </c>
    </row>
    <row r="12917" spans="1:15">
      <c r="A12917" t="n">
        <v>111549</v>
      </c>
      <c r="B12917" s="34" t="n">
        <v>45</v>
      </c>
      <c r="C12917" s="7" t="n">
        <v>4</v>
      </c>
      <c r="D12917" s="7" t="n">
        <v>3</v>
      </c>
      <c r="E12917" s="7" t="n">
        <v>358.809997558594</v>
      </c>
      <c r="F12917" s="7" t="n">
        <v>148.779998779297</v>
      </c>
      <c r="G12917" s="7" t="n">
        <v>0</v>
      </c>
      <c r="H12917" s="7" t="n">
        <v>3000</v>
      </c>
      <c r="I12917" s="7" t="n">
        <v>1</v>
      </c>
    </row>
    <row r="12918" spans="1:15">
      <c r="A12918" t="s">
        <v>4</v>
      </c>
      <c r="B12918" s="4" t="s">
        <v>5</v>
      </c>
      <c r="C12918" s="4" t="s">
        <v>10</v>
      </c>
    </row>
    <row r="12919" spans="1:15">
      <c r="A12919" t="n">
        <v>111567</v>
      </c>
      <c r="B12919" s="27" t="n">
        <v>16</v>
      </c>
      <c r="C12919" s="7" t="n">
        <v>2000</v>
      </c>
    </row>
    <row r="12920" spans="1:15">
      <c r="A12920" t="s">
        <v>4</v>
      </c>
      <c r="B12920" s="4" t="s">
        <v>5</v>
      </c>
      <c r="C12920" s="4" t="s">
        <v>10</v>
      </c>
    </row>
    <row r="12921" spans="1:15">
      <c r="A12921" t="n">
        <v>111570</v>
      </c>
      <c r="B12921" s="27" t="n">
        <v>16</v>
      </c>
      <c r="C12921" s="7" t="n">
        <v>300</v>
      </c>
    </row>
    <row r="12922" spans="1:15">
      <c r="A12922" t="s">
        <v>4</v>
      </c>
      <c r="B12922" s="4" t="s">
        <v>5</v>
      </c>
      <c r="C12922" s="4" t="s">
        <v>14</v>
      </c>
      <c r="D12922" s="4" t="s">
        <v>10</v>
      </c>
      <c r="E12922" s="4" t="s">
        <v>6</v>
      </c>
    </row>
    <row r="12923" spans="1:15">
      <c r="A12923" t="n">
        <v>111573</v>
      </c>
      <c r="B12923" s="36" t="n">
        <v>51</v>
      </c>
      <c r="C12923" s="7" t="n">
        <v>4</v>
      </c>
      <c r="D12923" s="7" t="n">
        <v>83</v>
      </c>
      <c r="E12923" s="7" t="s">
        <v>479</v>
      </c>
    </row>
    <row r="12924" spans="1:15">
      <c r="A12924" t="s">
        <v>4</v>
      </c>
      <c r="B12924" s="4" t="s">
        <v>5</v>
      </c>
      <c r="C12924" s="4" t="s">
        <v>10</v>
      </c>
    </row>
    <row r="12925" spans="1:15">
      <c r="A12925" t="n">
        <v>111587</v>
      </c>
      <c r="B12925" s="27" t="n">
        <v>16</v>
      </c>
      <c r="C12925" s="7" t="n">
        <v>0</v>
      </c>
    </row>
    <row r="12926" spans="1:15">
      <c r="A12926" t="s">
        <v>4</v>
      </c>
      <c r="B12926" s="4" t="s">
        <v>5</v>
      </c>
      <c r="C12926" s="4" t="s">
        <v>10</v>
      </c>
      <c r="D12926" s="4" t="s">
        <v>14</v>
      </c>
      <c r="E12926" s="4" t="s">
        <v>9</v>
      </c>
      <c r="F12926" s="4" t="s">
        <v>50</v>
      </c>
      <c r="G12926" s="4" t="s">
        <v>14</v>
      </c>
      <c r="H12926" s="4" t="s">
        <v>14</v>
      </c>
      <c r="I12926" s="4" t="s">
        <v>14</v>
      </c>
      <c r="J12926" s="4" t="s">
        <v>9</v>
      </c>
      <c r="K12926" s="4" t="s">
        <v>50</v>
      </c>
      <c r="L12926" s="4" t="s">
        <v>14</v>
      </c>
      <c r="M12926" s="4" t="s">
        <v>14</v>
      </c>
      <c r="N12926" s="4" t="s">
        <v>14</v>
      </c>
      <c r="O12926" s="4" t="s">
        <v>9</v>
      </c>
      <c r="P12926" s="4" t="s">
        <v>50</v>
      </c>
      <c r="Q12926" s="4" t="s">
        <v>14</v>
      </c>
      <c r="R12926" s="4" t="s">
        <v>14</v>
      </c>
    </row>
    <row r="12927" spans="1:15">
      <c r="A12927" t="n">
        <v>111590</v>
      </c>
      <c r="B12927" s="37" t="n">
        <v>26</v>
      </c>
      <c r="C12927" s="7" t="n">
        <v>83</v>
      </c>
      <c r="D12927" s="7" t="n">
        <v>17</v>
      </c>
      <c r="E12927" s="7" t="n">
        <v>65261</v>
      </c>
      <c r="F12927" s="7" t="s">
        <v>934</v>
      </c>
      <c r="G12927" s="7" t="n">
        <v>2</v>
      </c>
      <c r="H12927" s="7" t="n">
        <v>3</v>
      </c>
      <c r="I12927" s="7" t="n">
        <v>17</v>
      </c>
      <c r="J12927" s="7" t="n">
        <v>65262</v>
      </c>
      <c r="K12927" s="7" t="s">
        <v>935</v>
      </c>
      <c r="L12927" s="7" t="n">
        <v>2</v>
      </c>
      <c r="M12927" s="7" t="n">
        <v>3</v>
      </c>
      <c r="N12927" s="7" t="n">
        <v>17</v>
      </c>
      <c r="O12927" s="7" t="n">
        <v>65263</v>
      </c>
      <c r="P12927" s="7" t="s">
        <v>936</v>
      </c>
      <c r="Q12927" s="7" t="n">
        <v>2</v>
      </c>
      <c r="R12927" s="7" t="n">
        <v>0</v>
      </c>
    </row>
    <row r="12928" spans="1:15">
      <c r="A12928" t="s">
        <v>4</v>
      </c>
      <c r="B12928" s="4" t="s">
        <v>5</v>
      </c>
    </row>
    <row r="12929" spans="1:18">
      <c r="A12929" t="n">
        <v>111910</v>
      </c>
      <c r="B12929" s="25" t="n">
        <v>28</v>
      </c>
    </row>
    <row r="12930" spans="1:18">
      <c r="A12930" t="s">
        <v>4</v>
      </c>
      <c r="B12930" s="4" t="s">
        <v>5</v>
      </c>
      <c r="C12930" s="4" t="s">
        <v>10</v>
      </c>
      <c r="D12930" s="4" t="s">
        <v>14</v>
      </c>
    </row>
    <row r="12931" spans="1:18">
      <c r="A12931" t="n">
        <v>111911</v>
      </c>
      <c r="B12931" s="38" t="n">
        <v>89</v>
      </c>
      <c r="C12931" s="7" t="n">
        <v>65533</v>
      </c>
      <c r="D12931" s="7" t="n">
        <v>1</v>
      </c>
    </row>
    <row r="12932" spans="1:18">
      <c r="A12932" t="s">
        <v>4</v>
      </c>
      <c r="B12932" s="4" t="s">
        <v>5</v>
      </c>
      <c r="C12932" s="4" t="s">
        <v>14</v>
      </c>
      <c r="D12932" s="4" t="s">
        <v>10</v>
      </c>
      <c r="E12932" s="4" t="s">
        <v>25</v>
      </c>
    </row>
    <row r="12933" spans="1:18">
      <c r="A12933" t="n">
        <v>111915</v>
      </c>
      <c r="B12933" s="33" t="n">
        <v>58</v>
      </c>
      <c r="C12933" s="7" t="n">
        <v>101</v>
      </c>
      <c r="D12933" s="7" t="n">
        <v>800</v>
      </c>
      <c r="E12933" s="7" t="n">
        <v>1</v>
      </c>
    </row>
    <row r="12934" spans="1:18">
      <c r="A12934" t="s">
        <v>4</v>
      </c>
      <c r="B12934" s="4" t="s">
        <v>5</v>
      </c>
      <c r="C12934" s="4" t="s">
        <v>14</v>
      </c>
      <c r="D12934" s="4" t="s">
        <v>10</v>
      </c>
    </row>
    <row r="12935" spans="1:18">
      <c r="A12935" t="n">
        <v>111923</v>
      </c>
      <c r="B12935" s="33" t="n">
        <v>58</v>
      </c>
      <c r="C12935" s="7" t="n">
        <v>254</v>
      </c>
      <c r="D12935" s="7" t="n">
        <v>0</v>
      </c>
    </row>
    <row r="12936" spans="1:18">
      <c r="A12936" t="s">
        <v>4</v>
      </c>
      <c r="B12936" s="4" t="s">
        <v>5</v>
      </c>
      <c r="C12936" s="4" t="s">
        <v>14</v>
      </c>
      <c r="D12936" s="4" t="s">
        <v>14</v>
      </c>
      <c r="E12936" s="4" t="s">
        <v>25</v>
      </c>
      <c r="F12936" s="4" t="s">
        <v>25</v>
      </c>
      <c r="G12936" s="4" t="s">
        <v>25</v>
      </c>
      <c r="H12936" s="4" t="s">
        <v>10</v>
      </c>
    </row>
    <row r="12937" spans="1:18">
      <c r="A12937" t="n">
        <v>111927</v>
      </c>
      <c r="B12937" s="34" t="n">
        <v>45</v>
      </c>
      <c r="C12937" s="7" t="n">
        <v>2</v>
      </c>
      <c r="D12937" s="7" t="n">
        <v>3</v>
      </c>
      <c r="E12937" s="7" t="n">
        <v>-16.6499996185303</v>
      </c>
      <c r="F12937" s="7" t="n">
        <v>15.6599998474121</v>
      </c>
      <c r="G12937" s="7" t="n">
        <v>-54.810001373291</v>
      </c>
      <c r="H12937" s="7" t="n">
        <v>0</v>
      </c>
    </row>
    <row r="12938" spans="1:18">
      <c r="A12938" t="s">
        <v>4</v>
      </c>
      <c r="B12938" s="4" t="s">
        <v>5</v>
      </c>
      <c r="C12938" s="4" t="s">
        <v>14</v>
      </c>
      <c r="D12938" s="4" t="s">
        <v>14</v>
      </c>
      <c r="E12938" s="4" t="s">
        <v>25</v>
      </c>
      <c r="F12938" s="4" t="s">
        <v>25</v>
      </c>
      <c r="G12938" s="4" t="s">
        <v>25</v>
      </c>
      <c r="H12938" s="4" t="s">
        <v>10</v>
      </c>
      <c r="I12938" s="4" t="s">
        <v>14</v>
      </c>
    </row>
    <row r="12939" spans="1:18">
      <c r="A12939" t="n">
        <v>111944</v>
      </c>
      <c r="B12939" s="34" t="n">
        <v>45</v>
      </c>
      <c r="C12939" s="7" t="n">
        <v>4</v>
      </c>
      <c r="D12939" s="7" t="n">
        <v>3</v>
      </c>
      <c r="E12939" s="7" t="n">
        <v>13.7600002288818</v>
      </c>
      <c r="F12939" s="7" t="n">
        <v>128.229995727539</v>
      </c>
      <c r="G12939" s="7" t="n">
        <v>0</v>
      </c>
      <c r="H12939" s="7" t="n">
        <v>0</v>
      </c>
      <c r="I12939" s="7" t="n">
        <v>0</v>
      </c>
    </row>
    <row r="12940" spans="1:18">
      <c r="A12940" t="s">
        <v>4</v>
      </c>
      <c r="B12940" s="4" t="s">
        <v>5</v>
      </c>
      <c r="C12940" s="4" t="s">
        <v>14</v>
      </c>
      <c r="D12940" s="4" t="s">
        <v>14</v>
      </c>
      <c r="E12940" s="4" t="s">
        <v>25</v>
      </c>
      <c r="F12940" s="4" t="s">
        <v>10</v>
      </c>
    </row>
    <row r="12941" spans="1:18">
      <c r="A12941" t="n">
        <v>111962</v>
      </c>
      <c r="B12941" s="34" t="n">
        <v>45</v>
      </c>
      <c r="C12941" s="7" t="n">
        <v>5</v>
      </c>
      <c r="D12941" s="7" t="n">
        <v>3</v>
      </c>
      <c r="E12941" s="7" t="n">
        <v>1.20000004768372</v>
      </c>
      <c r="F12941" s="7" t="n">
        <v>0</v>
      </c>
    </row>
    <row r="12942" spans="1:18">
      <c r="A12942" t="s">
        <v>4</v>
      </c>
      <c r="B12942" s="4" t="s">
        <v>5</v>
      </c>
      <c r="C12942" s="4" t="s">
        <v>14</v>
      </c>
      <c r="D12942" s="4" t="s">
        <v>14</v>
      </c>
      <c r="E12942" s="4" t="s">
        <v>25</v>
      </c>
      <c r="F12942" s="4" t="s">
        <v>10</v>
      </c>
    </row>
    <row r="12943" spans="1:18">
      <c r="A12943" t="n">
        <v>111971</v>
      </c>
      <c r="B12943" s="34" t="n">
        <v>45</v>
      </c>
      <c r="C12943" s="7" t="n">
        <v>11</v>
      </c>
      <c r="D12943" s="7" t="n">
        <v>3</v>
      </c>
      <c r="E12943" s="7" t="n">
        <v>30</v>
      </c>
      <c r="F12943" s="7" t="n">
        <v>0</v>
      </c>
    </row>
    <row r="12944" spans="1:18">
      <c r="A12944" t="s">
        <v>4</v>
      </c>
      <c r="B12944" s="4" t="s">
        <v>5</v>
      </c>
      <c r="C12944" s="4" t="s">
        <v>14</v>
      </c>
      <c r="D12944" s="4" t="s">
        <v>10</v>
      </c>
      <c r="E12944" s="4" t="s">
        <v>6</v>
      </c>
      <c r="F12944" s="4" t="s">
        <v>6</v>
      </c>
      <c r="G12944" s="4" t="s">
        <v>6</v>
      </c>
      <c r="H12944" s="4" t="s">
        <v>6</v>
      </c>
    </row>
    <row r="12945" spans="1:9">
      <c r="A12945" t="n">
        <v>111980</v>
      </c>
      <c r="B12945" s="36" t="n">
        <v>51</v>
      </c>
      <c r="C12945" s="7" t="n">
        <v>3</v>
      </c>
      <c r="D12945" s="7" t="n">
        <v>112</v>
      </c>
      <c r="E12945" s="7" t="s">
        <v>583</v>
      </c>
      <c r="F12945" s="7" t="s">
        <v>267</v>
      </c>
      <c r="G12945" s="7" t="s">
        <v>130</v>
      </c>
      <c r="H12945" s="7" t="s">
        <v>131</v>
      </c>
    </row>
    <row r="12946" spans="1:9">
      <c r="A12946" t="s">
        <v>4</v>
      </c>
      <c r="B12946" s="4" t="s">
        <v>5</v>
      </c>
      <c r="C12946" s="4" t="s">
        <v>14</v>
      </c>
      <c r="D12946" s="4" t="s">
        <v>10</v>
      </c>
    </row>
    <row r="12947" spans="1:9">
      <c r="A12947" t="n">
        <v>111993</v>
      </c>
      <c r="B12947" s="33" t="n">
        <v>58</v>
      </c>
      <c r="C12947" s="7" t="n">
        <v>255</v>
      </c>
      <c r="D12947" s="7" t="n">
        <v>0</v>
      </c>
    </row>
    <row r="12948" spans="1:9">
      <c r="A12948" t="s">
        <v>4</v>
      </c>
      <c r="B12948" s="4" t="s">
        <v>5</v>
      </c>
      <c r="C12948" s="4" t="s">
        <v>10</v>
      </c>
      <c r="D12948" s="4" t="s">
        <v>10</v>
      </c>
      <c r="E12948" s="4" t="s">
        <v>10</v>
      </c>
    </row>
    <row r="12949" spans="1:9">
      <c r="A12949" t="n">
        <v>111997</v>
      </c>
      <c r="B12949" s="30" t="n">
        <v>61</v>
      </c>
      <c r="C12949" s="7" t="n">
        <v>83</v>
      </c>
      <c r="D12949" s="7" t="n">
        <v>112</v>
      </c>
      <c r="E12949" s="7" t="n">
        <v>1000</v>
      </c>
    </row>
    <row r="12950" spans="1:9">
      <c r="A12950" t="s">
        <v>4</v>
      </c>
      <c r="B12950" s="4" t="s">
        <v>5</v>
      </c>
      <c r="C12950" s="4" t="s">
        <v>14</v>
      </c>
      <c r="D12950" s="4" t="s">
        <v>10</v>
      </c>
      <c r="E12950" s="4" t="s">
        <v>10</v>
      </c>
      <c r="F12950" s="4" t="s">
        <v>14</v>
      </c>
    </row>
    <row r="12951" spans="1:9">
      <c r="A12951" t="n">
        <v>112004</v>
      </c>
      <c r="B12951" s="23" t="n">
        <v>25</v>
      </c>
      <c r="C12951" s="7" t="n">
        <v>1</v>
      </c>
      <c r="D12951" s="7" t="n">
        <v>60</v>
      </c>
      <c r="E12951" s="7" t="n">
        <v>640</v>
      </c>
      <c r="F12951" s="7" t="n">
        <v>1</v>
      </c>
    </row>
    <row r="12952" spans="1:9">
      <c r="A12952" t="s">
        <v>4</v>
      </c>
      <c r="B12952" s="4" t="s">
        <v>5</v>
      </c>
      <c r="C12952" s="4" t="s">
        <v>14</v>
      </c>
      <c r="D12952" s="4" t="s">
        <v>10</v>
      </c>
      <c r="E12952" s="4" t="s">
        <v>6</v>
      </c>
    </row>
    <row r="12953" spans="1:9">
      <c r="A12953" t="n">
        <v>112011</v>
      </c>
      <c r="B12953" s="36" t="n">
        <v>51</v>
      </c>
      <c r="C12953" s="7" t="n">
        <v>4</v>
      </c>
      <c r="D12953" s="7" t="n">
        <v>83</v>
      </c>
      <c r="E12953" s="7" t="s">
        <v>937</v>
      </c>
    </row>
    <row r="12954" spans="1:9">
      <c r="A12954" t="s">
        <v>4</v>
      </c>
      <c r="B12954" s="4" t="s">
        <v>5</v>
      </c>
      <c r="C12954" s="4" t="s">
        <v>10</v>
      </c>
    </row>
    <row r="12955" spans="1:9">
      <c r="A12955" t="n">
        <v>112025</v>
      </c>
      <c r="B12955" s="27" t="n">
        <v>16</v>
      </c>
      <c r="C12955" s="7" t="n">
        <v>0</v>
      </c>
    </row>
    <row r="12956" spans="1:9">
      <c r="A12956" t="s">
        <v>4</v>
      </c>
      <c r="B12956" s="4" t="s">
        <v>5</v>
      </c>
      <c r="C12956" s="4" t="s">
        <v>10</v>
      </c>
      <c r="D12956" s="4" t="s">
        <v>14</v>
      </c>
      <c r="E12956" s="4" t="s">
        <v>9</v>
      </c>
      <c r="F12956" s="4" t="s">
        <v>50</v>
      </c>
      <c r="G12956" s="4" t="s">
        <v>14</v>
      </c>
      <c r="H12956" s="4" t="s">
        <v>14</v>
      </c>
    </row>
    <row r="12957" spans="1:9">
      <c r="A12957" t="n">
        <v>112028</v>
      </c>
      <c r="B12957" s="37" t="n">
        <v>26</v>
      </c>
      <c r="C12957" s="7" t="n">
        <v>83</v>
      </c>
      <c r="D12957" s="7" t="n">
        <v>17</v>
      </c>
      <c r="E12957" s="7" t="n">
        <v>65264</v>
      </c>
      <c r="F12957" s="7" t="s">
        <v>938</v>
      </c>
      <c r="G12957" s="7" t="n">
        <v>2</v>
      </c>
      <c r="H12957" s="7" t="n">
        <v>0</v>
      </c>
    </row>
    <row r="12958" spans="1:9">
      <c r="A12958" t="s">
        <v>4</v>
      </c>
      <c r="B12958" s="4" t="s">
        <v>5</v>
      </c>
    </row>
    <row r="12959" spans="1:9">
      <c r="A12959" t="n">
        <v>112097</v>
      </c>
      <c r="B12959" s="25" t="n">
        <v>28</v>
      </c>
    </row>
    <row r="12960" spans="1:9">
      <c r="A12960" t="s">
        <v>4</v>
      </c>
      <c r="B12960" s="4" t="s">
        <v>5</v>
      </c>
      <c r="C12960" s="4" t="s">
        <v>10</v>
      </c>
      <c r="D12960" s="4" t="s">
        <v>14</v>
      </c>
    </row>
    <row r="12961" spans="1:8">
      <c r="A12961" t="n">
        <v>112098</v>
      </c>
      <c r="B12961" s="38" t="n">
        <v>89</v>
      </c>
      <c r="C12961" s="7" t="n">
        <v>65533</v>
      </c>
      <c r="D12961" s="7" t="n">
        <v>1</v>
      </c>
    </row>
    <row r="12962" spans="1:8">
      <c r="A12962" t="s">
        <v>4</v>
      </c>
      <c r="B12962" s="4" t="s">
        <v>5</v>
      </c>
      <c r="C12962" s="4" t="s">
        <v>14</v>
      </c>
      <c r="D12962" s="4" t="s">
        <v>10</v>
      </c>
      <c r="E12962" s="4" t="s">
        <v>10</v>
      </c>
      <c r="F12962" s="4" t="s">
        <v>14</v>
      </c>
    </row>
    <row r="12963" spans="1:8">
      <c r="A12963" t="n">
        <v>112102</v>
      </c>
      <c r="B12963" s="23" t="n">
        <v>25</v>
      </c>
      <c r="C12963" s="7" t="n">
        <v>1</v>
      </c>
      <c r="D12963" s="7" t="n">
        <v>65535</v>
      </c>
      <c r="E12963" s="7" t="n">
        <v>65535</v>
      </c>
      <c r="F12963" s="7" t="n">
        <v>0</v>
      </c>
    </row>
    <row r="12964" spans="1:8">
      <c r="A12964" t="s">
        <v>4</v>
      </c>
      <c r="B12964" s="4" t="s">
        <v>5</v>
      </c>
      <c r="C12964" s="4" t="s">
        <v>14</v>
      </c>
      <c r="D12964" s="4" t="s">
        <v>10</v>
      </c>
      <c r="E12964" s="4" t="s">
        <v>6</v>
      </c>
    </row>
    <row r="12965" spans="1:8">
      <c r="A12965" t="n">
        <v>112109</v>
      </c>
      <c r="B12965" s="36" t="n">
        <v>51</v>
      </c>
      <c r="C12965" s="7" t="n">
        <v>4</v>
      </c>
      <c r="D12965" s="7" t="n">
        <v>112</v>
      </c>
      <c r="E12965" s="7" t="s">
        <v>479</v>
      </c>
    </row>
    <row r="12966" spans="1:8">
      <c r="A12966" t="s">
        <v>4</v>
      </c>
      <c r="B12966" s="4" t="s">
        <v>5</v>
      </c>
      <c r="C12966" s="4" t="s">
        <v>10</v>
      </c>
    </row>
    <row r="12967" spans="1:8">
      <c r="A12967" t="n">
        <v>112123</v>
      </c>
      <c r="B12967" s="27" t="n">
        <v>16</v>
      </c>
      <c r="C12967" s="7" t="n">
        <v>0</v>
      </c>
    </row>
    <row r="12968" spans="1:8">
      <c r="A12968" t="s">
        <v>4</v>
      </c>
      <c r="B12968" s="4" t="s">
        <v>5</v>
      </c>
      <c r="C12968" s="4" t="s">
        <v>10</v>
      </c>
      <c r="D12968" s="4" t="s">
        <v>14</v>
      </c>
      <c r="E12968" s="4" t="s">
        <v>9</v>
      </c>
      <c r="F12968" s="4" t="s">
        <v>50</v>
      </c>
      <c r="G12968" s="4" t="s">
        <v>14</v>
      </c>
      <c r="H12968" s="4" t="s">
        <v>14</v>
      </c>
    </row>
    <row r="12969" spans="1:8">
      <c r="A12969" t="n">
        <v>112126</v>
      </c>
      <c r="B12969" s="37" t="n">
        <v>26</v>
      </c>
      <c r="C12969" s="7" t="n">
        <v>112</v>
      </c>
      <c r="D12969" s="7" t="n">
        <v>17</v>
      </c>
      <c r="E12969" s="7" t="n">
        <v>65265</v>
      </c>
      <c r="F12969" s="7" t="s">
        <v>939</v>
      </c>
      <c r="G12969" s="7" t="n">
        <v>2</v>
      </c>
      <c r="H12969" s="7" t="n">
        <v>0</v>
      </c>
    </row>
    <row r="12970" spans="1:8">
      <c r="A12970" t="s">
        <v>4</v>
      </c>
      <c r="B12970" s="4" t="s">
        <v>5</v>
      </c>
    </row>
    <row r="12971" spans="1:8">
      <c r="A12971" t="n">
        <v>112151</v>
      </c>
      <c r="B12971" s="25" t="n">
        <v>28</v>
      </c>
    </row>
    <row r="12972" spans="1:8">
      <c r="A12972" t="s">
        <v>4</v>
      </c>
      <c r="B12972" s="4" t="s">
        <v>5</v>
      </c>
      <c r="C12972" s="4" t="s">
        <v>10</v>
      </c>
      <c r="D12972" s="4" t="s">
        <v>14</v>
      </c>
    </row>
    <row r="12973" spans="1:8">
      <c r="A12973" t="n">
        <v>112152</v>
      </c>
      <c r="B12973" s="38" t="n">
        <v>89</v>
      </c>
      <c r="C12973" s="7" t="n">
        <v>65533</v>
      </c>
      <c r="D12973" s="7" t="n">
        <v>1</v>
      </c>
    </row>
    <row r="12974" spans="1:8">
      <c r="A12974" t="s">
        <v>4</v>
      </c>
      <c r="B12974" s="4" t="s">
        <v>5</v>
      </c>
      <c r="C12974" s="4" t="s">
        <v>10</v>
      </c>
      <c r="D12974" s="4" t="s">
        <v>25</v>
      </c>
      <c r="E12974" s="4" t="s">
        <v>25</v>
      </c>
      <c r="F12974" s="4" t="s">
        <v>14</v>
      </c>
    </row>
    <row r="12975" spans="1:8">
      <c r="A12975" t="n">
        <v>112156</v>
      </c>
      <c r="B12975" s="69" t="n">
        <v>52</v>
      </c>
      <c r="C12975" s="7" t="n">
        <v>112</v>
      </c>
      <c r="D12975" s="7" t="n">
        <v>103.300003051758</v>
      </c>
      <c r="E12975" s="7" t="n">
        <v>10</v>
      </c>
      <c r="F12975" s="7" t="n">
        <v>0</v>
      </c>
    </row>
    <row r="12976" spans="1:8">
      <c r="A12976" t="s">
        <v>4</v>
      </c>
      <c r="B12976" s="4" t="s">
        <v>5</v>
      </c>
      <c r="C12976" s="4" t="s">
        <v>10</v>
      </c>
    </row>
    <row r="12977" spans="1:8">
      <c r="A12977" t="n">
        <v>112168</v>
      </c>
      <c r="B12977" s="32" t="n">
        <v>54</v>
      </c>
      <c r="C12977" s="7" t="n">
        <v>112</v>
      </c>
    </row>
    <row r="12978" spans="1:8">
      <c r="A12978" t="s">
        <v>4</v>
      </c>
      <c r="B12978" s="4" t="s">
        <v>5</v>
      </c>
      <c r="C12978" s="4" t="s">
        <v>14</v>
      </c>
      <c r="D12978" s="4" t="s">
        <v>10</v>
      </c>
      <c r="E12978" s="4" t="s">
        <v>6</v>
      </c>
    </row>
    <row r="12979" spans="1:8">
      <c r="A12979" t="n">
        <v>112171</v>
      </c>
      <c r="B12979" s="36" t="n">
        <v>51</v>
      </c>
      <c r="C12979" s="7" t="n">
        <v>4</v>
      </c>
      <c r="D12979" s="7" t="n">
        <v>112</v>
      </c>
      <c r="E12979" s="7" t="s">
        <v>502</v>
      </c>
    </row>
    <row r="12980" spans="1:8">
      <c r="A12980" t="s">
        <v>4</v>
      </c>
      <c r="B12980" s="4" t="s">
        <v>5</v>
      </c>
      <c r="C12980" s="4" t="s">
        <v>10</v>
      </c>
    </row>
    <row r="12981" spans="1:8">
      <c r="A12981" t="n">
        <v>112184</v>
      </c>
      <c r="B12981" s="27" t="n">
        <v>16</v>
      </c>
      <c r="C12981" s="7" t="n">
        <v>0</v>
      </c>
    </row>
    <row r="12982" spans="1:8">
      <c r="A12982" t="s">
        <v>4</v>
      </c>
      <c r="B12982" s="4" t="s">
        <v>5</v>
      </c>
      <c r="C12982" s="4" t="s">
        <v>10</v>
      </c>
      <c r="D12982" s="4" t="s">
        <v>14</v>
      </c>
      <c r="E12982" s="4" t="s">
        <v>9</v>
      </c>
      <c r="F12982" s="4" t="s">
        <v>50</v>
      </c>
      <c r="G12982" s="4" t="s">
        <v>14</v>
      </c>
      <c r="H12982" s="4" t="s">
        <v>14</v>
      </c>
    </row>
    <row r="12983" spans="1:8">
      <c r="A12983" t="n">
        <v>112187</v>
      </c>
      <c r="B12983" s="37" t="n">
        <v>26</v>
      </c>
      <c r="C12983" s="7" t="n">
        <v>112</v>
      </c>
      <c r="D12983" s="7" t="n">
        <v>17</v>
      </c>
      <c r="E12983" s="7" t="n">
        <v>65266</v>
      </c>
      <c r="F12983" s="7" t="s">
        <v>940</v>
      </c>
      <c r="G12983" s="7" t="n">
        <v>2</v>
      </c>
      <c r="H12983" s="7" t="n">
        <v>0</v>
      </c>
    </row>
    <row r="12984" spans="1:8">
      <c r="A12984" t="s">
        <v>4</v>
      </c>
      <c r="B12984" s="4" t="s">
        <v>5</v>
      </c>
    </row>
    <row r="12985" spans="1:8">
      <c r="A12985" t="n">
        <v>112249</v>
      </c>
      <c r="B12985" s="25" t="n">
        <v>28</v>
      </c>
    </row>
    <row r="12986" spans="1:8">
      <c r="A12986" t="s">
        <v>4</v>
      </c>
      <c r="B12986" s="4" t="s">
        <v>5</v>
      </c>
      <c r="C12986" s="4" t="s">
        <v>10</v>
      </c>
      <c r="D12986" s="4" t="s">
        <v>14</v>
      </c>
    </row>
    <row r="12987" spans="1:8">
      <c r="A12987" t="n">
        <v>112250</v>
      </c>
      <c r="B12987" s="38" t="n">
        <v>89</v>
      </c>
      <c r="C12987" s="7" t="n">
        <v>65533</v>
      </c>
      <c r="D12987" s="7" t="n">
        <v>1</v>
      </c>
    </row>
    <row r="12988" spans="1:8">
      <c r="A12988" t="s">
        <v>4</v>
      </c>
      <c r="B12988" s="4" t="s">
        <v>5</v>
      </c>
      <c r="C12988" s="4" t="s">
        <v>14</v>
      </c>
      <c r="D12988" s="4" t="s">
        <v>10</v>
      </c>
      <c r="E12988" s="4" t="s">
        <v>6</v>
      </c>
      <c r="F12988" s="4" t="s">
        <v>6</v>
      </c>
      <c r="G12988" s="4" t="s">
        <v>6</v>
      </c>
      <c r="H12988" s="4" t="s">
        <v>6</v>
      </c>
    </row>
    <row r="12989" spans="1:8">
      <c r="A12989" t="n">
        <v>112254</v>
      </c>
      <c r="B12989" s="36" t="n">
        <v>51</v>
      </c>
      <c r="C12989" s="7" t="n">
        <v>3</v>
      </c>
      <c r="D12989" s="7" t="n">
        <v>112</v>
      </c>
      <c r="E12989" s="7" t="s">
        <v>128</v>
      </c>
      <c r="F12989" s="7" t="s">
        <v>267</v>
      </c>
      <c r="G12989" s="7" t="s">
        <v>130</v>
      </c>
      <c r="H12989" s="7" t="s">
        <v>131</v>
      </c>
    </row>
    <row r="12990" spans="1:8">
      <c r="A12990" t="s">
        <v>4</v>
      </c>
      <c r="B12990" s="4" t="s">
        <v>5</v>
      </c>
      <c r="C12990" s="4" t="s">
        <v>14</v>
      </c>
      <c r="D12990" s="4" t="s">
        <v>10</v>
      </c>
      <c r="E12990" s="4" t="s">
        <v>6</v>
      </c>
      <c r="F12990" s="4" t="s">
        <v>6</v>
      </c>
      <c r="G12990" s="4" t="s">
        <v>6</v>
      </c>
      <c r="H12990" s="4" t="s">
        <v>6</v>
      </c>
    </row>
    <row r="12991" spans="1:8">
      <c r="A12991" t="n">
        <v>112267</v>
      </c>
      <c r="B12991" s="36" t="n">
        <v>51</v>
      </c>
      <c r="C12991" s="7" t="n">
        <v>3</v>
      </c>
      <c r="D12991" s="7" t="n">
        <v>83</v>
      </c>
      <c r="E12991" s="7" t="s">
        <v>897</v>
      </c>
      <c r="F12991" s="7" t="s">
        <v>131</v>
      </c>
      <c r="G12991" s="7" t="s">
        <v>130</v>
      </c>
      <c r="H12991" s="7" t="s">
        <v>131</v>
      </c>
    </row>
    <row r="12992" spans="1:8">
      <c r="A12992" t="s">
        <v>4</v>
      </c>
      <c r="B12992" s="4" t="s">
        <v>5</v>
      </c>
      <c r="C12992" s="4" t="s">
        <v>10</v>
      </c>
      <c r="D12992" s="4" t="s">
        <v>25</v>
      </c>
      <c r="E12992" s="4" t="s">
        <v>25</v>
      </c>
      <c r="F12992" s="4" t="s">
        <v>25</v>
      </c>
      <c r="G12992" s="4" t="s">
        <v>10</v>
      </c>
      <c r="H12992" s="4" t="s">
        <v>10</v>
      </c>
    </row>
    <row r="12993" spans="1:8">
      <c r="A12993" t="n">
        <v>112280</v>
      </c>
      <c r="B12993" s="29" t="n">
        <v>60</v>
      </c>
      <c r="C12993" s="7" t="n">
        <v>112</v>
      </c>
      <c r="D12993" s="7" t="n">
        <v>0</v>
      </c>
      <c r="E12993" s="7" t="n">
        <v>0</v>
      </c>
      <c r="F12993" s="7" t="n">
        <v>0</v>
      </c>
      <c r="G12993" s="7" t="n">
        <v>800</v>
      </c>
      <c r="H12993" s="7" t="n">
        <v>0</v>
      </c>
    </row>
    <row r="12994" spans="1:8">
      <c r="A12994" t="s">
        <v>4</v>
      </c>
      <c r="B12994" s="4" t="s">
        <v>5</v>
      </c>
      <c r="C12994" s="4" t="s">
        <v>10</v>
      </c>
      <c r="D12994" s="4" t="s">
        <v>14</v>
      </c>
      <c r="E12994" s="4" t="s">
        <v>6</v>
      </c>
      <c r="F12994" s="4" t="s">
        <v>25</v>
      </c>
      <c r="G12994" s="4" t="s">
        <v>25</v>
      </c>
      <c r="H12994" s="4" t="s">
        <v>25</v>
      </c>
    </row>
    <row r="12995" spans="1:8">
      <c r="A12995" t="n">
        <v>112299</v>
      </c>
      <c r="B12995" s="52" t="n">
        <v>48</v>
      </c>
      <c r="C12995" s="7" t="n">
        <v>112</v>
      </c>
      <c r="D12995" s="7" t="n">
        <v>0</v>
      </c>
      <c r="E12995" s="7" t="s">
        <v>448</v>
      </c>
      <c r="F12995" s="7" t="n">
        <v>-1</v>
      </c>
      <c r="G12995" s="7" t="n">
        <v>1.20000004768372</v>
      </c>
      <c r="H12995" s="7" t="n">
        <v>1.12103877145985e-44</v>
      </c>
    </row>
    <row r="12996" spans="1:8">
      <c r="A12996" t="s">
        <v>4</v>
      </c>
      <c r="B12996" s="4" t="s">
        <v>5</v>
      </c>
      <c r="C12996" s="4" t="s">
        <v>10</v>
      </c>
    </row>
    <row r="12997" spans="1:8">
      <c r="A12997" t="n">
        <v>112324</v>
      </c>
      <c r="B12997" s="27" t="n">
        <v>16</v>
      </c>
      <c r="C12997" s="7" t="n">
        <v>2800</v>
      </c>
    </row>
    <row r="12998" spans="1:8">
      <c r="A12998" t="s">
        <v>4</v>
      </c>
      <c r="B12998" s="4" t="s">
        <v>5</v>
      </c>
      <c r="C12998" s="4" t="s">
        <v>10</v>
      </c>
      <c r="D12998" s="4" t="s">
        <v>10</v>
      </c>
      <c r="E12998" s="4" t="s">
        <v>25</v>
      </c>
      <c r="F12998" s="4" t="s">
        <v>25</v>
      </c>
      <c r="G12998" s="4" t="s">
        <v>25</v>
      </c>
      <c r="H12998" s="4" t="s">
        <v>25</v>
      </c>
      <c r="I12998" s="4" t="s">
        <v>14</v>
      </c>
      <c r="J12998" s="4" t="s">
        <v>10</v>
      </c>
    </row>
    <row r="12999" spans="1:8">
      <c r="A12999" t="n">
        <v>112327</v>
      </c>
      <c r="B12999" s="68" t="n">
        <v>55</v>
      </c>
      <c r="C12999" s="7" t="n">
        <v>112</v>
      </c>
      <c r="D12999" s="7" t="n">
        <v>65533</v>
      </c>
      <c r="E12999" s="7" t="n">
        <v>-16.7600002288818</v>
      </c>
      <c r="F12999" s="7" t="n">
        <v>14.25</v>
      </c>
      <c r="G12999" s="7" t="n">
        <v>-49.060001373291</v>
      </c>
      <c r="H12999" s="7" t="n">
        <v>1.5</v>
      </c>
      <c r="I12999" s="7" t="n">
        <v>1</v>
      </c>
      <c r="J12999" s="7" t="n">
        <v>0</v>
      </c>
    </row>
    <row r="13000" spans="1:8">
      <c r="A13000" t="s">
        <v>4</v>
      </c>
      <c r="B13000" s="4" t="s">
        <v>5</v>
      </c>
      <c r="C13000" s="4" t="s">
        <v>10</v>
      </c>
    </row>
    <row r="13001" spans="1:8">
      <c r="A13001" t="n">
        <v>112351</v>
      </c>
      <c r="B13001" s="27" t="n">
        <v>16</v>
      </c>
      <c r="C13001" s="7" t="n">
        <v>1000</v>
      </c>
    </row>
    <row r="13002" spans="1:8">
      <c r="A13002" t="s">
        <v>4</v>
      </c>
      <c r="B13002" s="4" t="s">
        <v>5</v>
      </c>
      <c r="C13002" s="4" t="s">
        <v>14</v>
      </c>
      <c r="D13002" s="4" t="s">
        <v>14</v>
      </c>
      <c r="E13002" s="4" t="s">
        <v>25</v>
      </c>
      <c r="F13002" s="4" t="s">
        <v>25</v>
      </c>
      <c r="G13002" s="4" t="s">
        <v>25</v>
      </c>
      <c r="H13002" s="4" t="s">
        <v>10</v>
      </c>
    </row>
    <row r="13003" spans="1:8">
      <c r="A13003" t="n">
        <v>112354</v>
      </c>
      <c r="B13003" s="34" t="n">
        <v>45</v>
      </c>
      <c r="C13003" s="7" t="n">
        <v>2</v>
      </c>
      <c r="D13003" s="7" t="n">
        <v>3</v>
      </c>
      <c r="E13003" s="7" t="n">
        <v>-15.7600002288818</v>
      </c>
      <c r="F13003" s="7" t="n">
        <v>15.7399997711182</v>
      </c>
      <c r="G13003" s="7" t="n">
        <v>-54.75</v>
      </c>
      <c r="H13003" s="7" t="n">
        <v>4000</v>
      </c>
    </row>
    <row r="13004" spans="1:8">
      <c r="A13004" t="s">
        <v>4</v>
      </c>
      <c r="B13004" s="4" t="s">
        <v>5</v>
      </c>
      <c r="C13004" s="4" t="s">
        <v>14</v>
      </c>
      <c r="D13004" s="4" t="s">
        <v>14</v>
      </c>
      <c r="E13004" s="4" t="s">
        <v>25</v>
      </c>
      <c r="F13004" s="4" t="s">
        <v>25</v>
      </c>
      <c r="G13004" s="4" t="s">
        <v>25</v>
      </c>
      <c r="H13004" s="4" t="s">
        <v>10</v>
      </c>
      <c r="I13004" s="4" t="s">
        <v>14</v>
      </c>
    </row>
    <row r="13005" spans="1:8">
      <c r="A13005" t="n">
        <v>112371</v>
      </c>
      <c r="B13005" s="34" t="n">
        <v>45</v>
      </c>
      <c r="C13005" s="7" t="n">
        <v>4</v>
      </c>
      <c r="D13005" s="7" t="n">
        <v>3</v>
      </c>
      <c r="E13005" s="7" t="n">
        <v>353.369995117188</v>
      </c>
      <c r="F13005" s="7" t="n">
        <v>124.779998779297</v>
      </c>
      <c r="G13005" s="7" t="n">
        <v>0</v>
      </c>
      <c r="H13005" s="7" t="n">
        <v>4000</v>
      </c>
      <c r="I13005" s="7" t="n">
        <v>1</v>
      </c>
    </row>
    <row r="13006" spans="1:8">
      <c r="A13006" t="s">
        <v>4</v>
      </c>
      <c r="B13006" s="4" t="s">
        <v>5</v>
      </c>
      <c r="C13006" s="4" t="s">
        <v>14</v>
      </c>
      <c r="D13006" s="4" t="s">
        <v>14</v>
      </c>
      <c r="E13006" s="4" t="s">
        <v>25</v>
      </c>
      <c r="F13006" s="4" t="s">
        <v>10</v>
      </c>
    </row>
    <row r="13007" spans="1:8">
      <c r="A13007" t="n">
        <v>112389</v>
      </c>
      <c r="B13007" s="34" t="n">
        <v>45</v>
      </c>
      <c r="C13007" s="7" t="n">
        <v>5</v>
      </c>
      <c r="D13007" s="7" t="n">
        <v>3</v>
      </c>
      <c r="E13007" s="7" t="n">
        <v>1.20000004768372</v>
      </c>
      <c r="F13007" s="7" t="n">
        <v>4000</v>
      </c>
    </row>
    <row r="13008" spans="1:8">
      <c r="A13008" t="s">
        <v>4</v>
      </c>
      <c r="B13008" s="4" t="s">
        <v>5</v>
      </c>
      <c r="C13008" s="4" t="s">
        <v>10</v>
      </c>
    </row>
    <row r="13009" spans="1:10">
      <c r="A13009" t="n">
        <v>112398</v>
      </c>
      <c r="B13009" s="27" t="n">
        <v>16</v>
      </c>
      <c r="C13009" s="7" t="n">
        <v>3000</v>
      </c>
    </row>
    <row r="13010" spans="1:10">
      <c r="A13010" t="s">
        <v>4</v>
      </c>
      <c r="B13010" s="4" t="s">
        <v>5</v>
      </c>
      <c r="C13010" s="4" t="s">
        <v>10</v>
      </c>
      <c r="D13010" s="4" t="s">
        <v>10</v>
      </c>
      <c r="E13010" s="4" t="s">
        <v>10</v>
      </c>
    </row>
    <row r="13011" spans="1:10">
      <c r="A13011" t="n">
        <v>112401</v>
      </c>
      <c r="B13011" s="30" t="n">
        <v>61</v>
      </c>
      <c r="C13011" s="7" t="n">
        <v>83</v>
      </c>
      <c r="D13011" s="7" t="n">
        <v>65533</v>
      </c>
      <c r="E13011" s="7" t="n">
        <v>1000</v>
      </c>
    </row>
    <row r="13012" spans="1:10">
      <c r="A13012" t="s">
        <v>4</v>
      </c>
      <c r="B13012" s="4" t="s">
        <v>5</v>
      </c>
      <c r="C13012" s="4" t="s">
        <v>10</v>
      </c>
    </row>
    <row r="13013" spans="1:10">
      <c r="A13013" t="n">
        <v>112408</v>
      </c>
      <c r="B13013" s="27" t="n">
        <v>16</v>
      </c>
      <c r="C13013" s="7" t="n">
        <v>1000</v>
      </c>
    </row>
    <row r="13014" spans="1:10">
      <c r="A13014" t="s">
        <v>4</v>
      </c>
      <c r="B13014" s="4" t="s">
        <v>5</v>
      </c>
      <c r="C13014" s="4" t="s">
        <v>14</v>
      </c>
      <c r="D13014" s="4" t="s">
        <v>10</v>
      </c>
      <c r="E13014" s="4" t="s">
        <v>6</v>
      </c>
      <c r="F13014" s="4" t="s">
        <v>6</v>
      </c>
      <c r="G13014" s="4" t="s">
        <v>6</v>
      </c>
      <c r="H13014" s="4" t="s">
        <v>6</v>
      </c>
    </row>
    <row r="13015" spans="1:10">
      <c r="A13015" t="n">
        <v>112411</v>
      </c>
      <c r="B13015" s="36" t="n">
        <v>51</v>
      </c>
      <c r="C13015" s="7" t="n">
        <v>3</v>
      </c>
      <c r="D13015" s="7" t="n">
        <v>83</v>
      </c>
      <c r="E13015" s="7" t="s">
        <v>128</v>
      </c>
      <c r="F13015" s="7" t="s">
        <v>131</v>
      </c>
      <c r="G13015" s="7" t="s">
        <v>130</v>
      </c>
      <c r="H13015" s="7" t="s">
        <v>131</v>
      </c>
    </row>
    <row r="13016" spans="1:10">
      <c r="A13016" t="s">
        <v>4</v>
      </c>
      <c r="B13016" s="4" t="s">
        <v>5</v>
      </c>
      <c r="C13016" s="4" t="s">
        <v>10</v>
      </c>
      <c r="D13016" s="4" t="s">
        <v>14</v>
      </c>
      <c r="E13016" s="4" t="s">
        <v>6</v>
      </c>
      <c r="F13016" s="4" t="s">
        <v>25</v>
      </c>
      <c r="G13016" s="4" t="s">
        <v>25</v>
      </c>
      <c r="H13016" s="4" t="s">
        <v>25</v>
      </c>
    </row>
    <row r="13017" spans="1:10">
      <c r="A13017" t="n">
        <v>112424</v>
      </c>
      <c r="B13017" s="52" t="n">
        <v>48</v>
      </c>
      <c r="C13017" s="7" t="n">
        <v>83</v>
      </c>
      <c r="D13017" s="7" t="n">
        <v>0</v>
      </c>
      <c r="E13017" s="7" t="s">
        <v>447</v>
      </c>
      <c r="F13017" s="7" t="n">
        <v>-1</v>
      </c>
      <c r="G13017" s="7" t="n">
        <v>1</v>
      </c>
      <c r="H13017" s="7" t="n">
        <v>0</v>
      </c>
    </row>
    <row r="13018" spans="1:10">
      <c r="A13018" t="s">
        <v>4</v>
      </c>
      <c r="B13018" s="4" t="s">
        <v>5</v>
      </c>
      <c r="C13018" s="4" t="s">
        <v>14</v>
      </c>
      <c r="D13018" s="4" t="s">
        <v>14</v>
      </c>
      <c r="E13018" s="4" t="s">
        <v>25</v>
      </c>
      <c r="F13018" s="4" t="s">
        <v>10</v>
      </c>
    </row>
    <row r="13019" spans="1:10">
      <c r="A13019" t="n">
        <v>112452</v>
      </c>
      <c r="B13019" s="34" t="n">
        <v>45</v>
      </c>
      <c r="C13019" s="7" t="n">
        <v>5</v>
      </c>
      <c r="D13019" s="7" t="n">
        <v>3</v>
      </c>
      <c r="E13019" s="7" t="n">
        <v>1.10000002384186</v>
      </c>
      <c r="F13019" s="7" t="n">
        <v>2000</v>
      </c>
    </row>
    <row r="13020" spans="1:10">
      <c r="A13020" t="s">
        <v>4</v>
      </c>
      <c r="B13020" s="4" t="s">
        <v>5</v>
      </c>
      <c r="C13020" s="4" t="s">
        <v>10</v>
      </c>
    </row>
    <row r="13021" spans="1:10">
      <c r="A13021" t="n">
        <v>112461</v>
      </c>
      <c r="B13021" s="27" t="n">
        <v>16</v>
      </c>
      <c r="C13021" s="7" t="n">
        <v>500</v>
      </c>
    </row>
    <row r="13022" spans="1:10">
      <c r="A13022" t="s">
        <v>4</v>
      </c>
      <c r="B13022" s="4" t="s">
        <v>5</v>
      </c>
      <c r="C13022" s="4" t="s">
        <v>14</v>
      </c>
      <c r="D13022" s="4" t="s">
        <v>10</v>
      </c>
      <c r="E13022" s="4" t="s">
        <v>14</v>
      </c>
    </row>
    <row r="13023" spans="1:10">
      <c r="A13023" t="n">
        <v>112464</v>
      </c>
      <c r="B13023" s="72" t="n">
        <v>49</v>
      </c>
      <c r="C13023" s="7" t="n">
        <v>1</v>
      </c>
      <c r="D13023" s="7" t="n">
        <v>4000</v>
      </c>
      <c r="E13023" s="7" t="n">
        <v>0</v>
      </c>
    </row>
    <row r="13024" spans="1:10">
      <c r="A13024" t="s">
        <v>4</v>
      </c>
      <c r="B13024" s="4" t="s">
        <v>5</v>
      </c>
      <c r="C13024" s="4" t="s">
        <v>14</v>
      </c>
      <c r="D13024" s="4" t="s">
        <v>10</v>
      </c>
      <c r="E13024" s="4" t="s">
        <v>10</v>
      </c>
    </row>
    <row r="13025" spans="1:8">
      <c r="A13025" t="n">
        <v>112469</v>
      </c>
      <c r="B13025" s="13" t="n">
        <v>50</v>
      </c>
      <c r="C13025" s="7" t="n">
        <v>1</v>
      </c>
      <c r="D13025" s="7" t="n">
        <v>8060</v>
      </c>
      <c r="E13025" s="7" t="n">
        <v>2000</v>
      </c>
    </row>
    <row r="13026" spans="1:8">
      <c r="A13026" t="s">
        <v>4</v>
      </c>
      <c r="B13026" s="4" t="s">
        <v>5</v>
      </c>
      <c r="C13026" s="4" t="s">
        <v>14</v>
      </c>
      <c r="D13026" s="4" t="s">
        <v>10</v>
      </c>
      <c r="E13026" s="4" t="s">
        <v>9</v>
      </c>
      <c r="F13026" s="4" t="s">
        <v>10</v>
      </c>
    </row>
    <row r="13027" spans="1:8">
      <c r="A13027" t="n">
        <v>112475</v>
      </c>
      <c r="B13027" s="13" t="n">
        <v>50</v>
      </c>
      <c r="C13027" s="7" t="n">
        <v>3</v>
      </c>
      <c r="D13027" s="7" t="n">
        <v>8040</v>
      </c>
      <c r="E13027" s="7" t="n">
        <v>0</v>
      </c>
      <c r="F13027" s="7" t="n">
        <v>2000</v>
      </c>
    </row>
    <row r="13028" spans="1:8">
      <c r="A13028" t="s">
        <v>4</v>
      </c>
      <c r="B13028" s="4" t="s">
        <v>5</v>
      </c>
      <c r="C13028" s="4" t="s">
        <v>14</v>
      </c>
      <c r="D13028" s="4" t="s">
        <v>10</v>
      </c>
      <c r="E13028" s="4" t="s">
        <v>9</v>
      </c>
      <c r="F13028" s="4" t="s">
        <v>10</v>
      </c>
    </row>
    <row r="13029" spans="1:8">
      <c r="A13029" t="n">
        <v>112485</v>
      </c>
      <c r="B13029" s="13" t="n">
        <v>50</v>
      </c>
      <c r="C13029" s="7" t="n">
        <v>3</v>
      </c>
      <c r="D13029" s="7" t="n">
        <v>8062</v>
      </c>
      <c r="E13029" s="7" t="n">
        <v>0</v>
      </c>
      <c r="F13029" s="7" t="n">
        <v>2000</v>
      </c>
    </row>
    <row r="13030" spans="1:8">
      <c r="A13030" t="s">
        <v>4</v>
      </c>
      <c r="B13030" s="4" t="s">
        <v>5</v>
      </c>
      <c r="C13030" s="4" t="s">
        <v>14</v>
      </c>
      <c r="D13030" s="4" t="s">
        <v>10</v>
      </c>
      <c r="E13030" s="4" t="s">
        <v>25</v>
      </c>
    </row>
    <row r="13031" spans="1:8">
      <c r="A13031" t="n">
        <v>112495</v>
      </c>
      <c r="B13031" s="33" t="n">
        <v>58</v>
      </c>
      <c r="C13031" s="7" t="n">
        <v>0</v>
      </c>
      <c r="D13031" s="7" t="n">
        <v>2000</v>
      </c>
      <c r="E13031" s="7" t="n">
        <v>1</v>
      </c>
    </row>
    <row r="13032" spans="1:8">
      <c r="A13032" t="s">
        <v>4</v>
      </c>
      <c r="B13032" s="4" t="s">
        <v>5</v>
      </c>
      <c r="C13032" s="4" t="s">
        <v>10</v>
      </c>
    </row>
    <row r="13033" spans="1:8">
      <c r="A13033" t="n">
        <v>112503</v>
      </c>
      <c r="B13033" s="27" t="n">
        <v>16</v>
      </c>
      <c r="C13033" s="7" t="n">
        <v>500</v>
      </c>
    </row>
    <row r="13034" spans="1:8">
      <c r="A13034" t="s">
        <v>4</v>
      </c>
      <c r="B13034" s="4" t="s">
        <v>5</v>
      </c>
      <c r="C13034" s="4" t="s">
        <v>14</v>
      </c>
      <c r="D13034" s="4" t="s">
        <v>10</v>
      </c>
      <c r="E13034" s="4" t="s">
        <v>25</v>
      </c>
      <c r="F13034" s="4" t="s">
        <v>10</v>
      </c>
      <c r="G13034" s="4" t="s">
        <v>9</v>
      </c>
      <c r="H13034" s="4" t="s">
        <v>9</v>
      </c>
      <c r="I13034" s="4" t="s">
        <v>10</v>
      </c>
      <c r="J13034" s="4" t="s">
        <v>10</v>
      </c>
      <c r="K13034" s="4" t="s">
        <v>9</v>
      </c>
      <c r="L13034" s="4" t="s">
        <v>9</v>
      </c>
      <c r="M13034" s="4" t="s">
        <v>9</v>
      </c>
      <c r="N13034" s="4" t="s">
        <v>9</v>
      </c>
      <c r="O13034" s="4" t="s">
        <v>6</v>
      </c>
    </row>
    <row r="13035" spans="1:8">
      <c r="A13035" t="n">
        <v>112506</v>
      </c>
      <c r="B13035" s="13" t="n">
        <v>50</v>
      </c>
      <c r="C13035" s="7" t="n">
        <v>0</v>
      </c>
      <c r="D13035" s="7" t="n">
        <v>2075</v>
      </c>
      <c r="E13035" s="7" t="n">
        <v>1</v>
      </c>
      <c r="F13035" s="7" t="n">
        <v>0</v>
      </c>
      <c r="G13035" s="7" t="n">
        <v>0</v>
      </c>
      <c r="H13035" s="7" t="n">
        <v>0</v>
      </c>
      <c r="I13035" s="7" t="n">
        <v>0</v>
      </c>
      <c r="J13035" s="7" t="n">
        <v>65533</v>
      </c>
      <c r="K13035" s="7" t="n">
        <v>0</v>
      </c>
      <c r="L13035" s="7" t="n">
        <v>0</v>
      </c>
      <c r="M13035" s="7" t="n">
        <v>0</v>
      </c>
      <c r="N13035" s="7" t="n">
        <v>0</v>
      </c>
      <c r="O13035" s="7" t="s">
        <v>13</v>
      </c>
    </row>
    <row r="13036" spans="1:8">
      <c r="A13036" t="s">
        <v>4</v>
      </c>
      <c r="B13036" s="4" t="s">
        <v>5</v>
      </c>
      <c r="C13036" s="4" t="s">
        <v>14</v>
      </c>
      <c r="D13036" s="4" t="s">
        <v>10</v>
      </c>
    </row>
    <row r="13037" spans="1:8">
      <c r="A13037" t="n">
        <v>112545</v>
      </c>
      <c r="B13037" s="33" t="n">
        <v>58</v>
      </c>
      <c r="C13037" s="7" t="n">
        <v>255</v>
      </c>
      <c r="D13037" s="7" t="n">
        <v>0</v>
      </c>
    </row>
    <row r="13038" spans="1:8">
      <c r="A13038" t="s">
        <v>4</v>
      </c>
      <c r="B13038" s="4" t="s">
        <v>5</v>
      </c>
      <c r="C13038" s="4" t="s">
        <v>14</v>
      </c>
      <c r="D13038" s="4" t="s">
        <v>10</v>
      </c>
      <c r="E13038" s="4" t="s">
        <v>10</v>
      </c>
      <c r="F13038" s="4" t="s">
        <v>9</v>
      </c>
      <c r="G13038" s="4" t="s">
        <v>9</v>
      </c>
      <c r="H13038" s="4" t="s">
        <v>9</v>
      </c>
    </row>
    <row r="13039" spans="1:8">
      <c r="A13039" t="n">
        <v>112549</v>
      </c>
      <c r="B13039" s="92" t="n">
        <v>97</v>
      </c>
      <c r="C13039" s="7" t="n">
        <v>7</v>
      </c>
      <c r="D13039" s="7" t="n">
        <v>0</v>
      </c>
      <c r="E13039" s="7" t="n">
        <v>0</v>
      </c>
      <c r="F13039" s="7" t="n">
        <v>0</v>
      </c>
      <c r="G13039" s="7" t="n">
        <v>0</v>
      </c>
      <c r="H13039" s="7" t="n">
        <v>0</v>
      </c>
    </row>
    <row r="13040" spans="1:8">
      <c r="A13040" t="s">
        <v>4</v>
      </c>
      <c r="B13040" s="4" t="s">
        <v>5</v>
      </c>
      <c r="C13040" s="4" t="s">
        <v>10</v>
      </c>
      <c r="D13040" s="4" t="s">
        <v>14</v>
      </c>
    </row>
    <row r="13041" spans="1:15">
      <c r="A13041" t="n">
        <v>112567</v>
      </c>
      <c r="B13041" s="56" t="n">
        <v>56</v>
      </c>
      <c r="C13041" s="7" t="n">
        <v>112</v>
      </c>
      <c r="D13041" s="7" t="n">
        <v>1</v>
      </c>
    </row>
    <row r="13042" spans="1:15">
      <c r="A13042" t="s">
        <v>4</v>
      </c>
      <c r="B13042" s="4" t="s">
        <v>5</v>
      </c>
      <c r="C13042" s="4" t="s">
        <v>14</v>
      </c>
      <c r="D13042" s="4" t="s">
        <v>14</v>
      </c>
    </row>
    <row r="13043" spans="1:15">
      <c r="A13043" t="n">
        <v>112571</v>
      </c>
      <c r="B13043" s="72" t="n">
        <v>49</v>
      </c>
      <c r="C13043" s="7" t="n">
        <v>2</v>
      </c>
      <c r="D13043" s="7" t="n">
        <v>0</v>
      </c>
    </row>
    <row r="13044" spans="1:15">
      <c r="A13044" t="s">
        <v>4</v>
      </c>
      <c r="B13044" s="4" t="s">
        <v>5</v>
      </c>
      <c r="C13044" s="4" t="s">
        <v>14</v>
      </c>
      <c r="D13044" s="4" t="s">
        <v>10</v>
      </c>
      <c r="E13044" s="4" t="s">
        <v>14</v>
      </c>
    </row>
    <row r="13045" spans="1:15">
      <c r="A13045" t="n">
        <v>112574</v>
      </c>
      <c r="B13045" s="50" t="n">
        <v>36</v>
      </c>
      <c r="C13045" s="7" t="n">
        <v>9</v>
      </c>
      <c r="D13045" s="7" t="n">
        <v>83</v>
      </c>
      <c r="E13045" s="7" t="n">
        <v>0</v>
      </c>
    </row>
    <row r="13046" spans="1:15">
      <c r="A13046" t="s">
        <v>4</v>
      </c>
      <c r="B13046" s="4" t="s">
        <v>5</v>
      </c>
      <c r="C13046" s="4" t="s">
        <v>14</v>
      </c>
      <c r="D13046" s="4" t="s">
        <v>10</v>
      </c>
      <c r="E13046" s="4" t="s">
        <v>14</v>
      </c>
    </row>
    <row r="13047" spans="1:15">
      <c r="A13047" t="n">
        <v>112579</v>
      </c>
      <c r="B13047" s="50" t="n">
        <v>36</v>
      </c>
      <c r="C13047" s="7" t="n">
        <v>9</v>
      </c>
      <c r="D13047" s="7" t="n">
        <v>112</v>
      </c>
      <c r="E13047" s="7" t="n">
        <v>0</v>
      </c>
    </row>
    <row r="13048" spans="1:15">
      <c r="A13048" t="s">
        <v>4</v>
      </c>
      <c r="B13048" s="4" t="s">
        <v>5</v>
      </c>
      <c r="C13048" s="4" t="s">
        <v>10</v>
      </c>
    </row>
    <row r="13049" spans="1:15">
      <c r="A13049" t="n">
        <v>112584</v>
      </c>
      <c r="B13049" s="39" t="n">
        <v>12</v>
      </c>
      <c r="C13049" s="7" t="n">
        <v>10300</v>
      </c>
    </row>
    <row r="13050" spans="1:15">
      <c r="A13050" t="s">
        <v>4</v>
      </c>
      <c r="B13050" s="4" t="s">
        <v>5</v>
      </c>
      <c r="C13050" s="4" t="s">
        <v>10</v>
      </c>
      <c r="D13050" s="4" t="s">
        <v>25</v>
      </c>
      <c r="E13050" s="4" t="s">
        <v>25</v>
      </c>
      <c r="F13050" s="4" t="s">
        <v>25</v>
      </c>
      <c r="G13050" s="4" t="s">
        <v>25</v>
      </c>
    </row>
    <row r="13051" spans="1:15">
      <c r="A13051" t="n">
        <v>112587</v>
      </c>
      <c r="B13051" s="45" t="n">
        <v>46</v>
      </c>
      <c r="C13051" s="7" t="n">
        <v>61456</v>
      </c>
      <c r="D13051" s="7" t="n">
        <v>-15.7299995422363</v>
      </c>
      <c r="E13051" s="7" t="n">
        <v>14.25</v>
      </c>
      <c r="F13051" s="7" t="n">
        <v>-53.1100006103516</v>
      </c>
      <c r="G13051" s="7" t="n">
        <v>339.200012207031</v>
      </c>
    </row>
    <row r="13052" spans="1:15">
      <c r="A13052" t="s">
        <v>4</v>
      </c>
      <c r="B13052" s="4" t="s">
        <v>5</v>
      </c>
      <c r="C13052" s="4" t="s">
        <v>14</v>
      </c>
      <c r="D13052" s="4" t="s">
        <v>14</v>
      </c>
      <c r="E13052" s="4" t="s">
        <v>25</v>
      </c>
      <c r="F13052" s="4" t="s">
        <v>25</v>
      </c>
      <c r="G13052" s="4" t="s">
        <v>25</v>
      </c>
      <c r="H13052" s="4" t="s">
        <v>10</v>
      </c>
      <c r="I13052" s="4" t="s">
        <v>14</v>
      </c>
    </row>
    <row r="13053" spans="1:15">
      <c r="A13053" t="n">
        <v>112606</v>
      </c>
      <c r="B13053" s="34" t="n">
        <v>45</v>
      </c>
      <c r="C13053" s="7" t="n">
        <v>4</v>
      </c>
      <c r="D13053" s="7" t="n">
        <v>3</v>
      </c>
      <c r="E13053" s="7" t="n">
        <v>5</v>
      </c>
      <c r="F13053" s="7" t="n">
        <v>339.170013427734</v>
      </c>
      <c r="G13053" s="7" t="n">
        <v>0</v>
      </c>
      <c r="H13053" s="7" t="n">
        <v>0</v>
      </c>
      <c r="I13053" s="7" t="n">
        <v>0</v>
      </c>
    </row>
    <row r="13054" spans="1:15">
      <c r="A13054" t="s">
        <v>4</v>
      </c>
      <c r="B13054" s="4" t="s">
        <v>5</v>
      </c>
      <c r="C13054" s="4" t="s">
        <v>14</v>
      </c>
      <c r="D13054" s="4" t="s">
        <v>10</v>
      </c>
    </row>
    <row r="13055" spans="1:15">
      <c r="A13055" t="n">
        <v>112624</v>
      </c>
      <c r="B13055" s="9" t="n">
        <v>162</v>
      </c>
      <c r="C13055" s="7" t="n">
        <v>1</v>
      </c>
      <c r="D13055" s="7" t="n">
        <v>0</v>
      </c>
    </row>
    <row r="13056" spans="1:15">
      <c r="A13056" t="s">
        <v>4</v>
      </c>
      <c r="B13056" s="4" t="s">
        <v>5</v>
      </c>
    </row>
    <row r="13057" spans="1:9">
      <c r="A13057" t="n">
        <v>112628</v>
      </c>
      <c r="B13057" s="5" t="n">
        <v>1</v>
      </c>
    </row>
    <row r="13058" spans="1:9" s="3" customFormat="1" customHeight="0">
      <c r="A13058" s="3" t="s">
        <v>2</v>
      </c>
      <c r="B13058" s="3" t="s">
        <v>941</v>
      </c>
    </row>
    <row r="13059" spans="1:9">
      <c r="A13059" t="s">
        <v>4</v>
      </c>
      <c r="B13059" s="4" t="s">
        <v>5</v>
      </c>
      <c r="C13059" s="4" t="s">
        <v>14</v>
      </c>
      <c r="D13059" s="4" t="s">
        <v>14</v>
      </c>
      <c r="E13059" s="4" t="s">
        <v>14</v>
      </c>
      <c r="F13059" s="4" t="s">
        <v>14</v>
      </c>
    </row>
    <row r="13060" spans="1:9">
      <c r="A13060" t="n">
        <v>112632</v>
      </c>
      <c r="B13060" s="10" t="n">
        <v>14</v>
      </c>
      <c r="C13060" s="7" t="n">
        <v>2</v>
      </c>
      <c r="D13060" s="7" t="n">
        <v>0</v>
      </c>
      <c r="E13060" s="7" t="n">
        <v>0</v>
      </c>
      <c r="F13060" s="7" t="n">
        <v>0</v>
      </c>
    </row>
    <row r="13061" spans="1:9">
      <c r="A13061" t="s">
        <v>4</v>
      </c>
      <c r="B13061" s="4" t="s">
        <v>5</v>
      </c>
      <c r="C13061" s="4" t="s">
        <v>14</v>
      </c>
      <c r="D13061" s="41" t="s">
        <v>71</v>
      </c>
      <c r="E13061" s="4" t="s">
        <v>5</v>
      </c>
      <c r="F13061" s="4" t="s">
        <v>14</v>
      </c>
      <c r="G13061" s="4" t="s">
        <v>10</v>
      </c>
      <c r="H13061" s="41" t="s">
        <v>72</v>
      </c>
      <c r="I13061" s="4" t="s">
        <v>14</v>
      </c>
      <c r="J13061" s="4" t="s">
        <v>9</v>
      </c>
      <c r="K13061" s="4" t="s">
        <v>14</v>
      </c>
      <c r="L13061" s="4" t="s">
        <v>14</v>
      </c>
      <c r="M13061" s="41" t="s">
        <v>71</v>
      </c>
      <c r="N13061" s="4" t="s">
        <v>5</v>
      </c>
      <c r="O13061" s="4" t="s">
        <v>14</v>
      </c>
      <c r="P13061" s="4" t="s">
        <v>10</v>
      </c>
      <c r="Q13061" s="41" t="s">
        <v>72</v>
      </c>
      <c r="R13061" s="4" t="s">
        <v>14</v>
      </c>
      <c r="S13061" s="4" t="s">
        <v>9</v>
      </c>
      <c r="T13061" s="4" t="s">
        <v>14</v>
      </c>
      <c r="U13061" s="4" t="s">
        <v>14</v>
      </c>
      <c r="V13061" s="4" t="s">
        <v>14</v>
      </c>
      <c r="W13061" s="4" t="s">
        <v>36</v>
      </c>
    </row>
    <row r="13062" spans="1:9">
      <c r="A13062" t="n">
        <v>112637</v>
      </c>
      <c r="B13062" s="16" t="n">
        <v>5</v>
      </c>
      <c r="C13062" s="7" t="n">
        <v>28</v>
      </c>
      <c r="D13062" s="41" t="s">
        <v>3</v>
      </c>
      <c r="E13062" s="9" t="n">
        <v>162</v>
      </c>
      <c r="F13062" s="7" t="n">
        <v>3</v>
      </c>
      <c r="G13062" s="7" t="n">
        <v>33209</v>
      </c>
      <c r="H13062" s="41" t="s">
        <v>3</v>
      </c>
      <c r="I13062" s="7" t="n">
        <v>0</v>
      </c>
      <c r="J13062" s="7" t="n">
        <v>1</v>
      </c>
      <c r="K13062" s="7" t="n">
        <v>2</v>
      </c>
      <c r="L13062" s="7" t="n">
        <v>28</v>
      </c>
      <c r="M13062" s="41" t="s">
        <v>3</v>
      </c>
      <c r="N13062" s="9" t="n">
        <v>162</v>
      </c>
      <c r="O13062" s="7" t="n">
        <v>3</v>
      </c>
      <c r="P13062" s="7" t="n">
        <v>33209</v>
      </c>
      <c r="Q13062" s="41" t="s">
        <v>3</v>
      </c>
      <c r="R13062" s="7" t="n">
        <v>0</v>
      </c>
      <c r="S13062" s="7" t="n">
        <v>2</v>
      </c>
      <c r="T13062" s="7" t="n">
        <v>2</v>
      </c>
      <c r="U13062" s="7" t="n">
        <v>11</v>
      </c>
      <c r="V13062" s="7" t="n">
        <v>1</v>
      </c>
      <c r="W13062" s="17" t="n">
        <f t="normal" ca="1">A13066</f>
        <v>0</v>
      </c>
    </row>
    <row r="13063" spans="1:9">
      <c r="A13063" t="s">
        <v>4</v>
      </c>
      <c r="B13063" s="4" t="s">
        <v>5</v>
      </c>
      <c r="C13063" s="4" t="s">
        <v>14</v>
      </c>
      <c r="D13063" s="4" t="s">
        <v>10</v>
      </c>
      <c r="E13063" s="4" t="s">
        <v>25</v>
      </c>
    </row>
    <row r="13064" spans="1:9">
      <c r="A13064" t="n">
        <v>112666</v>
      </c>
      <c r="B13064" s="33" t="n">
        <v>58</v>
      </c>
      <c r="C13064" s="7" t="n">
        <v>0</v>
      </c>
      <c r="D13064" s="7" t="n">
        <v>0</v>
      </c>
      <c r="E13064" s="7" t="n">
        <v>1</v>
      </c>
    </row>
    <row r="13065" spans="1:9">
      <c r="A13065" t="s">
        <v>4</v>
      </c>
      <c r="B13065" s="4" t="s">
        <v>5</v>
      </c>
      <c r="C13065" s="4" t="s">
        <v>14</v>
      </c>
      <c r="D13065" s="41" t="s">
        <v>71</v>
      </c>
      <c r="E13065" s="4" t="s">
        <v>5</v>
      </c>
      <c r="F13065" s="4" t="s">
        <v>14</v>
      </c>
      <c r="G13065" s="4" t="s">
        <v>10</v>
      </c>
      <c r="H13065" s="41" t="s">
        <v>72</v>
      </c>
      <c r="I13065" s="4" t="s">
        <v>14</v>
      </c>
      <c r="J13065" s="4" t="s">
        <v>9</v>
      </c>
      <c r="K13065" s="4" t="s">
        <v>14</v>
      </c>
      <c r="L13065" s="4" t="s">
        <v>14</v>
      </c>
      <c r="M13065" s="41" t="s">
        <v>71</v>
      </c>
      <c r="N13065" s="4" t="s">
        <v>5</v>
      </c>
      <c r="O13065" s="4" t="s">
        <v>14</v>
      </c>
      <c r="P13065" s="4" t="s">
        <v>10</v>
      </c>
      <c r="Q13065" s="41" t="s">
        <v>72</v>
      </c>
      <c r="R13065" s="4" t="s">
        <v>14</v>
      </c>
      <c r="S13065" s="4" t="s">
        <v>9</v>
      </c>
      <c r="T13065" s="4" t="s">
        <v>14</v>
      </c>
      <c r="U13065" s="4" t="s">
        <v>14</v>
      </c>
      <c r="V13065" s="4" t="s">
        <v>14</v>
      </c>
      <c r="W13065" s="4" t="s">
        <v>36</v>
      </c>
    </row>
    <row r="13066" spans="1:9">
      <c r="A13066" t="n">
        <v>112674</v>
      </c>
      <c r="B13066" s="16" t="n">
        <v>5</v>
      </c>
      <c r="C13066" s="7" t="n">
        <v>28</v>
      </c>
      <c r="D13066" s="41" t="s">
        <v>3</v>
      </c>
      <c r="E13066" s="9" t="n">
        <v>162</v>
      </c>
      <c r="F13066" s="7" t="n">
        <v>3</v>
      </c>
      <c r="G13066" s="7" t="n">
        <v>33209</v>
      </c>
      <c r="H13066" s="41" t="s">
        <v>3</v>
      </c>
      <c r="I13066" s="7" t="n">
        <v>0</v>
      </c>
      <c r="J13066" s="7" t="n">
        <v>1</v>
      </c>
      <c r="K13066" s="7" t="n">
        <v>3</v>
      </c>
      <c r="L13066" s="7" t="n">
        <v>28</v>
      </c>
      <c r="M13066" s="41" t="s">
        <v>3</v>
      </c>
      <c r="N13066" s="9" t="n">
        <v>162</v>
      </c>
      <c r="O13066" s="7" t="n">
        <v>3</v>
      </c>
      <c r="P13066" s="7" t="n">
        <v>33209</v>
      </c>
      <c r="Q13066" s="41" t="s">
        <v>3</v>
      </c>
      <c r="R13066" s="7" t="n">
        <v>0</v>
      </c>
      <c r="S13066" s="7" t="n">
        <v>2</v>
      </c>
      <c r="T13066" s="7" t="n">
        <v>3</v>
      </c>
      <c r="U13066" s="7" t="n">
        <v>9</v>
      </c>
      <c r="V13066" s="7" t="n">
        <v>1</v>
      </c>
      <c r="W13066" s="17" t="n">
        <f t="normal" ca="1">A13076</f>
        <v>0</v>
      </c>
    </row>
    <row r="13067" spans="1:9">
      <c r="A13067" t="s">
        <v>4</v>
      </c>
      <c r="B13067" s="4" t="s">
        <v>5</v>
      </c>
      <c r="C13067" s="4" t="s">
        <v>14</v>
      </c>
      <c r="D13067" s="41" t="s">
        <v>71</v>
      </c>
      <c r="E13067" s="4" t="s">
        <v>5</v>
      </c>
      <c r="F13067" s="4" t="s">
        <v>10</v>
      </c>
      <c r="G13067" s="4" t="s">
        <v>14</v>
      </c>
      <c r="H13067" s="4" t="s">
        <v>14</v>
      </c>
      <c r="I13067" s="4" t="s">
        <v>6</v>
      </c>
      <c r="J13067" s="41" t="s">
        <v>72</v>
      </c>
      <c r="K13067" s="4" t="s">
        <v>14</v>
      </c>
      <c r="L13067" s="4" t="s">
        <v>14</v>
      </c>
      <c r="M13067" s="41" t="s">
        <v>71</v>
      </c>
      <c r="N13067" s="4" t="s">
        <v>5</v>
      </c>
      <c r="O13067" s="4" t="s">
        <v>14</v>
      </c>
      <c r="P13067" s="41" t="s">
        <v>72</v>
      </c>
      <c r="Q13067" s="4" t="s">
        <v>14</v>
      </c>
      <c r="R13067" s="4" t="s">
        <v>9</v>
      </c>
      <c r="S13067" s="4" t="s">
        <v>14</v>
      </c>
      <c r="T13067" s="4" t="s">
        <v>14</v>
      </c>
      <c r="U13067" s="4" t="s">
        <v>14</v>
      </c>
      <c r="V13067" s="41" t="s">
        <v>71</v>
      </c>
      <c r="W13067" s="4" t="s">
        <v>5</v>
      </c>
      <c r="X13067" s="4" t="s">
        <v>14</v>
      </c>
      <c r="Y13067" s="41" t="s">
        <v>72</v>
      </c>
      <c r="Z13067" s="4" t="s">
        <v>14</v>
      </c>
      <c r="AA13067" s="4" t="s">
        <v>9</v>
      </c>
      <c r="AB13067" s="4" t="s">
        <v>14</v>
      </c>
      <c r="AC13067" s="4" t="s">
        <v>14</v>
      </c>
      <c r="AD13067" s="4" t="s">
        <v>14</v>
      </c>
      <c r="AE13067" s="4" t="s">
        <v>36</v>
      </c>
    </row>
    <row r="13068" spans="1:9">
      <c r="A13068" t="n">
        <v>112703</v>
      </c>
      <c r="B13068" s="16" t="n">
        <v>5</v>
      </c>
      <c r="C13068" s="7" t="n">
        <v>28</v>
      </c>
      <c r="D13068" s="41" t="s">
        <v>3</v>
      </c>
      <c r="E13068" s="51" t="n">
        <v>47</v>
      </c>
      <c r="F13068" s="7" t="n">
        <v>61456</v>
      </c>
      <c r="G13068" s="7" t="n">
        <v>2</v>
      </c>
      <c r="H13068" s="7" t="n">
        <v>0</v>
      </c>
      <c r="I13068" s="7" t="s">
        <v>221</v>
      </c>
      <c r="J13068" s="41" t="s">
        <v>3</v>
      </c>
      <c r="K13068" s="7" t="n">
        <v>8</v>
      </c>
      <c r="L13068" s="7" t="n">
        <v>28</v>
      </c>
      <c r="M13068" s="41" t="s">
        <v>3</v>
      </c>
      <c r="N13068" s="12" t="n">
        <v>74</v>
      </c>
      <c r="O13068" s="7" t="n">
        <v>65</v>
      </c>
      <c r="P13068" s="41" t="s">
        <v>3</v>
      </c>
      <c r="Q13068" s="7" t="n">
        <v>0</v>
      </c>
      <c r="R13068" s="7" t="n">
        <v>1</v>
      </c>
      <c r="S13068" s="7" t="n">
        <v>3</v>
      </c>
      <c r="T13068" s="7" t="n">
        <v>9</v>
      </c>
      <c r="U13068" s="7" t="n">
        <v>28</v>
      </c>
      <c r="V13068" s="41" t="s">
        <v>3</v>
      </c>
      <c r="W13068" s="12" t="n">
        <v>74</v>
      </c>
      <c r="X13068" s="7" t="n">
        <v>65</v>
      </c>
      <c r="Y13068" s="41" t="s">
        <v>3</v>
      </c>
      <c r="Z13068" s="7" t="n">
        <v>0</v>
      </c>
      <c r="AA13068" s="7" t="n">
        <v>2</v>
      </c>
      <c r="AB13068" s="7" t="n">
        <v>3</v>
      </c>
      <c r="AC13068" s="7" t="n">
        <v>9</v>
      </c>
      <c r="AD13068" s="7" t="n">
        <v>1</v>
      </c>
      <c r="AE13068" s="17" t="n">
        <f t="normal" ca="1">A13072</f>
        <v>0</v>
      </c>
    </row>
    <row r="13069" spans="1:9">
      <c r="A13069" t="s">
        <v>4</v>
      </c>
      <c r="B13069" s="4" t="s">
        <v>5</v>
      </c>
      <c r="C13069" s="4" t="s">
        <v>10</v>
      </c>
      <c r="D13069" s="4" t="s">
        <v>14</v>
      </c>
      <c r="E13069" s="4" t="s">
        <v>14</v>
      </c>
      <c r="F13069" s="4" t="s">
        <v>6</v>
      </c>
    </row>
    <row r="13070" spans="1:9">
      <c r="A13070" t="n">
        <v>112751</v>
      </c>
      <c r="B13070" s="51" t="n">
        <v>47</v>
      </c>
      <c r="C13070" s="7" t="n">
        <v>61456</v>
      </c>
      <c r="D13070" s="7" t="n">
        <v>0</v>
      </c>
      <c r="E13070" s="7" t="n">
        <v>0</v>
      </c>
      <c r="F13070" s="7" t="s">
        <v>222</v>
      </c>
    </row>
    <row r="13071" spans="1:9">
      <c r="A13071" t="s">
        <v>4</v>
      </c>
      <c r="B13071" s="4" t="s">
        <v>5</v>
      </c>
      <c r="C13071" s="4" t="s">
        <v>14</v>
      </c>
      <c r="D13071" s="4" t="s">
        <v>10</v>
      </c>
      <c r="E13071" s="4" t="s">
        <v>25</v>
      </c>
    </row>
    <row r="13072" spans="1:9">
      <c r="A13072" t="n">
        <v>112764</v>
      </c>
      <c r="B13072" s="33" t="n">
        <v>58</v>
      </c>
      <c r="C13072" s="7" t="n">
        <v>0</v>
      </c>
      <c r="D13072" s="7" t="n">
        <v>300</v>
      </c>
      <c r="E13072" s="7" t="n">
        <v>1</v>
      </c>
    </row>
    <row r="13073" spans="1:31">
      <c r="A13073" t="s">
        <v>4</v>
      </c>
      <c r="B13073" s="4" t="s">
        <v>5</v>
      </c>
      <c r="C13073" s="4" t="s">
        <v>14</v>
      </c>
      <c r="D13073" s="4" t="s">
        <v>10</v>
      </c>
    </row>
    <row r="13074" spans="1:31">
      <c r="A13074" t="n">
        <v>112772</v>
      </c>
      <c r="B13074" s="33" t="n">
        <v>58</v>
      </c>
      <c r="C13074" s="7" t="n">
        <v>255</v>
      </c>
      <c r="D13074" s="7" t="n">
        <v>0</v>
      </c>
    </row>
    <row r="13075" spans="1:31">
      <c r="A13075" t="s">
        <v>4</v>
      </c>
      <c r="B13075" s="4" t="s">
        <v>5</v>
      </c>
      <c r="C13075" s="4" t="s">
        <v>14</v>
      </c>
      <c r="D13075" s="4" t="s">
        <v>14</v>
      </c>
      <c r="E13075" s="4" t="s">
        <v>14</v>
      </c>
      <c r="F13075" s="4" t="s">
        <v>14</v>
      </c>
    </row>
    <row r="13076" spans="1:31">
      <c r="A13076" t="n">
        <v>112776</v>
      </c>
      <c r="B13076" s="10" t="n">
        <v>14</v>
      </c>
      <c r="C13076" s="7" t="n">
        <v>0</v>
      </c>
      <c r="D13076" s="7" t="n">
        <v>0</v>
      </c>
      <c r="E13076" s="7" t="n">
        <v>0</v>
      </c>
      <c r="F13076" s="7" t="n">
        <v>64</v>
      </c>
    </row>
    <row r="13077" spans="1:31">
      <c r="A13077" t="s">
        <v>4</v>
      </c>
      <c r="B13077" s="4" t="s">
        <v>5</v>
      </c>
      <c r="C13077" s="4" t="s">
        <v>14</v>
      </c>
      <c r="D13077" s="4" t="s">
        <v>10</v>
      </c>
    </row>
    <row r="13078" spans="1:31">
      <c r="A13078" t="n">
        <v>112781</v>
      </c>
      <c r="B13078" s="22" t="n">
        <v>22</v>
      </c>
      <c r="C13078" s="7" t="n">
        <v>0</v>
      </c>
      <c r="D13078" s="7" t="n">
        <v>33209</v>
      </c>
    </row>
    <row r="13079" spans="1:31">
      <c r="A13079" t="s">
        <v>4</v>
      </c>
      <c r="B13079" s="4" t="s">
        <v>5</v>
      </c>
      <c r="C13079" s="4" t="s">
        <v>14</v>
      </c>
      <c r="D13079" s="4" t="s">
        <v>10</v>
      </c>
    </row>
    <row r="13080" spans="1:31">
      <c r="A13080" t="n">
        <v>112785</v>
      </c>
      <c r="B13080" s="33" t="n">
        <v>58</v>
      </c>
      <c r="C13080" s="7" t="n">
        <v>5</v>
      </c>
      <c r="D13080" s="7" t="n">
        <v>300</v>
      </c>
    </row>
    <row r="13081" spans="1:31">
      <c r="A13081" t="s">
        <v>4</v>
      </c>
      <c r="B13081" s="4" t="s">
        <v>5</v>
      </c>
      <c r="C13081" s="4" t="s">
        <v>25</v>
      </c>
      <c r="D13081" s="4" t="s">
        <v>10</v>
      </c>
    </row>
    <row r="13082" spans="1:31">
      <c r="A13082" t="n">
        <v>112789</v>
      </c>
      <c r="B13082" s="62" t="n">
        <v>103</v>
      </c>
      <c r="C13082" s="7" t="n">
        <v>0</v>
      </c>
      <c r="D13082" s="7" t="n">
        <v>300</v>
      </c>
    </row>
    <row r="13083" spans="1:31">
      <c r="A13083" t="s">
        <v>4</v>
      </c>
      <c r="B13083" s="4" t="s">
        <v>5</v>
      </c>
      <c r="C13083" s="4" t="s">
        <v>14</v>
      </c>
    </row>
    <row r="13084" spans="1:31">
      <c r="A13084" t="n">
        <v>112796</v>
      </c>
      <c r="B13084" s="63" t="n">
        <v>64</v>
      </c>
      <c r="C13084" s="7" t="n">
        <v>7</v>
      </c>
    </row>
    <row r="13085" spans="1:31">
      <c r="A13085" t="s">
        <v>4</v>
      </c>
      <c r="B13085" s="4" t="s">
        <v>5</v>
      </c>
      <c r="C13085" s="4" t="s">
        <v>14</v>
      </c>
      <c r="D13085" s="4" t="s">
        <v>10</v>
      </c>
    </row>
    <row r="13086" spans="1:31">
      <c r="A13086" t="n">
        <v>112798</v>
      </c>
      <c r="B13086" s="64" t="n">
        <v>72</v>
      </c>
      <c r="C13086" s="7" t="n">
        <v>5</v>
      </c>
      <c r="D13086" s="7" t="n">
        <v>0</v>
      </c>
    </row>
    <row r="13087" spans="1:31">
      <c r="A13087" t="s">
        <v>4</v>
      </c>
      <c r="B13087" s="4" t="s">
        <v>5</v>
      </c>
      <c r="C13087" s="4" t="s">
        <v>14</v>
      </c>
      <c r="D13087" s="41" t="s">
        <v>71</v>
      </c>
      <c r="E13087" s="4" t="s">
        <v>5</v>
      </c>
      <c r="F13087" s="4" t="s">
        <v>14</v>
      </c>
      <c r="G13087" s="4" t="s">
        <v>10</v>
      </c>
      <c r="H13087" s="41" t="s">
        <v>72</v>
      </c>
      <c r="I13087" s="4" t="s">
        <v>14</v>
      </c>
      <c r="J13087" s="4" t="s">
        <v>9</v>
      </c>
      <c r="K13087" s="4" t="s">
        <v>14</v>
      </c>
      <c r="L13087" s="4" t="s">
        <v>14</v>
      </c>
      <c r="M13087" s="4" t="s">
        <v>36</v>
      </c>
    </row>
    <row r="13088" spans="1:31">
      <c r="A13088" t="n">
        <v>112802</v>
      </c>
      <c r="B13088" s="16" t="n">
        <v>5</v>
      </c>
      <c r="C13088" s="7" t="n">
        <v>28</v>
      </c>
      <c r="D13088" s="41" t="s">
        <v>3</v>
      </c>
      <c r="E13088" s="9" t="n">
        <v>162</v>
      </c>
      <c r="F13088" s="7" t="n">
        <v>4</v>
      </c>
      <c r="G13088" s="7" t="n">
        <v>33209</v>
      </c>
      <c r="H13088" s="41" t="s">
        <v>3</v>
      </c>
      <c r="I13088" s="7" t="n">
        <v>0</v>
      </c>
      <c r="J13088" s="7" t="n">
        <v>1</v>
      </c>
      <c r="K13088" s="7" t="n">
        <v>2</v>
      </c>
      <c r="L13088" s="7" t="n">
        <v>1</v>
      </c>
      <c r="M13088" s="17" t="n">
        <f t="normal" ca="1">A13094</f>
        <v>0</v>
      </c>
    </row>
    <row r="13089" spans="1:13">
      <c r="A13089" t="s">
        <v>4</v>
      </c>
      <c r="B13089" s="4" t="s">
        <v>5</v>
      </c>
      <c r="C13089" s="4" t="s">
        <v>14</v>
      </c>
      <c r="D13089" s="4" t="s">
        <v>6</v>
      </c>
    </row>
    <row r="13090" spans="1:13">
      <c r="A13090" t="n">
        <v>112819</v>
      </c>
      <c r="B13090" s="8" t="n">
        <v>2</v>
      </c>
      <c r="C13090" s="7" t="n">
        <v>10</v>
      </c>
      <c r="D13090" s="7" t="s">
        <v>223</v>
      </c>
    </row>
    <row r="13091" spans="1:13">
      <c r="A13091" t="s">
        <v>4</v>
      </c>
      <c r="B13091" s="4" t="s">
        <v>5</v>
      </c>
      <c r="C13091" s="4" t="s">
        <v>10</v>
      </c>
    </row>
    <row r="13092" spans="1:13">
      <c r="A13092" t="n">
        <v>112836</v>
      </c>
      <c r="B13092" s="27" t="n">
        <v>16</v>
      </c>
      <c r="C13092" s="7" t="n">
        <v>0</v>
      </c>
    </row>
    <row r="13093" spans="1:13">
      <c r="A13093" t="s">
        <v>4</v>
      </c>
      <c r="B13093" s="4" t="s">
        <v>5</v>
      </c>
      <c r="C13093" s="4" t="s">
        <v>10</v>
      </c>
      <c r="D13093" s="4" t="s">
        <v>14</v>
      </c>
      <c r="E13093" s="4" t="s">
        <v>14</v>
      </c>
      <c r="F13093" s="4" t="s">
        <v>6</v>
      </c>
    </row>
    <row r="13094" spans="1:13">
      <c r="A13094" t="n">
        <v>112839</v>
      </c>
      <c r="B13094" s="58" t="n">
        <v>20</v>
      </c>
      <c r="C13094" s="7" t="n">
        <v>0</v>
      </c>
      <c r="D13094" s="7" t="n">
        <v>3</v>
      </c>
      <c r="E13094" s="7" t="n">
        <v>10</v>
      </c>
      <c r="F13094" s="7" t="s">
        <v>244</v>
      </c>
    </row>
    <row r="13095" spans="1:13">
      <c r="A13095" t="s">
        <v>4</v>
      </c>
      <c r="B13095" s="4" t="s">
        <v>5</v>
      </c>
      <c r="C13095" s="4" t="s">
        <v>10</v>
      </c>
    </row>
    <row r="13096" spans="1:13">
      <c r="A13096" t="n">
        <v>112857</v>
      </c>
      <c r="B13096" s="27" t="n">
        <v>16</v>
      </c>
      <c r="C13096" s="7" t="n">
        <v>0</v>
      </c>
    </row>
    <row r="13097" spans="1:13">
      <c r="A13097" t="s">
        <v>4</v>
      </c>
      <c r="B13097" s="4" t="s">
        <v>5</v>
      </c>
      <c r="C13097" s="4" t="s">
        <v>10</v>
      </c>
      <c r="D13097" s="4" t="s">
        <v>14</v>
      </c>
      <c r="E13097" s="4" t="s">
        <v>14</v>
      </c>
      <c r="F13097" s="4" t="s">
        <v>6</v>
      </c>
    </row>
    <row r="13098" spans="1:13">
      <c r="A13098" t="n">
        <v>112860</v>
      </c>
      <c r="B13098" s="58" t="n">
        <v>20</v>
      </c>
      <c r="C13098" s="7" t="n">
        <v>86</v>
      </c>
      <c r="D13098" s="7" t="n">
        <v>3</v>
      </c>
      <c r="E13098" s="7" t="n">
        <v>10</v>
      </c>
      <c r="F13098" s="7" t="s">
        <v>244</v>
      </c>
    </row>
    <row r="13099" spans="1:13">
      <c r="A13099" t="s">
        <v>4</v>
      </c>
      <c r="B13099" s="4" t="s">
        <v>5</v>
      </c>
      <c r="C13099" s="4" t="s">
        <v>10</v>
      </c>
    </row>
    <row r="13100" spans="1:13">
      <c r="A13100" t="n">
        <v>112878</v>
      </c>
      <c r="B13100" s="27" t="n">
        <v>16</v>
      </c>
      <c r="C13100" s="7" t="n">
        <v>0</v>
      </c>
    </row>
    <row r="13101" spans="1:13">
      <c r="A13101" t="s">
        <v>4</v>
      </c>
      <c r="B13101" s="4" t="s">
        <v>5</v>
      </c>
      <c r="C13101" s="4" t="s">
        <v>14</v>
      </c>
      <c r="D13101" s="4" t="s">
        <v>10</v>
      </c>
      <c r="E13101" s="4" t="s">
        <v>14</v>
      </c>
      <c r="F13101" s="4" t="s">
        <v>6</v>
      </c>
      <c r="G13101" s="4" t="s">
        <v>6</v>
      </c>
      <c r="H13101" s="4" t="s">
        <v>6</v>
      </c>
      <c r="I13101" s="4" t="s">
        <v>6</v>
      </c>
      <c r="J13101" s="4" t="s">
        <v>6</v>
      </c>
      <c r="K13101" s="4" t="s">
        <v>6</v>
      </c>
      <c r="L13101" s="4" t="s">
        <v>6</v>
      </c>
      <c r="M13101" s="4" t="s">
        <v>6</v>
      </c>
      <c r="N13101" s="4" t="s">
        <v>6</v>
      </c>
      <c r="O13101" s="4" t="s">
        <v>6</v>
      </c>
      <c r="P13101" s="4" t="s">
        <v>6</v>
      </c>
      <c r="Q13101" s="4" t="s">
        <v>6</v>
      </c>
      <c r="R13101" s="4" t="s">
        <v>6</v>
      </c>
      <c r="S13101" s="4" t="s">
        <v>6</v>
      </c>
      <c r="T13101" s="4" t="s">
        <v>6</v>
      </c>
      <c r="U13101" s="4" t="s">
        <v>6</v>
      </c>
    </row>
    <row r="13102" spans="1:13">
      <c r="A13102" t="n">
        <v>112881</v>
      </c>
      <c r="B13102" s="50" t="n">
        <v>36</v>
      </c>
      <c r="C13102" s="7" t="n">
        <v>8</v>
      </c>
      <c r="D13102" s="7" t="n">
        <v>86</v>
      </c>
      <c r="E13102" s="7" t="n">
        <v>0</v>
      </c>
      <c r="F13102" s="7" t="s">
        <v>91</v>
      </c>
      <c r="G13102" s="7" t="s">
        <v>13</v>
      </c>
      <c r="H13102" s="7" t="s">
        <v>13</v>
      </c>
      <c r="I13102" s="7" t="s">
        <v>13</v>
      </c>
      <c r="J13102" s="7" t="s">
        <v>13</v>
      </c>
      <c r="K13102" s="7" t="s">
        <v>13</v>
      </c>
      <c r="L13102" s="7" t="s">
        <v>13</v>
      </c>
      <c r="M13102" s="7" t="s">
        <v>13</v>
      </c>
      <c r="N13102" s="7" t="s">
        <v>13</v>
      </c>
      <c r="O13102" s="7" t="s">
        <v>13</v>
      </c>
      <c r="P13102" s="7" t="s">
        <v>13</v>
      </c>
      <c r="Q13102" s="7" t="s">
        <v>13</v>
      </c>
      <c r="R13102" s="7" t="s">
        <v>13</v>
      </c>
      <c r="S13102" s="7" t="s">
        <v>13</v>
      </c>
      <c r="T13102" s="7" t="s">
        <v>13</v>
      </c>
      <c r="U13102" s="7" t="s">
        <v>13</v>
      </c>
    </row>
    <row r="13103" spans="1:13">
      <c r="A13103" t="s">
        <v>4</v>
      </c>
      <c r="B13103" s="4" t="s">
        <v>5</v>
      </c>
      <c r="C13103" s="4" t="s">
        <v>10</v>
      </c>
      <c r="D13103" s="4" t="s">
        <v>14</v>
      </c>
      <c r="E13103" s="4" t="s">
        <v>6</v>
      </c>
      <c r="F13103" s="4" t="s">
        <v>25</v>
      </c>
      <c r="G13103" s="4" t="s">
        <v>25</v>
      </c>
      <c r="H13103" s="4" t="s">
        <v>25</v>
      </c>
    </row>
    <row r="13104" spans="1:13">
      <c r="A13104" t="n">
        <v>112916</v>
      </c>
      <c r="B13104" s="52" t="n">
        <v>48</v>
      </c>
      <c r="C13104" s="7" t="n">
        <v>86</v>
      </c>
      <c r="D13104" s="7" t="n">
        <v>0</v>
      </c>
      <c r="E13104" s="7" t="s">
        <v>222</v>
      </c>
      <c r="F13104" s="7" t="n">
        <v>0</v>
      </c>
      <c r="G13104" s="7" t="n">
        <v>1</v>
      </c>
      <c r="H13104" s="7" t="n">
        <v>0</v>
      </c>
    </row>
    <row r="13105" spans="1:21">
      <c r="A13105" t="s">
        <v>4</v>
      </c>
      <c r="B13105" s="4" t="s">
        <v>5</v>
      </c>
      <c r="C13105" s="4" t="s">
        <v>14</v>
      </c>
    </row>
    <row r="13106" spans="1:21">
      <c r="A13106" t="n">
        <v>112940</v>
      </c>
      <c r="B13106" s="65" t="n">
        <v>116</v>
      </c>
      <c r="C13106" s="7" t="n">
        <v>0</v>
      </c>
    </row>
    <row r="13107" spans="1:21">
      <c r="A13107" t="s">
        <v>4</v>
      </c>
      <c r="B13107" s="4" t="s">
        <v>5</v>
      </c>
      <c r="C13107" s="4" t="s">
        <v>14</v>
      </c>
      <c r="D13107" s="4" t="s">
        <v>10</v>
      </c>
    </row>
    <row r="13108" spans="1:21">
      <c r="A13108" t="n">
        <v>112942</v>
      </c>
      <c r="B13108" s="65" t="n">
        <v>116</v>
      </c>
      <c r="C13108" s="7" t="n">
        <v>2</v>
      </c>
      <c r="D13108" s="7" t="n">
        <v>1</v>
      </c>
    </row>
    <row r="13109" spans="1:21">
      <c r="A13109" t="s">
        <v>4</v>
      </c>
      <c r="B13109" s="4" t="s">
        <v>5</v>
      </c>
      <c r="C13109" s="4" t="s">
        <v>14</v>
      </c>
      <c r="D13109" s="4" t="s">
        <v>9</v>
      </c>
    </row>
    <row r="13110" spans="1:21">
      <c r="A13110" t="n">
        <v>112946</v>
      </c>
      <c r="B13110" s="65" t="n">
        <v>116</v>
      </c>
      <c r="C13110" s="7" t="n">
        <v>5</v>
      </c>
      <c r="D13110" s="7" t="n">
        <v>1120403456</v>
      </c>
    </row>
    <row r="13111" spans="1:21">
      <c r="A13111" t="s">
        <v>4</v>
      </c>
      <c r="B13111" s="4" t="s">
        <v>5</v>
      </c>
      <c r="C13111" s="4" t="s">
        <v>14</v>
      </c>
      <c r="D13111" s="4" t="s">
        <v>10</v>
      </c>
    </row>
    <row r="13112" spans="1:21">
      <c r="A13112" t="n">
        <v>112952</v>
      </c>
      <c r="B13112" s="65" t="n">
        <v>116</v>
      </c>
      <c r="C13112" s="7" t="n">
        <v>6</v>
      </c>
      <c r="D13112" s="7" t="n">
        <v>1</v>
      </c>
    </row>
    <row r="13113" spans="1:21">
      <c r="A13113" t="s">
        <v>4</v>
      </c>
      <c r="B13113" s="4" t="s">
        <v>5</v>
      </c>
      <c r="C13113" s="4" t="s">
        <v>10</v>
      </c>
      <c r="D13113" s="4" t="s">
        <v>25</v>
      </c>
      <c r="E13113" s="4" t="s">
        <v>25</v>
      </c>
      <c r="F13113" s="4" t="s">
        <v>25</v>
      </c>
      <c r="G13113" s="4" t="s">
        <v>25</v>
      </c>
    </row>
    <row r="13114" spans="1:21">
      <c r="A13114" t="n">
        <v>112956</v>
      </c>
      <c r="B13114" s="45" t="n">
        <v>46</v>
      </c>
      <c r="C13114" s="7" t="n">
        <v>0</v>
      </c>
      <c r="D13114" s="7" t="n">
        <v>21.1000003814697</v>
      </c>
      <c r="E13114" s="7" t="n">
        <v>14.25</v>
      </c>
      <c r="F13114" s="7" t="n">
        <v>-51.3199996948242</v>
      </c>
      <c r="G13114" s="7" t="n">
        <v>146.800003051758</v>
      </c>
    </row>
    <row r="13115" spans="1:21">
      <c r="A13115" t="s">
        <v>4</v>
      </c>
      <c r="B13115" s="4" t="s">
        <v>5</v>
      </c>
      <c r="C13115" s="4" t="s">
        <v>10</v>
      </c>
      <c r="D13115" s="4" t="s">
        <v>25</v>
      </c>
      <c r="E13115" s="4" t="s">
        <v>25</v>
      </c>
      <c r="F13115" s="4" t="s">
        <v>25</v>
      </c>
      <c r="G13115" s="4" t="s">
        <v>25</v>
      </c>
    </row>
    <row r="13116" spans="1:21">
      <c r="A13116" t="n">
        <v>112975</v>
      </c>
      <c r="B13116" s="45" t="n">
        <v>46</v>
      </c>
      <c r="C13116" s="7" t="n">
        <v>86</v>
      </c>
      <c r="D13116" s="7" t="n">
        <v>22.0100002288818</v>
      </c>
      <c r="E13116" s="7" t="n">
        <v>14.25</v>
      </c>
      <c r="F13116" s="7" t="n">
        <v>-52.4700012207031</v>
      </c>
      <c r="G13116" s="7" t="n">
        <v>320.5</v>
      </c>
    </row>
    <row r="13117" spans="1:21">
      <c r="A13117" t="s">
        <v>4</v>
      </c>
      <c r="B13117" s="4" t="s">
        <v>5</v>
      </c>
      <c r="C13117" s="4" t="s">
        <v>14</v>
      </c>
      <c r="D13117" s="4" t="s">
        <v>14</v>
      </c>
      <c r="E13117" s="4" t="s">
        <v>25</v>
      </c>
      <c r="F13117" s="4" t="s">
        <v>25</v>
      </c>
      <c r="G13117" s="4" t="s">
        <v>25</v>
      </c>
      <c r="H13117" s="4" t="s">
        <v>10</v>
      </c>
    </row>
    <row r="13118" spans="1:21">
      <c r="A13118" t="n">
        <v>112994</v>
      </c>
      <c r="B13118" s="34" t="n">
        <v>45</v>
      </c>
      <c r="C13118" s="7" t="n">
        <v>2</v>
      </c>
      <c r="D13118" s="7" t="n">
        <v>3</v>
      </c>
      <c r="E13118" s="7" t="n">
        <v>21.4300003051758</v>
      </c>
      <c r="F13118" s="7" t="n">
        <v>15.6800003051758</v>
      </c>
      <c r="G13118" s="7" t="n">
        <v>-51.6599998474121</v>
      </c>
      <c r="H13118" s="7" t="n">
        <v>0</v>
      </c>
    </row>
    <row r="13119" spans="1:21">
      <c r="A13119" t="s">
        <v>4</v>
      </c>
      <c r="B13119" s="4" t="s">
        <v>5</v>
      </c>
      <c r="C13119" s="4" t="s">
        <v>14</v>
      </c>
      <c r="D13119" s="4" t="s">
        <v>14</v>
      </c>
      <c r="E13119" s="4" t="s">
        <v>25</v>
      </c>
      <c r="F13119" s="4" t="s">
        <v>25</v>
      </c>
      <c r="G13119" s="4" t="s">
        <v>25</v>
      </c>
      <c r="H13119" s="4" t="s">
        <v>10</v>
      </c>
      <c r="I13119" s="4" t="s">
        <v>14</v>
      </c>
    </row>
    <row r="13120" spans="1:21">
      <c r="A13120" t="n">
        <v>113011</v>
      </c>
      <c r="B13120" s="34" t="n">
        <v>45</v>
      </c>
      <c r="C13120" s="7" t="n">
        <v>4</v>
      </c>
      <c r="D13120" s="7" t="n">
        <v>3</v>
      </c>
      <c r="E13120" s="7" t="n">
        <v>8.88000011444092</v>
      </c>
      <c r="F13120" s="7" t="n">
        <v>356.329986572266</v>
      </c>
      <c r="G13120" s="7" t="n">
        <v>0</v>
      </c>
      <c r="H13120" s="7" t="n">
        <v>0</v>
      </c>
      <c r="I13120" s="7" t="n">
        <v>0</v>
      </c>
    </row>
    <row r="13121" spans="1:9">
      <c r="A13121" t="s">
        <v>4</v>
      </c>
      <c r="B13121" s="4" t="s">
        <v>5</v>
      </c>
      <c r="C13121" s="4" t="s">
        <v>14</v>
      </c>
      <c r="D13121" s="4" t="s">
        <v>14</v>
      </c>
      <c r="E13121" s="4" t="s">
        <v>25</v>
      </c>
      <c r="F13121" s="4" t="s">
        <v>10</v>
      </c>
    </row>
    <row r="13122" spans="1:9">
      <c r="A13122" t="n">
        <v>113029</v>
      </c>
      <c r="B13122" s="34" t="n">
        <v>45</v>
      </c>
      <c r="C13122" s="7" t="n">
        <v>5</v>
      </c>
      <c r="D13122" s="7" t="n">
        <v>3</v>
      </c>
      <c r="E13122" s="7" t="n">
        <v>2</v>
      </c>
      <c r="F13122" s="7" t="n">
        <v>0</v>
      </c>
    </row>
    <row r="13123" spans="1:9">
      <c r="A13123" t="s">
        <v>4</v>
      </c>
      <c r="B13123" s="4" t="s">
        <v>5</v>
      </c>
      <c r="C13123" s="4" t="s">
        <v>14</v>
      </c>
      <c r="D13123" s="4" t="s">
        <v>14</v>
      </c>
      <c r="E13123" s="4" t="s">
        <v>25</v>
      </c>
      <c r="F13123" s="4" t="s">
        <v>10</v>
      </c>
    </row>
    <row r="13124" spans="1:9">
      <c r="A13124" t="n">
        <v>113038</v>
      </c>
      <c r="B13124" s="34" t="n">
        <v>45</v>
      </c>
      <c r="C13124" s="7" t="n">
        <v>5</v>
      </c>
      <c r="D13124" s="7" t="n">
        <v>3</v>
      </c>
      <c r="E13124" s="7" t="n">
        <v>1.70000004768372</v>
      </c>
      <c r="F13124" s="7" t="n">
        <v>3000</v>
      </c>
    </row>
    <row r="13125" spans="1:9">
      <c r="A13125" t="s">
        <v>4</v>
      </c>
      <c r="B13125" s="4" t="s">
        <v>5</v>
      </c>
      <c r="C13125" s="4" t="s">
        <v>14</v>
      </c>
      <c r="D13125" s="4" t="s">
        <v>14</v>
      </c>
      <c r="E13125" s="4" t="s">
        <v>25</v>
      </c>
      <c r="F13125" s="4" t="s">
        <v>10</v>
      </c>
    </row>
    <row r="13126" spans="1:9">
      <c r="A13126" t="n">
        <v>113047</v>
      </c>
      <c r="B13126" s="34" t="n">
        <v>45</v>
      </c>
      <c r="C13126" s="7" t="n">
        <v>11</v>
      </c>
      <c r="D13126" s="7" t="n">
        <v>3</v>
      </c>
      <c r="E13126" s="7" t="n">
        <v>38</v>
      </c>
      <c r="F13126" s="7" t="n">
        <v>0</v>
      </c>
    </row>
    <row r="13127" spans="1:9">
      <c r="A13127" t="s">
        <v>4</v>
      </c>
      <c r="B13127" s="4" t="s">
        <v>5</v>
      </c>
      <c r="C13127" s="4" t="s">
        <v>10</v>
      </c>
      <c r="D13127" s="4" t="s">
        <v>14</v>
      </c>
      <c r="E13127" s="4" t="s">
        <v>6</v>
      </c>
      <c r="F13127" s="4" t="s">
        <v>25</v>
      </c>
      <c r="G13127" s="4" t="s">
        <v>25</v>
      </c>
      <c r="H13127" s="4" t="s">
        <v>25</v>
      </c>
    </row>
    <row r="13128" spans="1:9">
      <c r="A13128" t="n">
        <v>113056</v>
      </c>
      <c r="B13128" s="52" t="n">
        <v>48</v>
      </c>
      <c r="C13128" s="7" t="n">
        <v>86</v>
      </c>
      <c r="D13128" s="7" t="n">
        <v>0</v>
      </c>
      <c r="E13128" s="7" t="s">
        <v>91</v>
      </c>
      <c r="F13128" s="7" t="n">
        <v>0</v>
      </c>
      <c r="G13128" s="7" t="n">
        <v>1</v>
      </c>
      <c r="H13128" s="7" t="n">
        <v>5.60519385729927e-45</v>
      </c>
    </row>
    <row r="13129" spans="1:9">
      <c r="A13129" t="s">
        <v>4</v>
      </c>
      <c r="B13129" s="4" t="s">
        <v>5</v>
      </c>
      <c r="C13129" s="4" t="s">
        <v>14</v>
      </c>
      <c r="D13129" s="4" t="s">
        <v>10</v>
      </c>
      <c r="E13129" s="4" t="s">
        <v>25</v>
      </c>
    </row>
    <row r="13130" spans="1:9">
      <c r="A13130" t="n">
        <v>113087</v>
      </c>
      <c r="B13130" s="33" t="n">
        <v>58</v>
      </c>
      <c r="C13130" s="7" t="n">
        <v>100</v>
      </c>
      <c r="D13130" s="7" t="n">
        <v>1000</v>
      </c>
      <c r="E13130" s="7" t="n">
        <v>1</v>
      </c>
    </row>
    <row r="13131" spans="1:9">
      <c r="A13131" t="s">
        <v>4</v>
      </c>
      <c r="B13131" s="4" t="s">
        <v>5</v>
      </c>
      <c r="C13131" s="4" t="s">
        <v>14</v>
      </c>
      <c r="D13131" s="4" t="s">
        <v>10</v>
      </c>
    </row>
    <row r="13132" spans="1:9">
      <c r="A13132" t="n">
        <v>113095</v>
      </c>
      <c r="B13132" s="33" t="n">
        <v>58</v>
      </c>
      <c r="C13132" s="7" t="n">
        <v>255</v>
      </c>
      <c r="D13132" s="7" t="n">
        <v>0</v>
      </c>
    </row>
    <row r="13133" spans="1:9">
      <c r="A13133" t="s">
        <v>4</v>
      </c>
      <c r="B13133" s="4" t="s">
        <v>5</v>
      </c>
      <c r="C13133" s="4" t="s">
        <v>14</v>
      </c>
      <c r="D13133" s="4" t="s">
        <v>10</v>
      </c>
      <c r="E13133" s="4" t="s">
        <v>6</v>
      </c>
    </row>
    <row r="13134" spans="1:9">
      <c r="A13134" t="n">
        <v>113099</v>
      </c>
      <c r="B13134" s="36" t="n">
        <v>51</v>
      </c>
      <c r="C13134" s="7" t="n">
        <v>4</v>
      </c>
      <c r="D13134" s="7" t="n">
        <v>86</v>
      </c>
      <c r="E13134" s="7" t="s">
        <v>316</v>
      </c>
    </row>
    <row r="13135" spans="1:9">
      <c r="A13135" t="s">
        <v>4</v>
      </c>
      <c r="B13135" s="4" t="s">
        <v>5</v>
      </c>
      <c r="C13135" s="4" t="s">
        <v>10</v>
      </c>
    </row>
    <row r="13136" spans="1:9">
      <c r="A13136" t="n">
        <v>113113</v>
      </c>
      <c r="B13136" s="27" t="n">
        <v>16</v>
      </c>
      <c r="C13136" s="7" t="n">
        <v>0</v>
      </c>
    </row>
    <row r="13137" spans="1:8">
      <c r="A13137" t="s">
        <v>4</v>
      </c>
      <c r="B13137" s="4" t="s">
        <v>5</v>
      </c>
      <c r="C13137" s="4" t="s">
        <v>10</v>
      </c>
      <c r="D13137" s="4" t="s">
        <v>50</v>
      </c>
      <c r="E13137" s="4" t="s">
        <v>14</v>
      </c>
      <c r="F13137" s="4" t="s">
        <v>14</v>
      </c>
      <c r="G13137" s="4" t="s">
        <v>50</v>
      </c>
      <c r="H13137" s="4" t="s">
        <v>14</v>
      </c>
      <c r="I13137" s="4" t="s">
        <v>14</v>
      </c>
    </row>
    <row r="13138" spans="1:8">
      <c r="A13138" t="n">
        <v>113116</v>
      </c>
      <c r="B13138" s="37" t="n">
        <v>26</v>
      </c>
      <c r="C13138" s="7" t="n">
        <v>86</v>
      </c>
      <c r="D13138" s="7" t="s">
        <v>942</v>
      </c>
      <c r="E13138" s="7" t="n">
        <v>2</v>
      </c>
      <c r="F13138" s="7" t="n">
        <v>3</v>
      </c>
      <c r="G13138" s="7" t="s">
        <v>943</v>
      </c>
      <c r="H13138" s="7" t="n">
        <v>2</v>
      </c>
      <c r="I13138" s="7" t="n">
        <v>0</v>
      </c>
    </row>
    <row r="13139" spans="1:8">
      <c r="A13139" t="s">
        <v>4</v>
      </c>
      <c r="B13139" s="4" t="s">
        <v>5</v>
      </c>
    </row>
    <row r="13140" spans="1:8">
      <c r="A13140" t="n">
        <v>113323</v>
      </c>
      <c r="B13140" s="25" t="n">
        <v>28</v>
      </c>
    </row>
    <row r="13141" spans="1:8">
      <c r="A13141" t="s">
        <v>4</v>
      </c>
      <c r="B13141" s="4" t="s">
        <v>5</v>
      </c>
      <c r="C13141" s="4" t="s">
        <v>14</v>
      </c>
      <c r="D13141" s="4" t="s">
        <v>10</v>
      </c>
      <c r="E13141" s="4" t="s">
        <v>6</v>
      </c>
    </row>
    <row r="13142" spans="1:8">
      <c r="A13142" t="n">
        <v>113324</v>
      </c>
      <c r="B13142" s="36" t="n">
        <v>51</v>
      </c>
      <c r="C13142" s="7" t="n">
        <v>4</v>
      </c>
      <c r="D13142" s="7" t="n">
        <v>0</v>
      </c>
      <c r="E13142" s="7" t="s">
        <v>249</v>
      </c>
    </row>
    <row r="13143" spans="1:8">
      <c r="A13143" t="s">
        <v>4</v>
      </c>
      <c r="B13143" s="4" t="s">
        <v>5</v>
      </c>
      <c r="C13143" s="4" t="s">
        <v>10</v>
      </c>
    </row>
    <row r="13144" spans="1:8">
      <c r="A13144" t="n">
        <v>113337</v>
      </c>
      <c r="B13144" s="27" t="n">
        <v>16</v>
      </c>
      <c r="C13144" s="7" t="n">
        <v>0</v>
      </c>
    </row>
    <row r="13145" spans="1:8">
      <c r="A13145" t="s">
        <v>4</v>
      </c>
      <c r="B13145" s="4" t="s">
        <v>5</v>
      </c>
      <c r="C13145" s="4" t="s">
        <v>10</v>
      </c>
      <c r="D13145" s="4" t="s">
        <v>50</v>
      </c>
      <c r="E13145" s="4" t="s">
        <v>14</v>
      </c>
      <c r="F13145" s="4" t="s">
        <v>14</v>
      </c>
      <c r="G13145" s="4" t="s">
        <v>50</v>
      </c>
      <c r="H13145" s="4" t="s">
        <v>14</v>
      </c>
      <c r="I13145" s="4" t="s">
        <v>14</v>
      </c>
    </row>
    <row r="13146" spans="1:8">
      <c r="A13146" t="n">
        <v>113340</v>
      </c>
      <c r="B13146" s="37" t="n">
        <v>26</v>
      </c>
      <c r="C13146" s="7" t="n">
        <v>0</v>
      </c>
      <c r="D13146" s="7" t="s">
        <v>944</v>
      </c>
      <c r="E13146" s="7" t="n">
        <v>2</v>
      </c>
      <c r="F13146" s="7" t="n">
        <v>3</v>
      </c>
      <c r="G13146" s="7" t="s">
        <v>945</v>
      </c>
      <c r="H13146" s="7" t="n">
        <v>2</v>
      </c>
      <c r="I13146" s="7" t="n">
        <v>0</v>
      </c>
    </row>
    <row r="13147" spans="1:8">
      <c r="A13147" t="s">
        <v>4</v>
      </c>
      <c r="B13147" s="4" t="s">
        <v>5</v>
      </c>
    </row>
    <row r="13148" spans="1:8">
      <c r="A13148" t="n">
        <v>113457</v>
      </c>
      <c r="B13148" s="25" t="n">
        <v>28</v>
      </c>
    </row>
    <row r="13149" spans="1:8">
      <c r="A13149" t="s">
        <v>4</v>
      </c>
      <c r="B13149" s="4" t="s">
        <v>5</v>
      </c>
      <c r="C13149" s="4" t="s">
        <v>14</v>
      </c>
      <c r="D13149" s="4" t="s">
        <v>10</v>
      </c>
      <c r="E13149" s="4" t="s">
        <v>6</v>
      </c>
    </row>
    <row r="13150" spans="1:8">
      <c r="A13150" t="n">
        <v>113458</v>
      </c>
      <c r="B13150" s="36" t="n">
        <v>51</v>
      </c>
      <c r="C13150" s="7" t="n">
        <v>4</v>
      </c>
      <c r="D13150" s="7" t="n">
        <v>86</v>
      </c>
      <c r="E13150" s="7" t="s">
        <v>313</v>
      </c>
    </row>
    <row r="13151" spans="1:8">
      <c r="A13151" t="s">
        <v>4</v>
      </c>
      <c r="B13151" s="4" t="s">
        <v>5</v>
      </c>
      <c r="C13151" s="4" t="s">
        <v>10</v>
      </c>
    </row>
    <row r="13152" spans="1:8">
      <c r="A13152" t="n">
        <v>113472</v>
      </c>
      <c r="B13152" s="27" t="n">
        <v>16</v>
      </c>
      <c r="C13152" s="7" t="n">
        <v>0</v>
      </c>
    </row>
    <row r="13153" spans="1:9">
      <c r="A13153" t="s">
        <v>4</v>
      </c>
      <c r="B13153" s="4" t="s">
        <v>5</v>
      </c>
      <c r="C13153" s="4" t="s">
        <v>10</v>
      </c>
      <c r="D13153" s="4" t="s">
        <v>50</v>
      </c>
      <c r="E13153" s="4" t="s">
        <v>14</v>
      </c>
      <c r="F13153" s="4" t="s">
        <v>14</v>
      </c>
      <c r="G13153" s="4" t="s">
        <v>50</v>
      </c>
      <c r="H13153" s="4" t="s">
        <v>14</v>
      </c>
      <c r="I13153" s="4" t="s">
        <v>14</v>
      </c>
      <c r="J13153" s="4" t="s">
        <v>50</v>
      </c>
      <c r="K13153" s="4" t="s">
        <v>14</v>
      </c>
      <c r="L13153" s="4" t="s">
        <v>14</v>
      </c>
    </row>
    <row r="13154" spans="1:9">
      <c r="A13154" t="n">
        <v>113475</v>
      </c>
      <c r="B13154" s="37" t="n">
        <v>26</v>
      </c>
      <c r="C13154" s="7" t="n">
        <v>86</v>
      </c>
      <c r="D13154" s="7" t="s">
        <v>946</v>
      </c>
      <c r="E13154" s="7" t="n">
        <v>2</v>
      </c>
      <c r="F13154" s="7" t="n">
        <v>3</v>
      </c>
      <c r="G13154" s="7" t="s">
        <v>947</v>
      </c>
      <c r="H13154" s="7" t="n">
        <v>2</v>
      </c>
      <c r="I13154" s="7" t="n">
        <v>3</v>
      </c>
      <c r="J13154" s="7" t="s">
        <v>948</v>
      </c>
      <c r="K13154" s="7" t="n">
        <v>2</v>
      </c>
      <c r="L13154" s="7" t="n">
        <v>0</v>
      </c>
    </row>
    <row r="13155" spans="1:9">
      <c r="A13155" t="s">
        <v>4</v>
      </c>
      <c r="B13155" s="4" t="s">
        <v>5</v>
      </c>
    </row>
    <row r="13156" spans="1:9">
      <c r="A13156" t="n">
        <v>113686</v>
      </c>
      <c r="B13156" s="25" t="n">
        <v>28</v>
      </c>
    </row>
    <row r="13157" spans="1:9">
      <c r="A13157" t="s">
        <v>4</v>
      </c>
      <c r="B13157" s="4" t="s">
        <v>5</v>
      </c>
      <c r="C13157" s="4" t="s">
        <v>10</v>
      </c>
      <c r="D13157" s="4" t="s">
        <v>14</v>
      </c>
    </row>
    <row r="13158" spans="1:9">
      <c r="A13158" t="n">
        <v>113687</v>
      </c>
      <c r="B13158" s="38" t="n">
        <v>89</v>
      </c>
      <c r="C13158" s="7" t="n">
        <v>65533</v>
      </c>
      <c r="D13158" s="7" t="n">
        <v>1</v>
      </c>
    </row>
    <row r="13159" spans="1:9">
      <c r="A13159" t="s">
        <v>4</v>
      </c>
      <c r="B13159" s="4" t="s">
        <v>5</v>
      </c>
      <c r="C13159" s="4" t="s">
        <v>14</v>
      </c>
      <c r="D13159" s="4" t="s">
        <v>10</v>
      </c>
      <c r="E13159" s="4" t="s">
        <v>6</v>
      </c>
      <c r="F13159" s="4" t="s">
        <v>6</v>
      </c>
      <c r="G13159" s="4" t="s">
        <v>6</v>
      </c>
      <c r="H13159" s="4" t="s">
        <v>6</v>
      </c>
    </row>
    <row r="13160" spans="1:9">
      <c r="A13160" t="n">
        <v>113691</v>
      </c>
      <c r="B13160" s="36" t="n">
        <v>51</v>
      </c>
      <c r="C13160" s="7" t="n">
        <v>3</v>
      </c>
      <c r="D13160" s="7" t="n">
        <v>86</v>
      </c>
      <c r="E13160" s="7" t="s">
        <v>131</v>
      </c>
      <c r="F13160" s="7" t="s">
        <v>131</v>
      </c>
      <c r="G13160" s="7" t="s">
        <v>130</v>
      </c>
      <c r="H13160" s="7" t="s">
        <v>131</v>
      </c>
    </row>
    <row r="13161" spans="1:9">
      <c r="A13161" t="s">
        <v>4</v>
      </c>
      <c r="B13161" s="4" t="s">
        <v>5</v>
      </c>
      <c r="C13161" s="4" t="s">
        <v>10</v>
      </c>
      <c r="D13161" s="4" t="s">
        <v>25</v>
      </c>
      <c r="E13161" s="4" t="s">
        <v>25</v>
      </c>
      <c r="F13161" s="4" t="s">
        <v>25</v>
      </c>
      <c r="G13161" s="4" t="s">
        <v>10</v>
      </c>
      <c r="H13161" s="4" t="s">
        <v>10</v>
      </c>
    </row>
    <row r="13162" spans="1:9">
      <c r="A13162" t="n">
        <v>113704</v>
      </c>
      <c r="B13162" s="29" t="n">
        <v>60</v>
      </c>
      <c r="C13162" s="7" t="n">
        <v>86</v>
      </c>
      <c r="D13162" s="7" t="n">
        <v>45</v>
      </c>
      <c r="E13162" s="7" t="n">
        <v>0</v>
      </c>
      <c r="F13162" s="7" t="n">
        <v>0</v>
      </c>
      <c r="G13162" s="7" t="n">
        <v>1000</v>
      </c>
      <c r="H13162" s="7" t="n">
        <v>0</v>
      </c>
    </row>
    <row r="13163" spans="1:9">
      <c r="A13163" t="s">
        <v>4</v>
      </c>
      <c r="B13163" s="4" t="s">
        <v>5</v>
      </c>
      <c r="C13163" s="4" t="s">
        <v>10</v>
      </c>
    </row>
    <row r="13164" spans="1:9">
      <c r="A13164" t="n">
        <v>113723</v>
      </c>
      <c r="B13164" s="27" t="n">
        <v>16</v>
      </c>
      <c r="C13164" s="7" t="n">
        <v>500</v>
      </c>
    </row>
    <row r="13165" spans="1:9">
      <c r="A13165" t="s">
        <v>4</v>
      </c>
      <c r="B13165" s="4" t="s">
        <v>5</v>
      </c>
      <c r="C13165" s="4" t="s">
        <v>10</v>
      </c>
      <c r="D13165" s="4" t="s">
        <v>14</v>
      </c>
      <c r="E13165" s="4" t="s">
        <v>25</v>
      </c>
      <c r="F13165" s="4" t="s">
        <v>10</v>
      </c>
    </row>
    <row r="13166" spans="1:9">
      <c r="A13166" t="n">
        <v>113726</v>
      </c>
      <c r="B13166" s="61" t="n">
        <v>59</v>
      </c>
      <c r="C13166" s="7" t="n">
        <v>0</v>
      </c>
      <c r="D13166" s="7" t="n">
        <v>13</v>
      </c>
      <c r="E13166" s="7" t="n">
        <v>0.150000005960464</v>
      </c>
      <c r="F13166" s="7" t="n">
        <v>0</v>
      </c>
    </row>
    <row r="13167" spans="1:9">
      <c r="A13167" t="s">
        <v>4</v>
      </c>
      <c r="B13167" s="4" t="s">
        <v>5</v>
      </c>
      <c r="C13167" s="4" t="s">
        <v>10</v>
      </c>
    </row>
    <row r="13168" spans="1:9">
      <c r="A13168" t="n">
        <v>113736</v>
      </c>
      <c r="B13168" s="27" t="n">
        <v>16</v>
      </c>
      <c r="C13168" s="7" t="n">
        <v>1000</v>
      </c>
    </row>
    <row r="13169" spans="1:12">
      <c r="A13169" t="s">
        <v>4</v>
      </c>
      <c r="B13169" s="4" t="s">
        <v>5</v>
      </c>
      <c r="C13169" s="4" t="s">
        <v>10</v>
      </c>
      <c r="D13169" s="4" t="s">
        <v>25</v>
      </c>
      <c r="E13169" s="4" t="s">
        <v>25</v>
      </c>
      <c r="F13169" s="4" t="s">
        <v>25</v>
      </c>
      <c r="G13169" s="4" t="s">
        <v>10</v>
      </c>
      <c r="H13169" s="4" t="s">
        <v>10</v>
      </c>
    </row>
    <row r="13170" spans="1:12">
      <c r="A13170" t="n">
        <v>113739</v>
      </c>
      <c r="B13170" s="29" t="n">
        <v>60</v>
      </c>
      <c r="C13170" s="7" t="n">
        <v>0</v>
      </c>
      <c r="D13170" s="7" t="n">
        <v>-45</v>
      </c>
      <c r="E13170" s="7" t="n">
        <v>0</v>
      </c>
      <c r="F13170" s="7" t="n">
        <v>0</v>
      </c>
      <c r="G13170" s="7" t="n">
        <v>1000</v>
      </c>
      <c r="H13170" s="7" t="n">
        <v>0</v>
      </c>
    </row>
    <row r="13171" spans="1:12">
      <c r="A13171" t="s">
        <v>4</v>
      </c>
      <c r="B13171" s="4" t="s">
        <v>5</v>
      </c>
      <c r="C13171" s="4" t="s">
        <v>10</v>
      </c>
    </row>
    <row r="13172" spans="1:12">
      <c r="A13172" t="n">
        <v>113758</v>
      </c>
      <c r="B13172" s="27" t="n">
        <v>16</v>
      </c>
      <c r="C13172" s="7" t="n">
        <v>500</v>
      </c>
    </row>
    <row r="13173" spans="1:12">
      <c r="A13173" t="s">
        <v>4</v>
      </c>
      <c r="B13173" s="4" t="s">
        <v>5</v>
      </c>
      <c r="C13173" s="4" t="s">
        <v>14</v>
      </c>
      <c r="D13173" s="4" t="s">
        <v>14</v>
      </c>
      <c r="E13173" s="4" t="s">
        <v>25</v>
      </c>
      <c r="F13173" s="4" t="s">
        <v>25</v>
      </c>
      <c r="G13173" s="4" t="s">
        <v>25</v>
      </c>
      <c r="H13173" s="4" t="s">
        <v>10</v>
      </c>
    </row>
    <row r="13174" spans="1:12">
      <c r="A13174" t="n">
        <v>113761</v>
      </c>
      <c r="B13174" s="34" t="n">
        <v>45</v>
      </c>
      <c r="C13174" s="7" t="n">
        <v>2</v>
      </c>
      <c r="D13174" s="7" t="n">
        <v>3</v>
      </c>
      <c r="E13174" s="7" t="n">
        <v>23.8899993896484</v>
      </c>
      <c r="F13174" s="7" t="n">
        <v>15.25</v>
      </c>
      <c r="G13174" s="7" t="n">
        <v>-52.2400016784668</v>
      </c>
      <c r="H13174" s="7" t="n">
        <v>5000</v>
      </c>
    </row>
    <row r="13175" spans="1:12">
      <c r="A13175" t="s">
        <v>4</v>
      </c>
      <c r="B13175" s="4" t="s">
        <v>5</v>
      </c>
      <c r="C13175" s="4" t="s">
        <v>14</v>
      </c>
      <c r="D13175" s="4" t="s">
        <v>14</v>
      </c>
      <c r="E13175" s="4" t="s">
        <v>25</v>
      </c>
      <c r="F13175" s="4" t="s">
        <v>25</v>
      </c>
      <c r="G13175" s="4" t="s">
        <v>25</v>
      </c>
      <c r="H13175" s="4" t="s">
        <v>10</v>
      </c>
      <c r="I13175" s="4" t="s">
        <v>14</v>
      </c>
    </row>
    <row r="13176" spans="1:12">
      <c r="A13176" t="n">
        <v>113778</v>
      </c>
      <c r="B13176" s="34" t="n">
        <v>45</v>
      </c>
      <c r="C13176" s="7" t="n">
        <v>4</v>
      </c>
      <c r="D13176" s="7" t="n">
        <v>3</v>
      </c>
      <c r="E13176" s="7" t="n">
        <v>11.9700002670288</v>
      </c>
      <c r="F13176" s="7" t="n">
        <v>294.299987792969</v>
      </c>
      <c r="G13176" s="7" t="n">
        <v>0</v>
      </c>
      <c r="H13176" s="7" t="n">
        <v>5000</v>
      </c>
      <c r="I13176" s="7" t="n">
        <v>1</v>
      </c>
    </row>
    <row r="13177" spans="1:12">
      <c r="A13177" t="s">
        <v>4</v>
      </c>
      <c r="B13177" s="4" t="s">
        <v>5</v>
      </c>
      <c r="C13177" s="4" t="s">
        <v>14</v>
      </c>
      <c r="D13177" s="4" t="s">
        <v>14</v>
      </c>
      <c r="E13177" s="4" t="s">
        <v>25</v>
      </c>
      <c r="F13177" s="4" t="s">
        <v>10</v>
      </c>
    </row>
    <row r="13178" spans="1:12">
      <c r="A13178" t="n">
        <v>113796</v>
      </c>
      <c r="B13178" s="34" t="n">
        <v>45</v>
      </c>
      <c r="C13178" s="7" t="n">
        <v>5</v>
      </c>
      <c r="D13178" s="7" t="n">
        <v>3</v>
      </c>
      <c r="E13178" s="7" t="n">
        <v>4.5</v>
      </c>
      <c r="F13178" s="7" t="n">
        <v>5000</v>
      </c>
    </row>
    <row r="13179" spans="1:12">
      <c r="A13179" t="s">
        <v>4</v>
      </c>
      <c r="B13179" s="4" t="s">
        <v>5</v>
      </c>
      <c r="C13179" s="4" t="s">
        <v>14</v>
      </c>
      <c r="D13179" s="4" t="s">
        <v>14</v>
      </c>
      <c r="E13179" s="4" t="s">
        <v>25</v>
      </c>
      <c r="F13179" s="4" t="s">
        <v>10</v>
      </c>
    </row>
    <row r="13180" spans="1:12">
      <c r="A13180" t="n">
        <v>113805</v>
      </c>
      <c r="B13180" s="34" t="n">
        <v>45</v>
      </c>
      <c r="C13180" s="7" t="n">
        <v>11</v>
      </c>
      <c r="D13180" s="7" t="n">
        <v>3</v>
      </c>
      <c r="E13180" s="7" t="n">
        <v>38</v>
      </c>
      <c r="F13180" s="7" t="n">
        <v>5000</v>
      </c>
    </row>
    <row r="13181" spans="1:12">
      <c r="A13181" t="s">
        <v>4</v>
      </c>
      <c r="B13181" s="4" t="s">
        <v>5</v>
      </c>
      <c r="C13181" s="4" t="s">
        <v>14</v>
      </c>
      <c r="D13181" s="4" t="s">
        <v>10</v>
      </c>
    </row>
    <row r="13182" spans="1:12">
      <c r="A13182" t="n">
        <v>113814</v>
      </c>
      <c r="B13182" s="34" t="n">
        <v>45</v>
      </c>
      <c r="C13182" s="7" t="n">
        <v>7</v>
      </c>
      <c r="D13182" s="7" t="n">
        <v>255</v>
      </c>
    </row>
    <row r="13183" spans="1:12">
      <c r="A13183" t="s">
        <v>4</v>
      </c>
      <c r="B13183" s="4" t="s">
        <v>5</v>
      </c>
      <c r="C13183" s="4" t="s">
        <v>14</v>
      </c>
      <c r="D13183" s="4" t="s">
        <v>10</v>
      </c>
      <c r="E13183" s="4" t="s">
        <v>25</v>
      </c>
    </row>
    <row r="13184" spans="1:12">
      <c r="A13184" t="n">
        <v>113818</v>
      </c>
      <c r="B13184" s="33" t="n">
        <v>58</v>
      </c>
      <c r="C13184" s="7" t="n">
        <v>101</v>
      </c>
      <c r="D13184" s="7" t="n">
        <v>500</v>
      </c>
      <c r="E13184" s="7" t="n">
        <v>1</v>
      </c>
    </row>
    <row r="13185" spans="1:9">
      <c r="A13185" t="s">
        <v>4</v>
      </c>
      <c r="B13185" s="4" t="s">
        <v>5</v>
      </c>
      <c r="C13185" s="4" t="s">
        <v>14</v>
      </c>
      <c r="D13185" s="4" t="s">
        <v>10</v>
      </c>
    </row>
    <row r="13186" spans="1:9">
      <c r="A13186" t="n">
        <v>113826</v>
      </c>
      <c r="B13186" s="33" t="n">
        <v>58</v>
      </c>
      <c r="C13186" s="7" t="n">
        <v>254</v>
      </c>
      <c r="D13186" s="7" t="n">
        <v>0</v>
      </c>
    </row>
    <row r="13187" spans="1:9">
      <c r="A13187" t="s">
        <v>4</v>
      </c>
      <c r="B13187" s="4" t="s">
        <v>5</v>
      </c>
      <c r="C13187" s="4" t="s">
        <v>14</v>
      </c>
      <c r="D13187" s="4" t="s">
        <v>14</v>
      </c>
      <c r="E13187" s="4" t="s">
        <v>25</v>
      </c>
      <c r="F13187" s="4" t="s">
        <v>25</v>
      </c>
      <c r="G13187" s="4" t="s">
        <v>25</v>
      </c>
      <c r="H13187" s="4" t="s">
        <v>10</v>
      </c>
    </row>
    <row r="13188" spans="1:9">
      <c r="A13188" t="n">
        <v>113830</v>
      </c>
      <c r="B13188" s="34" t="n">
        <v>45</v>
      </c>
      <c r="C13188" s="7" t="n">
        <v>2</v>
      </c>
      <c r="D13188" s="7" t="n">
        <v>3</v>
      </c>
      <c r="E13188" s="7" t="n">
        <v>53.8199996948242</v>
      </c>
      <c r="F13188" s="7" t="n">
        <v>9.89999961853027</v>
      </c>
      <c r="G13188" s="7" t="n">
        <v>-51.189998626709</v>
      </c>
      <c r="H13188" s="7" t="n">
        <v>0</v>
      </c>
    </row>
    <row r="13189" spans="1:9">
      <c r="A13189" t="s">
        <v>4</v>
      </c>
      <c r="B13189" s="4" t="s">
        <v>5</v>
      </c>
      <c r="C13189" s="4" t="s">
        <v>14</v>
      </c>
      <c r="D13189" s="4" t="s">
        <v>14</v>
      </c>
      <c r="E13189" s="4" t="s">
        <v>25</v>
      </c>
      <c r="F13189" s="4" t="s">
        <v>25</v>
      </c>
      <c r="G13189" s="4" t="s">
        <v>25</v>
      </c>
      <c r="H13189" s="4" t="s">
        <v>10</v>
      </c>
      <c r="I13189" s="4" t="s">
        <v>14</v>
      </c>
    </row>
    <row r="13190" spans="1:9">
      <c r="A13190" t="n">
        <v>113847</v>
      </c>
      <c r="B13190" s="34" t="n">
        <v>45</v>
      </c>
      <c r="C13190" s="7" t="n">
        <v>4</v>
      </c>
      <c r="D13190" s="7" t="n">
        <v>3</v>
      </c>
      <c r="E13190" s="7" t="n">
        <v>10.3299999237061</v>
      </c>
      <c r="F13190" s="7" t="n">
        <v>296.260009765625</v>
      </c>
      <c r="G13190" s="7" t="n">
        <v>0</v>
      </c>
      <c r="H13190" s="7" t="n">
        <v>0</v>
      </c>
      <c r="I13190" s="7" t="n">
        <v>0</v>
      </c>
    </row>
    <row r="13191" spans="1:9">
      <c r="A13191" t="s">
        <v>4</v>
      </c>
      <c r="B13191" s="4" t="s">
        <v>5</v>
      </c>
      <c r="C13191" s="4" t="s">
        <v>14</v>
      </c>
      <c r="D13191" s="4" t="s">
        <v>14</v>
      </c>
      <c r="E13191" s="4" t="s">
        <v>25</v>
      </c>
      <c r="F13191" s="4" t="s">
        <v>10</v>
      </c>
    </row>
    <row r="13192" spans="1:9">
      <c r="A13192" t="n">
        <v>113865</v>
      </c>
      <c r="B13192" s="34" t="n">
        <v>45</v>
      </c>
      <c r="C13192" s="7" t="n">
        <v>5</v>
      </c>
      <c r="D13192" s="7" t="n">
        <v>3</v>
      </c>
      <c r="E13192" s="7" t="n">
        <v>5.30000019073486</v>
      </c>
      <c r="F13192" s="7" t="n">
        <v>0</v>
      </c>
    </row>
    <row r="13193" spans="1:9">
      <c r="A13193" t="s">
        <v>4</v>
      </c>
      <c r="B13193" s="4" t="s">
        <v>5</v>
      </c>
      <c r="C13193" s="4" t="s">
        <v>14</v>
      </c>
      <c r="D13193" s="4" t="s">
        <v>14</v>
      </c>
      <c r="E13193" s="4" t="s">
        <v>25</v>
      </c>
      <c r="F13193" s="4" t="s">
        <v>10</v>
      </c>
    </row>
    <row r="13194" spans="1:9">
      <c r="A13194" t="n">
        <v>113874</v>
      </c>
      <c r="B13194" s="34" t="n">
        <v>45</v>
      </c>
      <c r="C13194" s="7" t="n">
        <v>11</v>
      </c>
      <c r="D13194" s="7" t="n">
        <v>3</v>
      </c>
      <c r="E13194" s="7" t="n">
        <v>38</v>
      </c>
      <c r="F13194" s="7" t="n">
        <v>0</v>
      </c>
    </row>
    <row r="13195" spans="1:9">
      <c r="A13195" t="s">
        <v>4</v>
      </c>
      <c r="B13195" s="4" t="s">
        <v>5</v>
      </c>
      <c r="C13195" s="4" t="s">
        <v>14</v>
      </c>
      <c r="D13195" s="4" t="s">
        <v>14</v>
      </c>
      <c r="E13195" s="4" t="s">
        <v>25</v>
      </c>
      <c r="F13195" s="4" t="s">
        <v>10</v>
      </c>
    </row>
    <row r="13196" spans="1:9">
      <c r="A13196" t="n">
        <v>113883</v>
      </c>
      <c r="B13196" s="34" t="n">
        <v>45</v>
      </c>
      <c r="C13196" s="7" t="n">
        <v>5</v>
      </c>
      <c r="D13196" s="7" t="n">
        <v>3</v>
      </c>
      <c r="E13196" s="7" t="n">
        <v>4.40000009536743</v>
      </c>
      <c r="F13196" s="7" t="n">
        <v>20000</v>
      </c>
    </row>
    <row r="13197" spans="1:9">
      <c r="A13197" t="s">
        <v>4</v>
      </c>
      <c r="B13197" s="4" t="s">
        <v>5</v>
      </c>
      <c r="C13197" s="4" t="s">
        <v>14</v>
      </c>
      <c r="D13197" s="4" t="s">
        <v>10</v>
      </c>
    </row>
    <row r="13198" spans="1:9">
      <c r="A13198" t="n">
        <v>113892</v>
      </c>
      <c r="B13198" s="33" t="n">
        <v>58</v>
      </c>
      <c r="C13198" s="7" t="n">
        <v>255</v>
      </c>
      <c r="D13198" s="7" t="n">
        <v>0</v>
      </c>
    </row>
    <row r="13199" spans="1:9">
      <c r="A13199" t="s">
        <v>4</v>
      </c>
      <c r="B13199" s="4" t="s">
        <v>5</v>
      </c>
      <c r="C13199" s="4" t="s">
        <v>10</v>
      </c>
    </row>
    <row r="13200" spans="1:9">
      <c r="A13200" t="n">
        <v>113896</v>
      </c>
      <c r="B13200" s="27" t="n">
        <v>16</v>
      </c>
      <c r="C13200" s="7" t="n">
        <v>1000</v>
      </c>
    </row>
    <row r="13201" spans="1:9">
      <c r="A13201" t="s">
        <v>4</v>
      </c>
      <c r="B13201" s="4" t="s">
        <v>5</v>
      </c>
      <c r="C13201" s="4" t="s">
        <v>14</v>
      </c>
      <c r="D13201" s="4" t="s">
        <v>10</v>
      </c>
      <c r="E13201" s="4" t="s">
        <v>10</v>
      </c>
      <c r="F13201" s="4" t="s">
        <v>14</v>
      </c>
    </row>
    <row r="13202" spans="1:9">
      <c r="A13202" t="n">
        <v>113899</v>
      </c>
      <c r="B13202" s="23" t="n">
        <v>25</v>
      </c>
      <c r="C13202" s="7" t="n">
        <v>1</v>
      </c>
      <c r="D13202" s="7" t="n">
        <v>60</v>
      </c>
      <c r="E13202" s="7" t="n">
        <v>640</v>
      </c>
      <c r="F13202" s="7" t="n">
        <v>2</v>
      </c>
    </row>
    <row r="13203" spans="1:9">
      <c r="A13203" t="s">
        <v>4</v>
      </c>
      <c r="B13203" s="4" t="s">
        <v>5</v>
      </c>
      <c r="C13203" s="4" t="s">
        <v>14</v>
      </c>
      <c r="D13203" s="4" t="s">
        <v>10</v>
      </c>
      <c r="E13203" s="4" t="s">
        <v>6</v>
      </c>
    </row>
    <row r="13204" spans="1:9">
      <c r="A13204" t="n">
        <v>113906</v>
      </c>
      <c r="B13204" s="36" t="n">
        <v>51</v>
      </c>
      <c r="C13204" s="7" t="n">
        <v>4</v>
      </c>
      <c r="D13204" s="7" t="n">
        <v>0</v>
      </c>
      <c r="E13204" s="7" t="s">
        <v>949</v>
      </c>
    </row>
    <row r="13205" spans="1:9">
      <c r="A13205" t="s">
        <v>4</v>
      </c>
      <c r="B13205" s="4" t="s">
        <v>5</v>
      </c>
      <c r="C13205" s="4" t="s">
        <v>10</v>
      </c>
    </row>
    <row r="13206" spans="1:9">
      <c r="A13206" t="n">
        <v>113919</v>
      </c>
      <c r="B13206" s="27" t="n">
        <v>16</v>
      </c>
      <c r="C13206" s="7" t="n">
        <v>0</v>
      </c>
    </row>
    <row r="13207" spans="1:9">
      <c r="A13207" t="s">
        <v>4</v>
      </c>
      <c r="B13207" s="4" t="s">
        <v>5</v>
      </c>
      <c r="C13207" s="4" t="s">
        <v>10</v>
      </c>
      <c r="D13207" s="4" t="s">
        <v>50</v>
      </c>
      <c r="E13207" s="4" t="s">
        <v>14</v>
      </c>
      <c r="F13207" s="4" t="s">
        <v>14</v>
      </c>
      <c r="G13207" s="4" t="s">
        <v>50</v>
      </c>
      <c r="H13207" s="4" t="s">
        <v>14</v>
      </c>
      <c r="I13207" s="4" t="s">
        <v>14</v>
      </c>
    </row>
    <row r="13208" spans="1:9">
      <c r="A13208" t="n">
        <v>113922</v>
      </c>
      <c r="B13208" s="37" t="n">
        <v>26</v>
      </c>
      <c r="C13208" s="7" t="n">
        <v>0</v>
      </c>
      <c r="D13208" s="7" t="s">
        <v>950</v>
      </c>
      <c r="E13208" s="7" t="n">
        <v>2</v>
      </c>
      <c r="F13208" s="7" t="n">
        <v>3</v>
      </c>
      <c r="G13208" s="7" t="s">
        <v>951</v>
      </c>
      <c r="H13208" s="7" t="n">
        <v>2</v>
      </c>
      <c r="I13208" s="7" t="n">
        <v>0</v>
      </c>
    </row>
    <row r="13209" spans="1:9">
      <c r="A13209" t="s">
        <v>4</v>
      </c>
      <c r="B13209" s="4" t="s">
        <v>5</v>
      </c>
    </row>
    <row r="13210" spans="1:9">
      <c r="A13210" t="n">
        <v>114070</v>
      </c>
      <c r="B13210" s="25" t="n">
        <v>28</v>
      </c>
    </row>
    <row r="13211" spans="1:9">
      <c r="A13211" t="s">
        <v>4</v>
      </c>
      <c r="B13211" s="4" t="s">
        <v>5</v>
      </c>
      <c r="C13211" s="4" t="s">
        <v>14</v>
      </c>
      <c r="D13211" s="4" t="s">
        <v>10</v>
      </c>
      <c r="E13211" s="4" t="s">
        <v>10</v>
      </c>
      <c r="F13211" s="4" t="s">
        <v>14</v>
      </c>
    </row>
    <row r="13212" spans="1:9">
      <c r="A13212" t="n">
        <v>114071</v>
      </c>
      <c r="B13212" s="23" t="n">
        <v>25</v>
      </c>
      <c r="C13212" s="7" t="n">
        <v>1</v>
      </c>
      <c r="D13212" s="7" t="n">
        <v>60</v>
      </c>
      <c r="E13212" s="7" t="n">
        <v>640</v>
      </c>
      <c r="F13212" s="7" t="n">
        <v>1</v>
      </c>
    </row>
    <row r="13213" spans="1:9">
      <c r="A13213" t="s">
        <v>4</v>
      </c>
      <c r="B13213" s="4" t="s">
        <v>5</v>
      </c>
      <c r="C13213" s="4" t="s">
        <v>14</v>
      </c>
      <c r="D13213" s="4" t="s">
        <v>10</v>
      </c>
      <c r="E13213" s="4" t="s">
        <v>6</v>
      </c>
    </row>
    <row r="13214" spans="1:9">
      <c r="A13214" t="n">
        <v>114078</v>
      </c>
      <c r="B13214" s="36" t="n">
        <v>51</v>
      </c>
      <c r="C13214" s="7" t="n">
        <v>4</v>
      </c>
      <c r="D13214" s="7" t="n">
        <v>86</v>
      </c>
      <c r="E13214" s="7" t="s">
        <v>313</v>
      </c>
    </row>
    <row r="13215" spans="1:9">
      <c r="A13215" t="s">
        <v>4</v>
      </c>
      <c r="B13215" s="4" t="s">
        <v>5</v>
      </c>
      <c r="C13215" s="4" t="s">
        <v>10</v>
      </c>
    </row>
    <row r="13216" spans="1:9">
      <c r="A13216" t="n">
        <v>114092</v>
      </c>
      <c r="B13216" s="27" t="n">
        <v>16</v>
      </c>
      <c r="C13216" s="7" t="n">
        <v>0</v>
      </c>
    </row>
    <row r="13217" spans="1:9">
      <c r="A13217" t="s">
        <v>4</v>
      </c>
      <c r="B13217" s="4" t="s">
        <v>5</v>
      </c>
      <c r="C13217" s="4" t="s">
        <v>10</v>
      </c>
      <c r="D13217" s="4" t="s">
        <v>50</v>
      </c>
      <c r="E13217" s="4" t="s">
        <v>14</v>
      </c>
      <c r="F13217" s="4" t="s">
        <v>14</v>
      </c>
      <c r="G13217" s="4" t="s">
        <v>50</v>
      </c>
      <c r="H13217" s="4" t="s">
        <v>14</v>
      </c>
      <c r="I13217" s="4" t="s">
        <v>14</v>
      </c>
      <c r="J13217" s="4" t="s">
        <v>50</v>
      </c>
      <c r="K13217" s="4" t="s">
        <v>14</v>
      </c>
      <c r="L13217" s="4" t="s">
        <v>14</v>
      </c>
    </row>
    <row r="13218" spans="1:9">
      <c r="A13218" t="n">
        <v>114095</v>
      </c>
      <c r="B13218" s="37" t="n">
        <v>26</v>
      </c>
      <c r="C13218" s="7" t="n">
        <v>86</v>
      </c>
      <c r="D13218" s="7" t="s">
        <v>952</v>
      </c>
      <c r="E13218" s="7" t="n">
        <v>2</v>
      </c>
      <c r="F13218" s="7" t="n">
        <v>3</v>
      </c>
      <c r="G13218" s="7" t="s">
        <v>953</v>
      </c>
      <c r="H13218" s="7" t="n">
        <v>2</v>
      </c>
      <c r="I13218" s="7" t="n">
        <v>3</v>
      </c>
      <c r="J13218" s="7" t="s">
        <v>954</v>
      </c>
      <c r="K13218" s="7" t="n">
        <v>2</v>
      </c>
      <c r="L13218" s="7" t="n">
        <v>0</v>
      </c>
    </row>
    <row r="13219" spans="1:9">
      <c r="A13219" t="s">
        <v>4</v>
      </c>
      <c r="B13219" s="4" t="s">
        <v>5</v>
      </c>
    </row>
    <row r="13220" spans="1:9">
      <c r="A13220" t="n">
        <v>114376</v>
      </c>
      <c r="B13220" s="25" t="n">
        <v>28</v>
      </c>
    </row>
    <row r="13221" spans="1:9">
      <c r="A13221" t="s">
        <v>4</v>
      </c>
      <c r="B13221" s="4" t="s">
        <v>5</v>
      </c>
      <c r="C13221" s="4" t="s">
        <v>14</v>
      </c>
      <c r="D13221" s="4" t="s">
        <v>10</v>
      </c>
      <c r="E13221" s="4" t="s">
        <v>10</v>
      </c>
      <c r="F13221" s="4" t="s">
        <v>14</v>
      </c>
    </row>
    <row r="13222" spans="1:9">
      <c r="A13222" t="n">
        <v>114377</v>
      </c>
      <c r="B13222" s="23" t="n">
        <v>25</v>
      </c>
      <c r="C13222" s="7" t="n">
        <v>1</v>
      </c>
      <c r="D13222" s="7" t="n">
        <v>60</v>
      </c>
      <c r="E13222" s="7" t="n">
        <v>640</v>
      </c>
      <c r="F13222" s="7" t="n">
        <v>2</v>
      </c>
    </row>
    <row r="13223" spans="1:9">
      <c r="A13223" t="s">
        <v>4</v>
      </c>
      <c r="B13223" s="4" t="s">
        <v>5</v>
      </c>
      <c r="C13223" s="4" t="s">
        <v>14</v>
      </c>
      <c r="D13223" s="4" t="s">
        <v>10</v>
      </c>
      <c r="E13223" s="4" t="s">
        <v>6</v>
      </c>
    </row>
    <row r="13224" spans="1:9">
      <c r="A13224" t="n">
        <v>114384</v>
      </c>
      <c r="B13224" s="36" t="n">
        <v>51</v>
      </c>
      <c r="C13224" s="7" t="n">
        <v>4</v>
      </c>
      <c r="D13224" s="7" t="n">
        <v>0</v>
      </c>
      <c r="E13224" s="7" t="s">
        <v>249</v>
      </c>
    </row>
    <row r="13225" spans="1:9">
      <c r="A13225" t="s">
        <v>4</v>
      </c>
      <c r="B13225" s="4" t="s">
        <v>5</v>
      </c>
      <c r="C13225" s="4" t="s">
        <v>10</v>
      </c>
    </row>
    <row r="13226" spans="1:9">
      <c r="A13226" t="n">
        <v>114397</v>
      </c>
      <c r="B13226" s="27" t="n">
        <v>16</v>
      </c>
      <c r="C13226" s="7" t="n">
        <v>0</v>
      </c>
    </row>
    <row r="13227" spans="1:9">
      <c r="A13227" t="s">
        <v>4</v>
      </c>
      <c r="B13227" s="4" t="s">
        <v>5</v>
      </c>
      <c r="C13227" s="4" t="s">
        <v>10</v>
      </c>
      <c r="D13227" s="4" t="s">
        <v>50</v>
      </c>
      <c r="E13227" s="4" t="s">
        <v>14</v>
      </c>
      <c r="F13227" s="4" t="s">
        <v>14</v>
      </c>
    </row>
    <row r="13228" spans="1:9">
      <c r="A13228" t="n">
        <v>114400</v>
      </c>
      <c r="B13228" s="37" t="n">
        <v>26</v>
      </c>
      <c r="C13228" s="7" t="n">
        <v>0</v>
      </c>
      <c r="D13228" s="7" t="s">
        <v>955</v>
      </c>
      <c r="E13228" s="7" t="n">
        <v>2</v>
      </c>
      <c r="F13228" s="7" t="n">
        <v>0</v>
      </c>
    </row>
    <row r="13229" spans="1:9">
      <c r="A13229" t="s">
        <v>4</v>
      </c>
      <c r="B13229" s="4" t="s">
        <v>5</v>
      </c>
    </row>
    <row r="13230" spans="1:9">
      <c r="A13230" t="n">
        <v>114435</v>
      </c>
      <c r="B13230" s="25" t="n">
        <v>28</v>
      </c>
    </row>
    <row r="13231" spans="1:9">
      <c r="A13231" t="s">
        <v>4</v>
      </c>
      <c r="B13231" s="4" t="s">
        <v>5</v>
      </c>
      <c r="C13231" s="4" t="s">
        <v>10</v>
      </c>
      <c r="D13231" s="4" t="s">
        <v>14</v>
      </c>
    </row>
    <row r="13232" spans="1:9">
      <c r="A13232" t="n">
        <v>114436</v>
      </c>
      <c r="B13232" s="38" t="n">
        <v>89</v>
      </c>
      <c r="C13232" s="7" t="n">
        <v>65533</v>
      </c>
      <c r="D13232" s="7" t="n">
        <v>1</v>
      </c>
    </row>
    <row r="13233" spans="1:12">
      <c r="A13233" t="s">
        <v>4</v>
      </c>
      <c r="B13233" s="4" t="s">
        <v>5</v>
      </c>
      <c r="C13233" s="4" t="s">
        <v>14</v>
      </c>
      <c r="D13233" s="4" t="s">
        <v>10</v>
      </c>
      <c r="E13233" s="4" t="s">
        <v>10</v>
      </c>
      <c r="F13233" s="4" t="s">
        <v>14</v>
      </c>
    </row>
    <row r="13234" spans="1:12">
      <c r="A13234" t="n">
        <v>114440</v>
      </c>
      <c r="B13234" s="23" t="n">
        <v>25</v>
      </c>
      <c r="C13234" s="7" t="n">
        <v>1</v>
      </c>
      <c r="D13234" s="7" t="n">
        <v>65535</v>
      </c>
      <c r="E13234" s="7" t="n">
        <v>65535</v>
      </c>
      <c r="F13234" s="7" t="n">
        <v>0</v>
      </c>
    </row>
    <row r="13235" spans="1:12">
      <c r="A13235" t="s">
        <v>4</v>
      </c>
      <c r="B13235" s="4" t="s">
        <v>5</v>
      </c>
      <c r="C13235" s="4" t="s">
        <v>14</v>
      </c>
      <c r="D13235" s="4" t="s">
        <v>10</v>
      </c>
      <c r="E13235" s="4" t="s">
        <v>25</v>
      </c>
    </row>
    <row r="13236" spans="1:12">
      <c r="A13236" t="n">
        <v>114447</v>
      </c>
      <c r="B13236" s="33" t="n">
        <v>58</v>
      </c>
      <c r="C13236" s="7" t="n">
        <v>101</v>
      </c>
      <c r="D13236" s="7" t="n">
        <v>500</v>
      </c>
      <c r="E13236" s="7" t="n">
        <v>1</v>
      </c>
    </row>
    <row r="13237" spans="1:12">
      <c r="A13237" t="s">
        <v>4</v>
      </c>
      <c r="B13237" s="4" t="s">
        <v>5</v>
      </c>
      <c r="C13237" s="4" t="s">
        <v>14</v>
      </c>
      <c r="D13237" s="4" t="s">
        <v>10</v>
      </c>
    </row>
    <row r="13238" spans="1:12">
      <c r="A13238" t="n">
        <v>114455</v>
      </c>
      <c r="B13238" s="33" t="n">
        <v>58</v>
      </c>
      <c r="C13238" s="7" t="n">
        <v>254</v>
      </c>
      <c r="D13238" s="7" t="n">
        <v>0</v>
      </c>
    </row>
    <row r="13239" spans="1:12">
      <c r="A13239" t="s">
        <v>4</v>
      </c>
      <c r="B13239" s="4" t="s">
        <v>5</v>
      </c>
      <c r="C13239" s="4" t="s">
        <v>14</v>
      </c>
      <c r="D13239" s="4" t="s">
        <v>14</v>
      </c>
      <c r="E13239" s="4" t="s">
        <v>25</v>
      </c>
      <c r="F13239" s="4" t="s">
        <v>25</v>
      </c>
      <c r="G13239" s="4" t="s">
        <v>25</v>
      </c>
      <c r="H13239" s="4" t="s">
        <v>10</v>
      </c>
    </row>
    <row r="13240" spans="1:12">
      <c r="A13240" t="n">
        <v>114459</v>
      </c>
      <c r="B13240" s="34" t="n">
        <v>45</v>
      </c>
      <c r="C13240" s="7" t="n">
        <v>2</v>
      </c>
      <c r="D13240" s="7" t="n">
        <v>3</v>
      </c>
      <c r="E13240" s="7" t="n">
        <v>21.5599994659424</v>
      </c>
      <c r="F13240" s="7" t="n">
        <v>15.6599998474121</v>
      </c>
      <c r="G13240" s="7" t="n">
        <v>-51.7599983215332</v>
      </c>
      <c r="H13240" s="7" t="n">
        <v>0</v>
      </c>
    </row>
    <row r="13241" spans="1:12">
      <c r="A13241" t="s">
        <v>4</v>
      </c>
      <c r="B13241" s="4" t="s">
        <v>5</v>
      </c>
      <c r="C13241" s="4" t="s">
        <v>14</v>
      </c>
      <c r="D13241" s="4" t="s">
        <v>14</v>
      </c>
      <c r="E13241" s="4" t="s">
        <v>25</v>
      </c>
      <c r="F13241" s="4" t="s">
        <v>25</v>
      </c>
      <c r="G13241" s="4" t="s">
        <v>25</v>
      </c>
      <c r="H13241" s="4" t="s">
        <v>10</v>
      </c>
      <c r="I13241" s="4" t="s">
        <v>14</v>
      </c>
    </row>
    <row r="13242" spans="1:12">
      <c r="A13242" t="n">
        <v>114476</v>
      </c>
      <c r="B13242" s="34" t="n">
        <v>45</v>
      </c>
      <c r="C13242" s="7" t="n">
        <v>4</v>
      </c>
      <c r="D13242" s="7" t="n">
        <v>3</v>
      </c>
      <c r="E13242" s="7" t="n">
        <v>12.1400003433228</v>
      </c>
      <c r="F13242" s="7" t="n">
        <v>281.890014648438</v>
      </c>
      <c r="G13242" s="7" t="n">
        <v>0</v>
      </c>
      <c r="H13242" s="7" t="n">
        <v>0</v>
      </c>
      <c r="I13242" s="7" t="n">
        <v>0</v>
      </c>
    </row>
    <row r="13243" spans="1:12">
      <c r="A13243" t="s">
        <v>4</v>
      </c>
      <c r="B13243" s="4" t="s">
        <v>5</v>
      </c>
      <c r="C13243" s="4" t="s">
        <v>14</v>
      </c>
      <c r="D13243" s="4" t="s">
        <v>14</v>
      </c>
      <c r="E13243" s="4" t="s">
        <v>25</v>
      </c>
      <c r="F13243" s="4" t="s">
        <v>10</v>
      </c>
    </row>
    <row r="13244" spans="1:12">
      <c r="A13244" t="n">
        <v>114494</v>
      </c>
      <c r="B13244" s="34" t="n">
        <v>45</v>
      </c>
      <c r="C13244" s="7" t="n">
        <v>5</v>
      </c>
      <c r="D13244" s="7" t="n">
        <v>3</v>
      </c>
      <c r="E13244" s="7" t="n">
        <v>1.39999997615814</v>
      </c>
      <c r="F13244" s="7" t="n">
        <v>0</v>
      </c>
    </row>
    <row r="13245" spans="1:12">
      <c r="A13245" t="s">
        <v>4</v>
      </c>
      <c r="B13245" s="4" t="s">
        <v>5</v>
      </c>
      <c r="C13245" s="4" t="s">
        <v>14</v>
      </c>
      <c r="D13245" s="4" t="s">
        <v>14</v>
      </c>
      <c r="E13245" s="4" t="s">
        <v>25</v>
      </c>
      <c r="F13245" s="4" t="s">
        <v>10</v>
      </c>
    </row>
    <row r="13246" spans="1:12">
      <c r="A13246" t="n">
        <v>114503</v>
      </c>
      <c r="B13246" s="34" t="n">
        <v>45</v>
      </c>
      <c r="C13246" s="7" t="n">
        <v>11</v>
      </c>
      <c r="D13246" s="7" t="n">
        <v>3</v>
      </c>
      <c r="E13246" s="7" t="n">
        <v>38</v>
      </c>
      <c r="F13246" s="7" t="n">
        <v>0</v>
      </c>
    </row>
    <row r="13247" spans="1:12">
      <c r="A13247" t="s">
        <v>4</v>
      </c>
      <c r="B13247" s="4" t="s">
        <v>5</v>
      </c>
      <c r="C13247" s="4" t="s">
        <v>14</v>
      </c>
      <c r="D13247" s="4" t="s">
        <v>10</v>
      </c>
    </row>
    <row r="13248" spans="1:12">
      <c r="A13248" t="n">
        <v>114512</v>
      </c>
      <c r="B13248" s="33" t="n">
        <v>58</v>
      </c>
      <c r="C13248" s="7" t="n">
        <v>255</v>
      </c>
      <c r="D13248" s="7" t="n">
        <v>0</v>
      </c>
    </row>
    <row r="13249" spans="1:9">
      <c r="A13249" t="s">
        <v>4</v>
      </c>
      <c r="B13249" s="4" t="s">
        <v>5</v>
      </c>
      <c r="C13249" s="4" t="s">
        <v>14</v>
      </c>
      <c r="D13249" s="4" t="s">
        <v>10</v>
      </c>
      <c r="E13249" s="4" t="s">
        <v>6</v>
      </c>
    </row>
    <row r="13250" spans="1:9">
      <c r="A13250" t="n">
        <v>114516</v>
      </c>
      <c r="B13250" s="36" t="n">
        <v>51</v>
      </c>
      <c r="C13250" s="7" t="n">
        <v>4</v>
      </c>
      <c r="D13250" s="7" t="n">
        <v>86</v>
      </c>
      <c r="E13250" s="7" t="s">
        <v>139</v>
      </c>
    </row>
    <row r="13251" spans="1:9">
      <c r="A13251" t="s">
        <v>4</v>
      </c>
      <c r="B13251" s="4" t="s">
        <v>5</v>
      </c>
      <c r="C13251" s="4" t="s">
        <v>10</v>
      </c>
    </row>
    <row r="13252" spans="1:9">
      <c r="A13252" t="n">
        <v>114529</v>
      </c>
      <c r="B13252" s="27" t="n">
        <v>16</v>
      </c>
      <c r="C13252" s="7" t="n">
        <v>0</v>
      </c>
    </row>
    <row r="13253" spans="1:9">
      <c r="A13253" t="s">
        <v>4</v>
      </c>
      <c r="B13253" s="4" t="s">
        <v>5</v>
      </c>
      <c r="C13253" s="4" t="s">
        <v>10</v>
      </c>
      <c r="D13253" s="4" t="s">
        <v>50</v>
      </c>
      <c r="E13253" s="4" t="s">
        <v>14</v>
      </c>
      <c r="F13253" s="4" t="s">
        <v>14</v>
      </c>
      <c r="G13253" s="4" t="s">
        <v>50</v>
      </c>
      <c r="H13253" s="4" t="s">
        <v>14</v>
      </c>
      <c r="I13253" s="4" t="s">
        <v>14</v>
      </c>
    </row>
    <row r="13254" spans="1:9">
      <c r="A13254" t="n">
        <v>114532</v>
      </c>
      <c r="B13254" s="37" t="n">
        <v>26</v>
      </c>
      <c r="C13254" s="7" t="n">
        <v>86</v>
      </c>
      <c r="D13254" s="7" t="s">
        <v>956</v>
      </c>
      <c r="E13254" s="7" t="n">
        <v>2</v>
      </c>
      <c r="F13254" s="7" t="n">
        <v>3</v>
      </c>
      <c r="G13254" s="7" t="s">
        <v>957</v>
      </c>
      <c r="H13254" s="7" t="n">
        <v>2</v>
      </c>
      <c r="I13254" s="7" t="n">
        <v>0</v>
      </c>
    </row>
    <row r="13255" spans="1:9">
      <c r="A13255" t="s">
        <v>4</v>
      </c>
      <c r="B13255" s="4" t="s">
        <v>5</v>
      </c>
    </row>
    <row r="13256" spans="1:9">
      <c r="A13256" t="n">
        <v>114719</v>
      </c>
      <c r="B13256" s="25" t="n">
        <v>28</v>
      </c>
    </row>
    <row r="13257" spans="1:9">
      <c r="A13257" t="s">
        <v>4</v>
      </c>
      <c r="B13257" s="4" t="s">
        <v>5</v>
      </c>
      <c r="C13257" s="4" t="s">
        <v>14</v>
      </c>
      <c r="D13257" s="4" t="s">
        <v>10</v>
      </c>
      <c r="E13257" s="4" t="s">
        <v>6</v>
      </c>
    </row>
    <row r="13258" spans="1:9">
      <c r="A13258" t="n">
        <v>114720</v>
      </c>
      <c r="B13258" s="36" t="n">
        <v>51</v>
      </c>
      <c r="C13258" s="7" t="n">
        <v>4</v>
      </c>
      <c r="D13258" s="7" t="n">
        <v>0</v>
      </c>
      <c r="E13258" s="7" t="s">
        <v>313</v>
      </c>
    </row>
    <row r="13259" spans="1:9">
      <c r="A13259" t="s">
        <v>4</v>
      </c>
      <c r="B13259" s="4" t="s">
        <v>5</v>
      </c>
      <c r="C13259" s="4" t="s">
        <v>10</v>
      </c>
    </row>
    <row r="13260" spans="1:9">
      <c r="A13260" t="n">
        <v>114734</v>
      </c>
      <c r="B13260" s="27" t="n">
        <v>16</v>
      </c>
      <c r="C13260" s="7" t="n">
        <v>0</v>
      </c>
    </row>
    <row r="13261" spans="1:9">
      <c r="A13261" t="s">
        <v>4</v>
      </c>
      <c r="B13261" s="4" t="s">
        <v>5</v>
      </c>
      <c r="C13261" s="4" t="s">
        <v>10</v>
      </c>
      <c r="D13261" s="4" t="s">
        <v>50</v>
      </c>
      <c r="E13261" s="4" t="s">
        <v>14</v>
      </c>
      <c r="F13261" s="4" t="s">
        <v>14</v>
      </c>
      <c r="G13261" s="4" t="s">
        <v>50</v>
      </c>
      <c r="H13261" s="4" t="s">
        <v>14</v>
      </c>
      <c r="I13261" s="4" t="s">
        <v>14</v>
      </c>
      <c r="J13261" s="4" t="s">
        <v>50</v>
      </c>
      <c r="K13261" s="4" t="s">
        <v>14</v>
      </c>
      <c r="L13261" s="4" t="s">
        <v>14</v>
      </c>
    </row>
    <row r="13262" spans="1:9">
      <c r="A13262" t="n">
        <v>114737</v>
      </c>
      <c r="B13262" s="37" t="n">
        <v>26</v>
      </c>
      <c r="C13262" s="7" t="n">
        <v>0</v>
      </c>
      <c r="D13262" s="7" t="s">
        <v>958</v>
      </c>
      <c r="E13262" s="7" t="n">
        <v>2</v>
      </c>
      <c r="F13262" s="7" t="n">
        <v>3</v>
      </c>
      <c r="G13262" s="7" t="s">
        <v>959</v>
      </c>
      <c r="H13262" s="7" t="n">
        <v>2</v>
      </c>
      <c r="I13262" s="7" t="n">
        <v>3</v>
      </c>
      <c r="J13262" s="7" t="s">
        <v>960</v>
      </c>
      <c r="K13262" s="7" t="n">
        <v>2</v>
      </c>
      <c r="L13262" s="7" t="n">
        <v>0</v>
      </c>
    </row>
    <row r="13263" spans="1:9">
      <c r="A13263" t="s">
        <v>4</v>
      </c>
      <c r="B13263" s="4" t="s">
        <v>5</v>
      </c>
    </row>
    <row r="13264" spans="1:9">
      <c r="A13264" t="n">
        <v>114914</v>
      </c>
      <c r="B13264" s="25" t="n">
        <v>28</v>
      </c>
    </row>
    <row r="13265" spans="1:12">
      <c r="A13265" t="s">
        <v>4</v>
      </c>
      <c r="B13265" s="4" t="s">
        <v>5</v>
      </c>
      <c r="C13265" s="4" t="s">
        <v>14</v>
      </c>
      <c r="D13265" s="4" t="s">
        <v>10</v>
      </c>
      <c r="E13265" s="4" t="s">
        <v>6</v>
      </c>
      <c r="F13265" s="4" t="s">
        <v>6</v>
      </c>
      <c r="G13265" s="4" t="s">
        <v>6</v>
      </c>
      <c r="H13265" s="4" t="s">
        <v>6</v>
      </c>
    </row>
    <row r="13266" spans="1:12">
      <c r="A13266" t="n">
        <v>114915</v>
      </c>
      <c r="B13266" s="36" t="n">
        <v>51</v>
      </c>
      <c r="C13266" s="7" t="n">
        <v>3</v>
      </c>
      <c r="D13266" s="7" t="n">
        <v>86</v>
      </c>
      <c r="E13266" s="7" t="s">
        <v>131</v>
      </c>
      <c r="F13266" s="7" t="s">
        <v>131</v>
      </c>
      <c r="G13266" s="7" t="s">
        <v>130</v>
      </c>
      <c r="H13266" s="7" t="s">
        <v>131</v>
      </c>
    </row>
    <row r="13267" spans="1:12">
      <c r="A13267" t="s">
        <v>4</v>
      </c>
      <c r="B13267" s="4" t="s">
        <v>5</v>
      </c>
      <c r="C13267" s="4" t="s">
        <v>10</v>
      </c>
      <c r="D13267" s="4" t="s">
        <v>25</v>
      </c>
      <c r="E13267" s="4" t="s">
        <v>25</v>
      </c>
      <c r="F13267" s="4" t="s">
        <v>25</v>
      </c>
      <c r="G13267" s="4" t="s">
        <v>10</v>
      </c>
      <c r="H13267" s="4" t="s">
        <v>10</v>
      </c>
    </row>
    <row r="13268" spans="1:12">
      <c r="A13268" t="n">
        <v>114928</v>
      </c>
      <c r="B13268" s="29" t="n">
        <v>60</v>
      </c>
      <c r="C13268" s="7" t="n">
        <v>86</v>
      </c>
      <c r="D13268" s="7" t="n">
        <v>0</v>
      </c>
      <c r="E13268" s="7" t="n">
        <v>0</v>
      </c>
      <c r="F13268" s="7" t="n">
        <v>0</v>
      </c>
      <c r="G13268" s="7" t="n">
        <v>1000</v>
      </c>
      <c r="H13268" s="7" t="n">
        <v>0</v>
      </c>
    </row>
    <row r="13269" spans="1:12">
      <c r="A13269" t="s">
        <v>4</v>
      </c>
      <c r="B13269" s="4" t="s">
        <v>5</v>
      </c>
      <c r="C13269" s="4" t="s">
        <v>10</v>
      </c>
    </row>
    <row r="13270" spans="1:12">
      <c r="A13270" t="n">
        <v>114947</v>
      </c>
      <c r="B13270" s="27" t="n">
        <v>16</v>
      </c>
      <c r="C13270" s="7" t="n">
        <v>300</v>
      </c>
    </row>
    <row r="13271" spans="1:12">
      <c r="A13271" t="s">
        <v>4</v>
      </c>
      <c r="B13271" s="4" t="s">
        <v>5</v>
      </c>
      <c r="C13271" s="4" t="s">
        <v>14</v>
      </c>
      <c r="D13271" s="4" t="s">
        <v>10</v>
      </c>
      <c r="E13271" s="4" t="s">
        <v>6</v>
      </c>
    </row>
    <row r="13272" spans="1:12">
      <c r="A13272" t="n">
        <v>114950</v>
      </c>
      <c r="B13272" s="36" t="n">
        <v>51</v>
      </c>
      <c r="C13272" s="7" t="n">
        <v>4</v>
      </c>
      <c r="D13272" s="7" t="n">
        <v>86</v>
      </c>
      <c r="E13272" s="7" t="s">
        <v>313</v>
      </c>
    </row>
    <row r="13273" spans="1:12">
      <c r="A13273" t="s">
        <v>4</v>
      </c>
      <c r="B13273" s="4" t="s">
        <v>5</v>
      </c>
      <c r="C13273" s="4" t="s">
        <v>10</v>
      </c>
    </row>
    <row r="13274" spans="1:12">
      <c r="A13274" t="n">
        <v>114964</v>
      </c>
      <c r="B13274" s="27" t="n">
        <v>16</v>
      </c>
      <c r="C13274" s="7" t="n">
        <v>0</v>
      </c>
    </row>
    <row r="13275" spans="1:12">
      <c r="A13275" t="s">
        <v>4</v>
      </c>
      <c r="B13275" s="4" t="s">
        <v>5</v>
      </c>
      <c r="C13275" s="4" t="s">
        <v>10</v>
      </c>
      <c r="D13275" s="4" t="s">
        <v>50</v>
      </c>
      <c r="E13275" s="4" t="s">
        <v>14</v>
      </c>
      <c r="F13275" s="4" t="s">
        <v>14</v>
      </c>
      <c r="G13275" s="4" t="s">
        <v>50</v>
      </c>
      <c r="H13275" s="4" t="s">
        <v>14</v>
      </c>
      <c r="I13275" s="4" t="s">
        <v>14</v>
      </c>
      <c r="J13275" s="4" t="s">
        <v>50</v>
      </c>
      <c r="K13275" s="4" t="s">
        <v>14</v>
      </c>
      <c r="L13275" s="4" t="s">
        <v>14</v>
      </c>
    </row>
    <row r="13276" spans="1:12">
      <c r="A13276" t="n">
        <v>114967</v>
      </c>
      <c r="B13276" s="37" t="n">
        <v>26</v>
      </c>
      <c r="C13276" s="7" t="n">
        <v>86</v>
      </c>
      <c r="D13276" s="7" t="s">
        <v>961</v>
      </c>
      <c r="E13276" s="7" t="n">
        <v>2</v>
      </c>
      <c r="F13276" s="7" t="n">
        <v>3</v>
      </c>
      <c r="G13276" s="7" t="s">
        <v>962</v>
      </c>
      <c r="H13276" s="7" t="n">
        <v>2</v>
      </c>
      <c r="I13276" s="7" t="n">
        <v>3</v>
      </c>
      <c r="J13276" s="7" t="s">
        <v>963</v>
      </c>
      <c r="K13276" s="7" t="n">
        <v>2</v>
      </c>
      <c r="L13276" s="7" t="n">
        <v>0</v>
      </c>
    </row>
    <row r="13277" spans="1:12">
      <c r="A13277" t="s">
        <v>4</v>
      </c>
      <c r="B13277" s="4" t="s">
        <v>5</v>
      </c>
    </row>
    <row r="13278" spans="1:12">
      <c r="A13278" t="n">
        <v>115286</v>
      </c>
      <c r="B13278" s="25" t="n">
        <v>28</v>
      </c>
    </row>
    <row r="13279" spans="1:12">
      <c r="A13279" t="s">
        <v>4</v>
      </c>
      <c r="B13279" s="4" t="s">
        <v>5</v>
      </c>
      <c r="C13279" s="4" t="s">
        <v>10</v>
      </c>
      <c r="D13279" s="4" t="s">
        <v>25</v>
      </c>
      <c r="E13279" s="4" t="s">
        <v>25</v>
      </c>
      <c r="F13279" s="4" t="s">
        <v>25</v>
      </c>
      <c r="G13279" s="4" t="s">
        <v>10</v>
      </c>
      <c r="H13279" s="4" t="s">
        <v>10</v>
      </c>
    </row>
    <row r="13280" spans="1:12">
      <c r="A13280" t="n">
        <v>115287</v>
      </c>
      <c r="B13280" s="29" t="n">
        <v>60</v>
      </c>
      <c r="C13280" s="7" t="n">
        <v>0</v>
      </c>
      <c r="D13280" s="7" t="n">
        <v>0</v>
      </c>
      <c r="E13280" s="7" t="n">
        <v>0</v>
      </c>
      <c r="F13280" s="7" t="n">
        <v>0</v>
      </c>
      <c r="G13280" s="7" t="n">
        <v>1000</v>
      </c>
      <c r="H13280" s="7" t="n">
        <v>0</v>
      </c>
    </row>
    <row r="13281" spans="1:12">
      <c r="A13281" t="s">
        <v>4</v>
      </c>
      <c r="B13281" s="4" t="s">
        <v>5</v>
      </c>
      <c r="C13281" s="4" t="s">
        <v>10</v>
      </c>
    </row>
    <row r="13282" spans="1:12">
      <c r="A13282" t="n">
        <v>115306</v>
      </c>
      <c r="B13282" s="27" t="n">
        <v>16</v>
      </c>
      <c r="C13282" s="7" t="n">
        <v>300</v>
      </c>
    </row>
    <row r="13283" spans="1:12">
      <c r="A13283" t="s">
        <v>4</v>
      </c>
      <c r="B13283" s="4" t="s">
        <v>5</v>
      </c>
      <c r="C13283" s="4" t="s">
        <v>14</v>
      </c>
      <c r="D13283" s="4" t="s">
        <v>10</v>
      </c>
      <c r="E13283" s="4" t="s">
        <v>6</v>
      </c>
    </row>
    <row r="13284" spans="1:12">
      <c r="A13284" t="n">
        <v>115309</v>
      </c>
      <c r="B13284" s="36" t="n">
        <v>51</v>
      </c>
      <c r="C13284" s="7" t="n">
        <v>4</v>
      </c>
      <c r="D13284" s="7" t="n">
        <v>0</v>
      </c>
      <c r="E13284" s="7" t="s">
        <v>833</v>
      </c>
    </row>
    <row r="13285" spans="1:12">
      <c r="A13285" t="s">
        <v>4</v>
      </c>
      <c r="B13285" s="4" t="s">
        <v>5</v>
      </c>
      <c r="C13285" s="4" t="s">
        <v>10</v>
      </c>
    </row>
    <row r="13286" spans="1:12">
      <c r="A13286" t="n">
        <v>115324</v>
      </c>
      <c r="B13286" s="27" t="n">
        <v>16</v>
      </c>
      <c r="C13286" s="7" t="n">
        <v>0</v>
      </c>
    </row>
    <row r="13287" spans="1:12">
      <c r="A13287" t="s">
        <v>4</v>
      </c>
      <c r="B13287" s="4" t="s">
        <v>5</v>
      </c>
      <c r="C13287" s="4" t="s">
        <v>10</v>
      </c>
      <c r="D13287" s="4" t="s">
        <v>50</v>
      </c>
      <c r="E13287" s="4" t="s">
        <v>14</v>
      </c>
      <c r="F13287" s="4" t="s">
        <v>14</v>
      </c>
      <c r="G13287" s="4" t="s">
        <v>50</v>
      </c>
      <c r="H13287" s="4" t="s">
        <v>14</v>
      </c>
      <c r="I13287" s="4" t="s">
        <v>14</v>
      </c>
    </row>
    <row r="13288" spans="1:12">
      <c r="A13288" t="n">
        <v>115327</v>
      </c>
      <c r="B13288" s="37" t="n">
        <v>26</v>
      </c>
      <c r="C13288" s="7" t="n">
        <v>0</v>
      </c>
      <c r="D13288" s="7" t="s">
        <v>964</v>
      </c>
      <c r="E13288" s="7" t="n">
        <v>2</v>
      </c>
      <c r="F13288" s="7" t="n">
        <v>3</v>
      </c>
      <c r="G13288" s="7" t="s">
        <v>965</v>
      </c>
      <c r="H13288" s="7" t="n">
        <v>2</v>
      </c>
      <c r="I13288" s="7" t="n">
        <v>0</v>
      </c>
    </row>
    <row r="13289" spans="1:12">
      <c r="A13289" t="s">
        <v>4</v>
      </c>
      <c r="B13289" s="4" t="s">
        <v>5</v>
      </c>
    </row>
    <row r="13290" spans="1:12">
      <c r="A13290" t="n">
        <v>115402</v>
      </c>
      <c r="B13290" s="25" t="n">
        <v>28</v>
      </c>
    </row>
    <row r="13291" spans="1:12">
      <c r="A13291" t="s">
        <v>4</v>
      </c>
      <c r="B13291" s="4" t="s">
        <v>5</v>
      </c>
      <c r="C13291" s="4" t="s">
        <v>14</v>
      </c>
      <c r="D13291" s="4" t="s">
        <v>10</v>
      </c>
      <c r="E13291" s="4" t="s">
        <v>14</v>
      </c>
      <c r="F13291" s="4" t="s">
        <v>14</v>
      </c>
      <c r="G13291" s="4" t="s">
        <v>36</v>
      </c>
    </row>
    <row r="13292" spans="1:12">
      <c r="A13292" t="n">
        <v>115403</v>
      </c>
      <c r="B13292" s="16" t="n">
        <v>5</v>
      </c>
      <c r="C13292" s="7" t="n">
        <v>30</v>
      </c>
      <c r="D13292" s="7" t="n">
        <v>10498</v>
      </c>
      <c r="E13292" s="7" t="n">
        <v>8</v>
      </c>
      <c r="F13292" s="7" t="n">
        <v>1</v>
      </c>
      <c r="G13292" s="17" t="n">
        <f t="normal" ca="1">A13304</f>
        <v>0</v>
      </c>
    </row>
    <row r="13293" spans="1:12">
      <c r="A13293" t="s">
        <v>4</v>
      </c>
      <c r="B13293" s="4" t="s">
        <v>5</v>
      </c>
      <c r="C13293" s="4" t="s">
        <v>10</v>
      </c>
    </row>
    <row r="13294" spans="1:12">
      <c r="A13294" t="n">
        <v>115413</v>
      </c>
      <c r="B13294" s="27" t="n">
        <v>16</v>
      </c>
      <c r="C13294" s="7" t="n">
        <v>300</v>
      </c>
    </row>
    <row r="13295" spans="1:12">
      <c r="A13295" t="s">
        <v>4</v>
      </c>
      <c r="B13295" s="4" t="s">
        <v>5</v>
      </c>
      <c r="C13295" s="4" t="s">
        <v>14</v>
      </c>
      <c r="D13295" s="4" t="s">
        <v>10</v>
      </c>
      <c r="E13295" s="4" t="s">
        <v>6</v>
      </c>
    </row>
    <row r="13296" spans="1:12">
      <c r="A13296" t="n">
        <v>115416</v>
      </c>
      <c r="B13296" s="36" t="n">
        <v>51</v>
      </c>
      <c r="C13296" s="7" t="n">
        <v>4</v>
      </c>
      <c r="D13296" s="7" t="n">
        <v>0</v>
      </c>
      <c r="E13296" s="7" t="s">
        <v>966</v>
      </c>
    </row>
    <row r="13297" spans="1:9">
      <c r="A13297" t="s">
        <v>4</v>
      </c>
      <c r="B13297" s="4" t="s">
        <v>5</v>
      </c>
      <c r="C13297" s="4" t="s">
        <v>10</v>
      </c>
    </row>
    <row r="13298" spans="1:9">
      <c r="A13298" t="n">
        <v>115431</v>
      </c>
      <c r="B13298" s="27" t="n">
        <v>16</v>
      </c>
      <c r="C13298" s="7" t="n">
        <v>0</v>
      </c>
    </row>
    <row r="13299" spans="1:9">
      <c r="A13299" t="s">
        <v>4</v>
      </c>
      <c r="B13299" s="4" t="s">
        <v>5</v>
      </c>
      <c r="C13299" s="4" t="s">
        <v>10</v>
      </c>
      <c r="D13299" s="4" t="s">
        <v>50</v>
      </c>
      <c r="E13299" s="4" t="s">
        <v>14</v>
      </c>
      <c r="F13299" s="4" t="s">
        <v>14</v>
      </c>
    </row>
    <row r="13300" spans="1:9">
      <c r="A13300" t="n">
        <v>115434</v>
      </c>
      <c r="B13300" s="37" t="n">
        <v>26</v>
      </c>
      <c r="C13300" s="7" t="n">
        <v>0</v>
      </c>
      <c r="D13300" s="7" t="s">
        <v>967</v>
      </c>
      <c r="E13300" s="7" t="n">
        <v>2</v>
      </c>
      <c r="F13300" s="7" t="n">
        <v>0</v>
      </c>
    </row>
    <row r="13301" spans="1:9">
      <c r="A13301" t="s">
        <v>4</v>
      </c>
      <c r="B13301" s="4" t="s">
        <v>5</v>
      </c>
    </row>
    <row r="13302" spans="1:9">
      <c r="A13302" t="n">
        <v>115521</v>
      </c>
      <c r="B13302" s="25" t="n">
        <v>28</v>
      </c>
    </row>
    <row r="13303" spans="1:9">
      <c r="A13303" t="s">
        <v>4</v>
      </c>
      <c r="B13303" s="4" t="s">
        <v>5</v>
      </c>
      <c r="C13303" s="4" t="s">
        <v>14</v>
      </c>
      <c r="D13303" s="4" t="s">
        <v>10</v>
      </c>
      <c r="E13303" s="4" t="s">
        <v>25</v>
      </c>
    </row>
    <row r="13304" spans="1:9">
      <c r="A13304" t="n">
        <v>115522</v>
      </c>
      <c r="B13304" s="33" t="n">
        <v>58</v>
      </c>
      <c r="C13304" s="7" t="n">
        <v>0</v>
      </c>
      <c r="D13304" s="7" t="n">
        <v>1000</v>
      </c>
      <c r="E13304" s="7" t="n">
        <v>1</v>
      </c>
    </row>
    <row r="13305" spans="1:9">
      <c r="A13305" t="s">
        <v>4</v>
      </c>
      <c r="B13305" s="4" t="s">
        <v>5</v>
      </c>
      <c r="C13305" s="4" t="s">
        <v>14</v>
      </c>
      <c r="D13305" s="4" t="s">
        <v>10</v>
      </c>
    </row>
    <row r="13306" spans="1:9">
      <c r="A13306" t="n">
        <v>115530</v>
      </c>
      <c r="B13306" s="33" t="n">
        <v>58</v>
      </c>
      <c r="C13306" s="7" t="n">
        <v>255</v>
      </c>
      <c r="D13306" s="7" t="n">
        <v>0</v>
      </c>
    </row>
    <row r="13307" spans="1:9">
      <c r="A13307" t="s">
        <v>4</v>
      </c>
      <c r="B13307" s="4" t="s">
        <v>5</v>
      </c>
      <c r="C13307" s="4" t="s">
        <v>14</v>
      </c>
      <c r="D13307" s="4" t="s">
        <v>10</v>
      </c>
      <c r="E13307" s="4" t="s">
        <v>14</v>
      </c>
    </row>
    <row r="13308" spans="1:9">
      <c r="A13308" t="n">
        <v>115534</v>
      </c>
      <c r="B13308" s="50" t="n">
        <v>36</v>
      </c>
      <c r="C13308" s="7" t="n">
        <v>9</v>
      </c>
      <c r="D13308" s="7" t="n">
        <v>83</v>
      </c>
      <c r="E13308" s="7" t="n">
        <v>0</v>
      </c>
    </row>
    <row r="13309" spans="1:9">
      <c r="A13309" t="s">
        <v>4</v>
      </c>
      <c r="B13309" s="4" t="s">
        <v>5</v>
      </c>
      <c r="C13309" s="4" t="s">
        <v>14</v>
      </c>
      <c r="D13309" s="4" t="s">
        <v>10</v>
      </c>
      <c r="E13309" s="4" t="s">
        <v>14</v>
      </c>
    </row>
    <row r="13310" spans="1:9">
      <c r="A13310" t="n">
        <v>115539</v>
      </c>
      <c r="B13310" s="50" t="n">
        <v>36</v>
      </c>
      <c r="C13310" s="7" t="n">
        <v>9</v>
      </c>
      <c r="D13310" s="7" t="n">
        <v>112</v>
      </c>
      <c r="E13310" s="7" t="n">
        <v>0</v>
      </c>
    </row>
    <row r="13311" spans="1:9">
      <c r="A13311" t="s">
        <v>4</v>
      </c>
      <c r="B13311" s="4" t="s">
        <v>5</v>
      </c>
      <c r="C13311" s="4" t="s">
        <v>10</v>
      </c>
    </row>
    <row r="13312" spans="1:9">
      <c r="A13312" t="n">
        <v>115544</v>
      </c>
      <c r="B13312" s="39" t="n">
        <v>12</v>
      </c>
      <c r="C13312" s="7" t="n">
        <v>10592</v>
      </c>
    </row>
    <row r="13313" spans="1:6">
      <c r="A13313" t="s">
        <v>4</v>
      </c>
      <c r="B13313" s="4" t="s">
        <v>5</v>
      </c>
      <c r="C13313" s="4" t="s">
        <v>10</v>
      </c>
      <c r="D13313" s="4" t="s">
        <v>25</v>
      </c>
      <c r="E13313" s="4" t="s">
        <v>25</v>
      </c>
      <c r="F13313" s="4" t="s">
        <v>25</v>
      </c>
      <c r="G13313" s="4" t="s">
        <v>25</v>
      </c>
    </row>
    <row r="13314" spans="1:6">
      <c r="A13314" t="n">
        <v>115547</v>
      </c>
      <c r="B13314" s="45" t="n">
        <v>46</v>
      </c>
      <c r="C13314" s="7" t="n">
        <v>61456</v>
      </c>
      <c r="D13314" s="7" t="n">
        <v>21.1000003814697</v>
      </c>
      <c r="E13314" s="7" t="n">
        <v>14.25</v>
      </c>
      <c r="F13314" s="7" t="n">
        <v>-51.3199996948242</v>
      </c>
      <c r="G13314" s="7" t="n">
        <v>146.800003051758</v>
      </c>
    </row>
    <row r="13315" spans="1:6">
      <c r="A13315" t="s">
        <v>4</v>
      </c>
      <c r="B13315" s="4" t="s">
        <v>5</v>
      </c>
      <c r="C13315" s="4" t="s">
        <v>14</v>
      </c>
      <c r="D13315" s="4" t="s">
        <v>14</v>
      </c>
      <c r="E13315" s="4" t="s">
        <v>25</v>
      </c>
      <c r="F13315" s="4" t="s">
        <v>25</v>
      </c>
      <c r="G13315" s="4" t="s">
        <v>25</v>
      </c>
      <c r="H13315" s="4" t="s">
        <v>10</v>
      </c>
      <c r="I13315" s="4" t="s">
        <v>14</v>
      </c>
    </row>
    <row r="13316" spans="1:6">
      <c r="A13316" t="n">
        <v>115566</v>
      </c>
      <c r="B13316" s="34" t="n">
        <v>45</v>
      </c>
      <c r="C13316" s="7" t="n">
        <v>4</v>
      </c>
      <c r="D13316" s="7" t="n">
        <v>3</v>
      </c>
      <c r="E13316" s="7" t="n">
        <v>5</v>
      </c>
      <c r="F13316" s="7" t="n">
        <v>345.75</v>
      </c>
      <c r="G13316" s="7" t="n">
        <v>0</v>
      </c>
      <c r="H13316" s="7" t="n">
        <v>0</v>
      </c>
      <c r="I13316" s="7" t="n">
        <v>0</v>
      </c>
    </row>
    <row r="13317" spans="1:6">
      <c r="A13317" t="s">
        <v>4</v>
      </c>
      <c r="B13317" s="4" t="s">
        <v>5</v>
      </c>
      <c r="C13317" s="4" t="s">
        <v>14</v>
      </c>
      <c r="D13317" s="4" t="s">
        <v>6</v>
      </c>
    </row>
    <row r="13318" spans="1:6">
      <c r="A13318" t="n">
        <v>115584</v>
      </c>
      <c r="B13318" s="8" t="n">
        <v>2</v>
      </c>
      <c r="C13318" s="7" t="n">
        <v>10</v>
      </c>
      <c r="D13318" s="7" t="s">
        <v>285</v>
      </c>
    </row>
    <row r="13319" spans="1:6">
      <c r="A13319" t="s">
        <v>4</v>
      </c>
      <c r="B13319" s="4" t="s">
        <v>5</v>
      </c>
      <c r="C13319" s="4" t="s">
        <v>10</v>
      </c>
    </row>
    <row r="13320" spans="1:6">
      <c r="A13320" t="n">
        <v>115599</v>
      </c>
      <c r="B13320" s="27" t="n">
        <v>16</v>
      </c>
      <c r="C13320" s="7" t="n">
        <v>0</v>
      </c>
    </row>
    <row r="13321" spans="1:6">
      <c r="A13321" t="s">
        <v>4</v>
      </c>
      <c r="B13321" s="4" t="s">
        <v>5</v>
      </c>
      <c r="C13321" s="4" t="s">
        <v>14</v>
      </c>
      <c r="D13321" s="4" t="s">
        <v>10</v>
      </c>
    </row>
    <row r="13322" spans="1:6">
      <c r="A13322" t="n">
        <v>115602</v>
      </c>
      <c r="B13322" s="33" t="n">
        <v>58</v>
      </c>
      <c r="C13322" s="7" t="n">
        <v>105</v>
      </c>
      <c r="D13322" s="7" t="n">
        <v>300</v>
      </c>
    </row>
    <row r="13323" spans="1:6">
      <c r="A13323" t="s">
        <v>4</v>
      </c>
      <c r="B13323" s="4" t="s">
        <v>5</v>
      </c>
      <c r="C13323" s="4" t="s">
        <v>25</v>
      </c>
      <c r="D13323" s="4" t="s">
        <v>10</v>
      </c>
    </row>
    <row r="13324" spans="1:6">
      <c r="A13324" t="n">
        <v>115606</v>
      </c>
      <c r="B13324" s="62" t="n">
        <v>103</v>
      </c>
      <c r="C13324" s="7" t="n">
        <v>1</v>
      </c>
      <c r="D13324" s="7" t="n">
        <v>300</v>
      </c>
    </row>
    <row r="13325" spans="1:6">
      <c r="A13325" t="s">
        <v>4</v>
      </c>
      <c r="B13325" s="4" t="s">
        <v>5</v>
      </c>
      <c r="C13325" s="4" t="s">
        <v>14</v>
      </c>
      <c r="D13325" s="4" t="s">
        <v>10</v>
      </c>
    </row>
    <row r="13326" spans="1:6">
      <c r="A13326" t="n">
        <v>115613</v>
      </c>
      <c r="B13326" s="64" t="n">
        <v>72</v>
      </c>
      <c r="C13326" s="7" t="n">
        <v>4</v>
      </c>
      <c r="D13326" s="7" t="n">
        <v>0</v>
      </c>
    </row>
    <row r="13327" spans="1:6">
      <c r="A13327" t="s">
        <v>4</v>
      </c>
      <c r="B13327" s="4" t="s">
        <v>5</v>
      </c>
      <c r="C13327" s="4" t="s">
        <v>9</v>
      </c>
    </row>
    <row r="13328" spans="1:6">
      <c r="A13328" t="n">
        <v>115617</v>
      </c>
      <c r="B13328" s="74" t="n">
        <v>15</v>
      </c>
      <c r="C13328" s="7" t="n">
        <v>1073741824</v>
      </c>
    </row>
    <row r="13329" spans="1:9">
      <c r="A13329" t="s">
        <v>4</v>
      </c>
      <c r="B13329" s="4" t="s">
        <v>5</v>
      </c>
      <c r="C13329" s="4" t="s">
        <v>14</v>
      </c>
    </row>
    <row r="13330" spans="1:9">
      <c r="A13330" t="n">
        <v>115622</v>
      </c>
      <c r="B13330" s="63" t="n">
        <v>64</v>
      </c>
      <c r="C13330" s="7" t="n">
        <v>3</v>
      </c>
    </row>
    <row r="13331" spans="1:9">
      <c r="A13331" t="s">
        <v>4</v>
      </c>
      <c r="B13331" s="4" t="s">
        <v>5</v>
      </c>
      <c r="C13331" s="4" t="s">
        <v>14</v>
      </c>
    </row>
    <row r="13332" spans="1:9">
      <c r="A13332" t="n">
        <v>115624</v>
      </c>
      <c r="B13332" s="12" t="n">
        <v>74</v>
      </c>
      <c r="C13332" s="7" t="n">
        <v>67</v>
      </c>
    </row>
    <row r="13333" spans="1:9">
      <c r="A13333" t="s">
        <v>4</v>
      </c>
      <c r="B13333" s="4" t="s">
        <v>5</v>
      </c>
      <c r="C13333" s="4" t="s">
        <v>14</v>
      </c>
      <c r="D13333" s="4" t="s">
        <v>14</v>
      </c>
      <c r="E13333" s="4" t="s">
        <v>10</v>
      </c>
    </row>
    <row r="13334" spans="1:9">
      <c r="A13334" t="n">
        <v>115626</v>
      </c>
      <c r="B13334" s="34" t="n">
        <v>45</v>
      </c>
      <c r="C13334" s="7" t="n">
        <v>8</v>
      </c>
      <c r="D13334" s="7" t="n">
        <v>1</v>
      </c>
      <c r="E13334" s="7" t="n">
        <v>0</v>
      </c>
    </row>
    <row r="13335" spans="1:9">
      <c r="A13335" t="s">
        <v>4</v>
      </c>
      <c r="B13335" s="4" t="s">
        <v>5</v>
      </c>
      <c r="C13335" s="4" t="s">
        <v>10</v>
      </c>
    </row>
    <row r="13336" spans="1:9">
      <c r="A13336" t="n">
        <v>115631</v>
      </c>
      <c r="B13336" s="66" t="n">
        <v>13</v>
      </c>
      <c r="C13336" s="7" t="n">
        <v>6409</v>
      </c>
    </row>
    <row r="13337" spans="1:9">
      <c r="A13337" t="s">
        <v>4</v>
      </c>
      <c r="B13337" s="4" t="s">
        <v>5</v>
      </c>
      <c r="C13337" s="4" t="s">
        <v>10</v>
      </c>
    </row>
    <row r="13338" spans="1:9">
      <c r="A13338" t="n">
        <v>115634</v>
      </c>
      <c r="B13338" s="66" t="n">
        <v>13</v>
      </c>
      <c r="C13338" s="7" t="n">
        <v>6408</v>
      </c>
    </row>
    <row r="13339" spans="1:9">
      <c r="A13339" t="s">
        <v>4</v>
      </c>
      <c r="B13339" s="4" t="s">
        <v>5</v>
      </c>
      <c r="C13339" s="4" t="s">
        <v>10</v>
      </c>
    </row>
    <row r="13340" spans="1:9">
      <c r="A13340" t="n">
        <v>115637</v>
      </c>
      <c r="B13340" s="39" t="n">
        <v>12</v>
      </c>
      <c r="C13340" s="7" t="n">
        <v>6464</v>
      </c>
    </row>
    <row r="13341" spans="1:9">
      <c r="A13341" t="s">
        <v>4</v>
      </c>
      <c r="B13341" s="4" t="s">
        <v>5</v>
      </c>
      <c r="C13341" s="4" t="s">
        <v>10</v>
      </c>
    </row>
    <row r="13342" spans="1:9">
      <c r="A13342" t="n">
        <v>115640</v>
      </c>
      <c r="B13342" s="66" t="n">
        <v>13</v>
      </c>
      <c r="C13342" s="7" t="n">
        <v>6465</v>
      </c>
    </row>
    <row r="13343" spans="1:9">
      <c r="A13343" t="s">
        <v>4</v>
      </c>
      <c r="B13343" s="4" t="s">
        <v>5</v>
      </c>
      <c r="C13343" s="4" t="s">
        <v>10</v>
      </c>
    </row>
    <row r="13344" spans="1:9">
      <c r="A13344" t="n">
        <v>115643</v>
      </c>
      <c r="B13344" s="66" t="n">
        <v>13</v>
      </c>
      <c r="C13344" s="7" t="n">
        <v>6466</v>
      </c>
    </row>
    <row r="13345" spans="1:5">
      <c r="A13345" t="s">
        <v>4</v>
      </c>
      <c r="B13345" s="4" t="s">
        <v>5</v>
      </c>
      <c r="C13345" s="4" t="s">
        <v>10</v>
      </c>
    </row>
    <row r="13346" spans="1:5">
      <c r="A13346" t="n">
        <v>115646</v>
      </c>
      <c r="B13346" s="66" t="n">
        <v>13</v>
      </c>
      <c r="C13346" s="7" t="n">
        <v>6467</v>
      </c>
    </row>
    <row r="13347" spans="1:5">
      <c r="A13347" t="s">
        <v>4</v>
      </c>
      <c r="B13347" s="4" t="s">
        <v>5</v>
      </c>
      <c r="C13347" s="4" t="s">
        <v>10</v>
      </c>
    </row>
    <row r="13348" spans="1:5">
      <c r="A13348" t="n">
        <v>115649</v>
      </c>
      <c r="B13348" s="66" t="n">
        <v>13</v>
      </c>
      <c r="C13348" s="7" t="n">
        <v>6468</v>
      </c>
    </row>
    <row r="13349" spans="1:5">
      <c r="A13349" t="s">
        <v>4</v>
      </c>
      <c r="B13349" s="4" t="s">
        <v>5</v>
      </c>
      <c r="C13349" s="4" t="s">
        <v>10</v>
      </c>
    </row>
    <row r="13350" spans="1:5">
      <c r="A13350" t="n">
        <v>115652</v>
      </c>
      <c r="B13350" s="66" t="n">
        <v>13</v>
      </c>
      <c r="C13350" s="7" t="n">
        <v>6469</v>
      </c>
    </row>
    <row r="13351" spans="1:5">
      <c r="A13351" t="s">
        <v>4</v>
      </c>
      <c r="B13351" s="4" t="s">
        <v>5</v>
      </c>
      <c r="C13351" s="4" t="s">
        <v>10</v>
      </c>
    </row>
    <row r="13352" spans="1:5">
      <c r="A13352" t="n">
        <v>115655</v>
      </c>
      <c r="B13352" s="66" t="n">
        <v>13</v>
      </c>
      <c r="C13352" s="7" t="n">
        <v>6470</v>
      </c>
    </row>
    <row r="13353" spans="1:5">
      <c r="A13353" t="s">
        <v>4</v>
      </c>
      <c r="B13353" s="4" t="s">
        <v>5</v>
      </c>
      <c r="C13353" s="4" t="s">
        <v>10</v>
      </c>
    </row>
    <row r="13354" spans="1:5">
      <c r="A13354" t="n">
        <v>115658</v>
      </c>
      <c r="B13354" s="66" t="n">
        <v>13</v>
      </c>
      <c r="C13354" s="7" t="n">
        <v>6471</v>
      </c>
    </row>
    <row r="13355" spans="1:5">
      <c r="A13355" t="s">
        <v>4</v>
      </c>
      <c r="B13355" s="4" t="s">
        <v>5</v>
      </c>
      <c r="C13355" s="4" t="s">
        <v>14</v>
      </c>
    </row>
    <row r="13356" spans="1:5">
      <c r="A13356" t="n">
        <v>115661</v>
      </c>
      <c r="B13356" s="12" t="n">
        <v>74</v>
      </c>
      <c r="C13356" s="7" t="n">
        <v>18</v>
      </c>
    </row>
    <row r="13357" spans="1:5">
      <c r="A13357" t="s">
        <v>4</v>
      </c>
      <c r="B13357" s="4" t="s">
        <v>5</v>
      </c>
      <c r="C13357" s="4" t="s">
        <v>14</v>
      </c>
    </row>
    <row r="13358" spans="1:5">
      <c r="A13358" t="n">
        <v>115663</v>
      </c>
      <c r="B13358" s="12" t="n">
        <v>74</v>
      </c>
      <c r="C13358" s="7" t="n">
        <v>45</v>
      </c>
    </row>
    <row r="13359" spans="1:5">
      <c r="A13359" t="s">
        <v>4</v>
      </c>
      <c r="B13359" s="4" t="s">
        <v>5</v>
      </c>
      <c r="C13359" s="4" t="s">
        <v>10</v>
      </c>
    </row>
    <row r="13360" spans="1:5">
      <c r="A13360" t="n">
        <v>115665</v>
      </c>
      <c r="B13360" s="27" t="n">
        <v>16</v>
      </c>
      <c r="C13360" s="7" t="n">
        <v>0</v>
      </c>
    </row>
    <row r="13361" spans="1:3">
      <c r="A13361" t="s">
        <v>4</v>
      </c>
      <c r="B13361" s="4" t="s">
        <v>5</v>
      </c>
      <c r="C13361" s="4" t="s">
        <v>14</v>
      </c>
      <c r="D13361" s="4" t="s">
        <v>14</v>
      </c>
      <c r="E13361" s="4" t="s">
        <v>14</v>
      </c>
      <c r="F13361" s="4" t="s">
        <v>14</v>
      </c>
    </row>
    <row r="13362" spans="1:3">
      <c r="A13362" t="n">
        <v>115668</v>
      </c>
      <c r="B13362" s="10" t="n">
        <v>14</v>
      </c>
      <c r="C13362" s="7" t="n">
        <v>0</v>
      </c>
      <c r="D13362" s="7" t="n">
        <v>8</v>
      </c>
      <c r="E13362" s="7" t="n">
        <v>0</v>
      </c>
      <c r="F13362" s="7" t="n">
        <v>0</v>
      </c>
    </row>
    <row r="13363" spans="1:3">
      <c r="A13363" t="s">
        <v>4</v>
      </c>
      <c r="B13363" s="4" t="s">
        <v>5</v>
      </c>
      <c r="C13363" s="4" t="s">
        <v>14</v>
      </c>
      <c r="D13363" s="4" t="s">
        <v>6</v>
      </c>
    </row>
    <row r="13364" spans="1:3">
      <c r="A13364" t="n">
        <v>115673</v>
      </c>
      <c r="B13364" s="8" t="n">
        <v>2</v>
      </c>
      <c r="C13364" s="7" t="n">
        <v>11</v>
      </c>
      <c r="D13364" s="7" t="s">
        <v>28</v>
      </c>
    </row>
    <row r="13365" spans="1:3">
      <c r="A13365" t="s">
        <v>4</v>
      </c>
      <c r="B13365" s="4" t="s">
        <v>5</v>
      </c>
      <c r="C13365" s="4" t="s">
        <v>10</v>
      </c>
    </row>
    <row r="13366" spans="1:3">
      <c r="A13366" t="n">
        <v>115687</v>
      </c>
      <c r="B13366" s="27" t="n">
        <v>16</v>
      </c>
      <c r="C13366" s="7" t="n">
        <v>0</v>
      </c>
    </row>
    <row r="13367" spans="1:3">
      <c r="A13367" t="s">
        <v>4</v>
      </c>
      <c r="B13367" s="4" t="s">
        <v>5</v>
      </c>
      <c r="C13367" s="4" t="s">
        <v>14</v>
      </c>
      <c r="D13367" s="4" t="s">
        <v>6</v>
      </c>
    </row>
    <row r="13368" spans="1:3">
      <c r="A13368" t="n">
        <v>115690</v>
      </c>
      <c r="B13368" s="8" t="n">
        <v>2</v>
      </c>
      <c r="C13368" s="7" t="n">
        <v>11</v>
      </c>
      <c r="D13368" s="7" t="s">
        <v>286</v>
      </c>
    </row>
    <row r="13369" spans="1:3">
      <c r="A13369" t="s">
        <v>4</v>
      </c>
      <c r="B13369" s="4" t="s">
        <v>5</v>
      </c>
      <c r="C13369" s="4" t="s">
        <v>10</v>
      </c>
    </row>
    <row r="13370" spans="1:3">
      <c r="A13370" t="n">
        <v>115699</v>
      </c>
      <c r="B13370" s="27" t="n">
        <v>16</v>
      </c>
      <c r="C13370" s="7" t="n">
        <v>0</v>
      </c>
    </row>
    <row r="13371" spans="1:3">
      <c r="A13371" t="s">
        <v>4</v>
      </c>
      <c r="B13371" s="4" t="s">
        <v>5</v>
      </c>
      <c r="C13371" s="4" t="s">
        <v>9</v>
      </c>
    </row>
    <row r="13372" spans="1:3">
      <c r="A13372" t="n">
        <v>115702</v>
      </c>
      <c r="B13372" s="74" t="n">
        <v>15</v>
      </c>
      <c r="C13372" s="7" t="n">
        <v>2048</v>
      </c>
    </row>
    <row r="13373" spans="1:3">
      <c r="A13373" t="s">
        <v>4</v>
      </c>
      <c r="B13373" s="4" t="s">
        <v>5</v>
      </c>
      <c r="C13373" s="4" t="s">
        <v>14</v>
      </c>
      <c r="D13373" s="4" t="s">
        <v>6</v>
      </c>
    </row>
    <row r="13374" spans="1:3">
      <c r="A13374" t="n">
        <v>115707</v>
      </c>
      <c r="B13374" s="8" t="n">
        <v>2</v>
      </c>
      <c r="C13374" s="7" t="n">
        <v>10</v>
      </c>
      <c r="D13374" s="7" t="s">
        <v>53</v>
      </c>
    </row>
    <row r="13375" spans="1:3">
      <c r="A13375" t="s">
        <v>4</v>
      </c>
      <c r="B13375" s="4" t="s">
        <v>5</v>
      </c>
      <c r="C13375" s="4" t="s">
        <v>10</v>
      </c>
    </row>
    <row r="13376" spans="1:3">
      <c r="A13376" t="n">
        <v>115725</v>
      </c>
      <c r="B13376" s="27" t="n">
        <v>16</v>
      </c>
      <c r="C13376" s="7" t="n">
        <v>0</v>
      </c>
    </row>
    <row r="13377" spans="1:6">
      <c r="A13377" t="s">
        <v>4</v>
      </c>
      <c r="B13377" s="4" t="s">
        <v>5</v>
      </c>
      <c r="C13377" s="4" t="s">
        <v>14</v>
      </c>
      <c r="D13377" s="4" t="s">
        <v>6</v>
      </c>
    </row>
    <row r="13378" spans="1:6">
      <c r="A13378" t="n">
        <v>115728</v>
      </c>
      <c r="B13378" s="8" t="n">
        <v>2</v>
      </c>
      <c r="C13378" s="7" t="n">
        <v>10</v>
      </c>
      <c r="D13378" s="7" t="s">
        <v>54</v>
      </c>
    </row>
    <row r="13379" spans="1:6">
      <c r="A13379" t="s">
        <v>4</v>
      </c>
      <c r="B13379" s="4" t="s">
        <v>5</v>
      </c>
      <c r="C13379" s="4" t="s">
        <v>10</v>
      </c>
    </row>
    <row r="13380" spans="1:6">
      <c r="A13380" t="n">
        <v>115747</v>
      </c>
      <c r="B13380" s="27" t="n">
        <v>16</v>
      </c>
      <c r="C13380" s="7" t="n">
        <v>0</v>
      </c>
    </row>
    <row r="13381" spans="1:6">
      <c r="A13381" t="s">
        <v>4</v>
      </c>
      <c r="B13381" s="4" t="s">
        <v>5</v>
      </c>
      <c r="C13381" s="4" t="s">
        <v>14</v>
      </c>
      <c r="D13381" s="4" t="s">
        <v>10</v>
      </c>
      <c r="E13381" s="4" t="s">
        <v>25</v>
      </c>
    </row>
    <row r="13382" spans="1:6">
      <c r="A13382" t="n">
        <v>115750</v>
      </c>
      <c r="B13382" s="33" t="n">
        <v>58</v>
      </c>
      <c r="C13382" s="7" t="n">
        <v>100</v>
      </c>
      <c r="D13382" s="7" t="n">
        <v>300</v>
      </c>
      <c r="E13382" s="7" t="n">
        <v>1</v>
      </c>
    </row>
    <row r="13383" spans="1:6">
      <c r="A13383" t="s">
        <v>4</v>
      </c>
      <c r="B13383" s="4" t="s">
        <v>5</v>
      </c>
      <c r="C13383" s="4" t="s">
        <v>14</v>
      </c>
      <c r="D13383" s="4" t="s">
        <v>10</v>
      </c>
    </row>
    <row r="13384" spans="1:6">
      <c r="A13384" t="n">
        <v>115758</v>
      </c>
      <c r="B13384" s="33" t="n">
        <v>58</v>
      </c>
      <c r="C13384" s="7" t="n">
        <v>255</v>
      </c>
      <c r="D13384" s="7" t="n">
        <v>0</v>
      </c>
    </row>
    <row r="13385" spans="1:6">
      <c r="A13385" t="s">
        <v>4</v>
      </c>
      <c r="B13385" s="4" t="s">
        <v>5</v>
      </c>
      <c r="C13385" s="4" t="s">
        <v>14</v>
      </c>
    </row>
    <row r="13386" spans="1:6">
      <c r="A13386" t="n">
        <v>115762</v>
      </c>
      <c r="B13386" s="28" t="n">
        <v>23</v>
      </c>
      <c r="C13386" s="7" t="n">
        <v>0</v>
      </c>
    </row>
    <row r="13387" spans="1:6">
      <c r="A13387" t="s">
        <v>4</v>
      </c>
      <c r="B13387" s="4" t="s">
        <v>5</v>
      </c>
    </row>
    <row r="13388" spans="1:6">
      <c r="A13388" t="n">
        <v>115764</v>
      </c>
      <c r="B13388" s="5" t="n">
        <v>1</v>
      </c>
    </row>
    <row r="13389" spans="1:6" s="3" customFormat="1" customHeight="0">
      <c r="A13389" s="3" t="s">
        <v>2</v>
      </c>
      <c r="B13389" s="3" t="s">
        <v>968</v>
      </c>
    </row>
    <row r="13390" spans="1:6">
      <c r="A13390" t="s">
        <v>4</v>
      </c>
      <c r="B13390" s="4" t="s">
        <v>5</v>
      </c>
      <c r="C13390" s="4" t="s">
        <v>14</v>
      </c>
      <c r="D13390" s="4" t="s">
        <v>10</v>
      </c>
    </row>
    <row r="13391" spans="1:6">
      <c r="A13391" t="n">
        <v>115768</v>
      </c>
      <c r="B13391" s="22" t="n">
        <v>22</v>
      </c>
      <c r="C13391" s="7" t="n">
        <v>0</v>
      </c>
      <c r="D13391" s="7" t="n">
        <v>0</v>
      </c>
    </row>
    <row r="13392" spans="1:6">
      <c r="A13392" t="s">
        <v>4</v>
      </c>
      <c r="B13392" s="4" t="s">
        <v>5</v>
      </c>
      <c r="C13392" s="4" t="s">
        <v>14</v>
      </c>
      <c r="D13392" s="4" t="s">
        <v>10</v>
      </c>
    </row>
    <row r="13393" spans="1:5">
      <c r="A13393" t="n">
        <v>115772</v>
      </c>
      <c r="B13393" s="33" t="n">
        <v>58</v>
      </c>
      <c r="C13393" s="7" t="n">
        <v>5</v>
      </c>
      <c r="D13393" s="7" t="n">
        <v>300</v>
      </c>
    </row>
    <row r="13394" spans="1:5">
      <c r="A13394" t="s">
        <v>4</v>
      </c>
      <c r="B13394" s="4" t="s">
        <v>5</v>
      </c>
      <c r="C13394" s="4" t="s">
        <v>25</v>
      </c>
      <c r="D13394" s="4" t="s">
        <v>10</v>
      </c>
    </row>
    <row r="13395" spans="1:5">
      <c r="A13395" t="n">
        <v>115776</v>
      </c>
      <c r="B13395" s="62" t="n">
        <v>103</v>
      </c>
      <c r="C13395" s="7" t="n">
        <v>0</v>
      </c>
      <c r="D13395" s="7" t="n">
        <v>300</v>
      </c>
    </row>
    <row r="13396" spans="1:5">
      <c r="A13396" t="s">
        <v>4</v>
      </c>
      <c r="B13396" s="4" t="s">
        <v>5</v>
      </c>
      <c r="C13396" s="4" t="s">
        <v>14</v>
      </c>
      <c r="D13396" s="4" t="s">
        <v>25</v>
      </c>
      <c r="E13396" s="4" t="s">
        <v>10</v>
      </c>
      <c r="F13396" s="4" t="s">
        <v>14</v>
      </c>
    </row>
    <row r="13397" spans="1:5">
      <c r="A13397" t="n">
        <v>115783</v>
      </c>
      <c r="B13397" s="72" t="n">
        <v>49</v>
      </c>
      <c r="C13397" s="7" t="n">
        <v>3</v>
      </c>
      <c r="D13397" s="7" t="n">
        <v>0.699999988079071</v>
      </c>
      <c r="E13397" s="7" t="n">
        <v>500</v>
      </c>
      <c r="F13397" s="7" t="n">
        <v>0</v>
      </c>
    </row>
    <row r="13398" spans="1:5">
      <c r="A13398" t="s">
        <v>4</v>
      </c>
      <c r="B13398" s="4" t="s">
        <v>5</v>
      </c>
      <c r="C13398" s="4" t="s">
        <v>14</v>
      </c>
      <c r="D13398" s="4" t="s">
        <v>10</v>
      </c>
    </row>
    <row r="13399" spans="1:5">
      <c r="A13399" t="n">
        <v>115792</v>
      </c>
      <c r="B13399" s="33" t="n">
        <v>58</v>
      </c>
      <c r="C13399" s="7" t="n">
        <v>10</v>
      </c>
      <c r="D13399" s="7" t="n">
        <v>300</v>
      </c>
    </row>
    <row r="13400" spans="1:5">
      <c r="A13400" t="s">
        <v>4</v>
      </c>
      <c r="B13400" s="4" t="s">
        <v>5</v>
      </c>
      <c r="C13400" s="4" t="s">
        <v>14</v>
      </c>
      <c r="D13400" s="4" t="s">
        <v>10</v>
      </c>
    </row>
    <row r="13401" spans="1:5">
      <c r="A13401" t="n">
        <v>115796</v>
      </c>
      <c r="B13401" s="33" t="n">
        <v>58</v>
      </c>
      <c r="C13401" s="7" t="n">
        <v>12</v>
      </c>
      <c r="D13401" s="7" t="n">
        <v>0</v>
      </c>
    </row>
    <row r="13402" spans="1:5">
      <c r="A13402" t="s">
        <v>4</v>
      </c>
      <c r="B13402" s="4" t="s">
        <v>5</v>
      </c>
      <c r="C13402" s="4" t="s">
        <v>14</v>
      </c>
    </row>
    <row r="13403" spans="1:5">
      <c r="A13403" t="n">
        <v>115800</v>
      </c>
      <c r="B13403" s="63" t="n">
        <v>64</v>
      </c>
      <c r="C13403" s="7" t="n">
        <v>7</v>
      </c>
    </row>
    <row r="13404" spans="1:5">
      <c r="A13404" t="s">
        <v>4</v>
      </c>
      <c r="B13404" s="4" t="s">
        <v>5</v>
      </c>
      <c r="C13404" s="4" t="s">
        <v>14</v>
      </c>
      <c r="D13404" s="4" t="s">
        <v>10</v>
      </c>
      <c r="E13404" s="4" t="s">
        <v>10</v>
      </c>
      <c r="F13404" s="4" t="s">
        <v>14</v>
      </c>
    </row>
    <row r="13405" spans="1:5">
      <c r="A13405" t="n">
        <v>115802</v>
      </c>
      <c r="B13405" s="23" t="n">
        <v>25</v>
      </c>
      <c r="C13405" s="7" t="n">
        <v>1</v>
      </c>
      <c r="D13405" s="7" t="n">
        <v>65535</v>
      </c>
      <c r="E13405" s="7" t="n">
        <v>420</v>
      </c>
      <c r="F13405" s="7" t="n">
        <v>5</v>
      </c>
    </row>
    <row r="13406" spans="1:5">
      <c r="A13406" t="s">
        <v>4</v>
      </c>
      <c r="B13406" s="4" t="s">
        <v>5</v>
      </c>
      <c r="C13406" s="4" t="s">
        <v>14</v>
      </c>
      <c r="D13406" s="4" t="s">
        <v>10</v>
      </c>
      <c r="E13406" s="4" t="s">
        <v>6</v>
      </c>
    </row>
    <row r="13407" spans="1:5">
      <c r="A13407" t="n">
        <v>115809</v>
      </c>
      <c r="B13407" s="36" t="n">
        <v>51</v>
      </c>
      <c r="C13407" s="7" t="n">
        <v>4</v>
      </c>
      <c r="D13407" s="7" t="n">
        <v>0</v>
      </c>
      <c r="E13407" s="7" t="s">
        <v>969</v>
      </c>
    </row>
    <row r="13408" spans="1:5">
      <c r="A13408" t="s">
        <v>4</v>
      </c>
      <c r="B13408" s="4" t="s">
        <v>5</v>
      </c>
      <c r="C13408" s="4" t="s">
        <v>10</v>
      </c>
    </row>
    <row r="13409" spans="1:6">
      <c r="A13409" t="n">
        <v>115824</v>
      </c>
      <c r="B13409" s="27" t="n">
        <v>16</v>
      </c>
      <c r="C13409" s="7" t="n">
        <v>0</v>
      </c>
    </row>
    <row r="13410" spans="1:6">
      <c r="A13410" t="s">
        <v>4</v>
      </c>
      <c r="B13410" s="4" t="s">
        <v>5</v>
      </c>
      <c r="C13410" s="4" t="s">
        <v>10</v>
      </c>
      <c r="D13410" s="4" t="s">
        <v>50</v>
      </c>
      <c r="E13410" s="4" t="s">
        <v>14</v>
      </c>
      <c r="F13410" s="4" t="s">
        <v>14</v>
      </c>
      <c r="G13410" s="4" t="s">
        <v>50</v>
      </c>
      <c r="H13410" s="4" t="s">
        <v>14</v>
      </c>
      <c r="I13410" s="4" t="s">
        <v>14</v>
      </c>
    </row>
    <row r="13411" spans="1:6">
      <c r="A13411" t="n">
        <v>115827</v>
      </c>
      <c r="B13411" s="37" t="n">
        <v>26</v>
      </c>
      <c r="C13411" s="7" t="n">
        <v>0</v>
      </c>
      <c r="D13411" s="7" t="s">
        <v>970</v>
      </c>
      <c r="E13411" s="7" t="n">
        <v>2</v>
      </c>
      <c r="F13411" s="7" t="n">
        <v>3</v>
      </c>
      <c r="G13411" s="7" t="s">
        <v>971</v>
      </c>
      <c r="H13411" s="7" t="n">
        <v>2</v>
      </c>
      <c r="I13411" s="7" t="n">
        <v>0</v>
      </c>
    </row>
    <row r="13412" spans="1:6">
      <c r="A13412" t="s">
        <v>4</v>
      </c>
      <c r="B13412" s="4" t="s">
        <v>5</v>
      </c>
    </row>
    <row r="13413" spans="1:6">
      <c r="A13413" t="n">
        <v>115943</v>
      </c>
      <c r="B13413" s="25" t="n">
        <v>28</v>
      </c>
    </row>
    <row r="13414" spans="1:6">
      <c r="A13414" t="s">
        <v>4</v>
      </c>
      <c r="B13414" s="4" t="s">
        <v>5</v>
      </c>
      <c r="C13414" s="4" t="s">
        <v>10</v>
      </c>
      <c r="D13414" s="4" t="s">
        <v>14</v>
      </c>
    </row>
    <row r="13415" spans="1:6">
      <c r="A13415" t="n">
        <v>115944</v>
      </c>
      <c r="B13415" s="38" t="n">
        <v>89</v>
      </c>
      <c r="C13415" s="7" t="n">
        <v>65533</v>
      </c>
      <c r="D13415" s="7" t="n">
        <v>1</v>
      </c>
    </row>
    <row r="13416" spans="1:6">
      <c r="A13416" t="s">
        <v>4</v>
      </c>
      <c r="B13416" s="4" t="s">
        <v>5</v>
      </c>
      <c r="C13416" s="4" t="s">
        <v>10</v>
      </c>
      <c r="D13416" s="4" t="s">
        <v>25</v>
      </c>
      <c r="E13416" s="4" t="s">
        <v>25</v>
      </c>
      <c r="F13416" s="4" t="s">
        <v>25</v>
      </c>
      <c r="G13416" s="4" t="s">
        <v>25</v>
      </c>
    </row>
    <row r="13417" spans="1:6">
      <c r="A13417" t="n">
        <v>115948</v>
      </c>
      <c r="B13417" s="45" t="n">
        <v>46</v>
      </c>
      <c r="C13417" s="7" t="n">
        <v>61456</v>
      </c>
      <c r="D13417" s="7" t="n">
        <v>-0.150000005960464</v>
      </c>
      <c r="E13417" s="7" t="n">
        <v>-0.25</v>
      </c>
      <c r="F13417" s="7" t="n">
        <v>27.8500003814697</v>
      </c>
      <c r="G13417" s="7" t="n">
        <v>180.800003051758</v>
      </c>
    </row>
    <row r="13418" spans="1:6">
      <c r="A13418" t="s">
        <v>4</v>
      </c>
      <c r="B13418" s="4" t="s">
        <v>5</v>
      </c>
      <c r="C13418" s="4" t="s">
        <v>10</v>
      </c>
      <c r="D13418" s="4" t="s">
        <v>25</v>
      </c>
      <c r="E13418" s="4" t="s">
        <v>25</v>
      </c>
      <c r="F13418" s="4" t="s">
        <v>25</v>
      </c>
      <c r="G13418" s="4" t="s">
        <v>25</v>
      </c>
    </row>
    <row r="13419" spans="1:6">
      <c r="A13419" t="n">
        <v>115967</v>
      </c>
      <c r="B13419" s="45" t="n">
        <v>46</v>
      </c>
      <c r="C13419" s="7" t="n">
        <v>61457</v>
      </c>
      <c r="D13419" s="7" t="n">
        <v>-0.150000005960464</v>
      </c>
      <c r="E13419" s="7" t="n">
        <v>-0.25</v>
      </c>
      <c r="F13419" s="7" t="n">
        <v>27.8500003814697</v>
      </c>
      <c r="G13419" s="7" t="n">
        <v>180.800003051758</v>
      </c>
    </row>
    <row r="13420" spans="1:6">
      <c r="A13420" t="s">
        <v>4</v>
      </c>
      <c r="B13420" s="4" t="s">
        <v>5</v>
      </c>
      <c r="C13420" s="4" t="s">
        <v>14</v>
      </c>
      <c r="D13420" s="4" t="s">
        <v>14</v>
      </c>
      <c r="E13420" s="4" t="s">
        <v>10</v>
      </c>
    </row>
    <row r="13421" spans="1:6">
      <c r="A13421" t="n">
        <v>115986</v>
      </c>
      <c r="B13421" s="34" t="n">
        <v>45</v>
      </c>
      <c r="C13421" s="7" t="n">
        <v>8</v>
      </c>
      <c r="D13421" s="7" t="n">
        <v>1</v>
      </c>
      <c r="E13421" s="7" t="n">
        <v>0</v>
      </c>
    </row>
    <row r="13422" spans="1:6">
      <c r="A13422" t="s">
        <v>4</v>
      </c>
      <c r="B13422" s="4" t="s">
        <v>5</v>
      </c>
      <c r="C13422" s="4" t="s">
        <v>14</v>
      </c>
      <c r="D13422" s="4" t="s">
        <v>10</v>
      </c>
      <c r="E13422" s="4" t="s">
        <v>10</v>
      </c>
      <c r="F13422" s="4" t="s">
        <v>14</v>
      </c>
    </row>
    <row r="13423" spans="1:6">
      <c r="A13423" t="n">
        <v>115991</v>
      </c>
      <c r="B13423" s="23" t="n">
        <v>25</v>
      </c>
      <c r="C13423" s="7" t="n">
        <v>1</v>
      </c>
      <c r="D13423" s="7" t="n">
        <v>65535</v>
      </c>
      <c r="E13423" s="7" t="n">
        <v>65535</v>
      </c>
      <c r="F13423" s="7" t="n">
        <v>0</v>
      </c>
    </row>
    <row r="13424" spans="1:6">
      <c r="A13424" t="s">
        <v>4</v>
      </c>
      <c r="B13424" s="4" t="s">
        <v>5</v>
      </c>
      <c r="C13424" s="4" t="s">
        <v>14</v>
      </c>
      <c r="D13424" s="4" t="s">
        <v>6</v>
      </c>
    </row>
    <row r="13425" spans="1:9">
      <c r="A13425" t="n">
        <v>115998</v>
      </c>
      <c r="B13425" s="8" t="n">
        <v>2</v>
      </c>
      <c r="C13425" s="7" t="n">
        <v>10</v>
      </c>
      <c r="D13425" s="7" t="s">
        <v>52</v>
      </c>
    </row>
    <row r="13426" spans="1:9">
      <c r="A13426" t="s">
        <v>4</v>
      </c>
      <c r="B13426" s="4" t="s">
        <v>5</v>
      </c>
      <c r="C13426" s="4" t="s">
        <v>14</v>
      </c>
      <c r="D13426" s="4" t="s">
        <v>10</v>
      </c>
    </row>
    <row r="13427" spans="1:9">
      <c r="A13427" t="n">
        <v>116021</v>
      </c>
      <c r="B13427" s="33" t="n">
        <v>58</v>
      </c>
      <c r="C13427" s="7" t="n">
        <v>105</v>
      </c>
      <c r="D13427" s="7" t="n">
        <v>300</v>
      </c>
    </row>
    <row r="13428" spans="1:9">
      <c r="A13428" t="s">
        <v>4</v>
      </c>
      <c r="B13428" s="4" t="s">
        <v>5</v>
      </c>
      <c r="C13428" s="4" t="s">
        <v>25</v>
      </c>
      <c r="D13428" s="4" t="s">
        <v>10</v>
      </c>
    </row>
    <row r="13429" spans="1:9">
      <c r="A13429" t="n">
        <v>116025</v>
      </c>
      <c r="B13429" s="62" t="n">
        <v>103</v>
      </c>
      <c r="C13429" s="7" t="n">
        <v>1</v>
      </c>
      <c r="D13429" s="7" t="n">
        <v>300</v>
      </c>
    </row>
    <row r="13430" spans="1:9">
      <c r="A13430" t="s">
        <v>4</v>
      </c>
      <c r="B13430" s="4" t="s">
        <v>5</v>
      </c>
      <c r="C13430" s="4" t="s">
        <v>14</v>
      </c>
    </row>
    <row r="13431" spans="1:9">
      <c r="A13431" t="n">
        <v>116032</v>
      </c>
      <c r="B13431" s="12" t="n">
        <v>74</v>
      </c>
      <c r="C13431" s="7" t="n">
        <v>67</v>
      </c>
    </row>
    <row r="13432" spans="1:9">
      <c r="A13432" t="s">
        <v>4</v>
      </c>
      <c r="B13432" s="4" t="s">
        <v>5</v>
      </c>
      <c r="C13432" s="4" t="s">
        <v>14</v>
      </c>
      <c r="D13432" s="4" t="s">
        <v>25</v>
      </c>
      <c r="E13432" s="4" t="s">
        <v>10</v>
      </c>
      <c r="F13432" s="4" t="s">
        <v>14</v>
      </c>
    </row>
    <row r="13433" spans="1:9">
      <c r="A13433" t="n">
        <v>116034</v>
      </c>
      <c r="B13433" s="72" t="n">
        <v>49</v>
      </c>
      <c r="C13433" s="7" t="n">
        <v>3</v>
      </c>
      <c r="D13433" s="7" t="n">
        <v>1</v>
      </c>
      <c r="E13433" s="7" t="n">
        <v>500</v>
      </c>
      <c r="F13433" s="7" t="n">
        <v>0</v>
      </c>
    </row>
    <row r="13434" spans="1:9">
      <c r="A13434" t="s">
        <v>4</v>
      </c>
      <c r="B13434" s="4" t="s">
        <v>5</v>
      </c>
      <c r="C13434" s="4" t="s">
        <v>14</v>
      </c>
      <c r="D13434" s="4" t="s">
        <v>10</v>
      </c>
    </row>
    <row r="13435" spans="1:9">
      <c r="A13435" t="n">
        <v>116043</v>
      </c>
      <c r="B13435" s="33" t="n">
        <v>58</v>
      </c>
      <c r="C13435" s="7" t="n">
        <v>11</v>
      </c>
      <c r="D13435" s="7" t="n">
        <v>300</v>
      </c>
    </row>
    <row r="13436" spans="1:9">
      <c r="A13436" t="s">
        <v>4</v>
      </c>
      <c r="B13436" s="4" t="s">
        <v>5</v>
      </c>
      <c r="C13436" s="4" t="s">
        <v>14</v>
      </c>
      <c r="D13436" s="4" t="s">
        <v>10</v>
      </c>
    </row>
    <row r="13437" spans="1:9">
      <c r="A13437" t="n">
        <v>116047</v>
      </c>
      <c r="B13437" s="33" t="n">
        <v>58</v>
      </c>
      <c r="C13437" s="7" t="n">
        <v>12</v>
      </c>
      <c r="D13437" s="7" t="n">
        <v>0</v>
      </c>
    </row>
    <row r="13438" spans="1:9">
      <c r="A13438" t="s">
        <v>4</v>
      </c>
      <c r="B13438" s="4" t="s">
        <v>5</v>
      </c>
      <c r="C13438" s="4" t="s">
        <v>14</v>
      </c>
    </row>
    <row r="13439" spans="1:9">
      <c r="A13439" t="n">
        <v>116051</v>
      </c>
      <c r="B13439" s="12" t="n">
        <v>74</v>
      </c>
      <c r="C13439" s="7" t="n">
        <v>46</v>
      </c>
    </row>
    <row r="13440" spans="1:9">
      <c r="A13440" t="s">
        <v>4</v>
      </c>
      <c r="B13440" s="4" t="s">
        <v>5</v>
      </c>
      <c r="C13440" s="4" t="s">
        <v>14</v>
      </c>
    </row>
    <row r="13441" spans="1:6">
      <c r="A13441" t="n">
        <v>116053</v>
      </c>
      <c r="B13441" s="28" t="n">
        <v>23</v>
      </c>
      <c r="C13441" s="7" t="n">
        <v>0</v>
      </c>
    </row>
    <row r="13442" spans="1:6">
      <c r="A13442" t="s">
        <v>4</v>
      </c>
      <c r="B13442" s="4" t="s">
        <v>5</v>
      </c>
      <c r="C13442" s="4" t="s">
        <v>14</v>
      </c>
      <c r="D13442" s="4" t="s">
        <v>9</v>
      </c>
    </row>
    <row r="13443" spans="1:6">
      <c r="A13443" t="n">
        <v>116055</v>
      </c>
      <c r="B13443" s="12" t="n">
        <v>74</v>
      </c>
      <c r="C13443" s="7" t="n">
        <v>52</v>
      </c>
      <c r="D13443" s="7" t="n">
        <v>8192</v>
      </c>
    </row>
    <row r="13444" spans="1:6">
      <c r="A13444" t="s">
        <v>4</v>
      </c>
      <c r="B13444" s="4" t="s">
        <v>5</v>
      </c>
    </row>
    <row r="13445" spans="1:6">
      <c r="A13445" t="n">
        <v>116061</v>
      </c>
      <c r="B13445" s="5" t="n">
        <v>1</v>
      </c>
    </row>
    <row r="13446" spans="1:6" s="3" customFormat="1" customHeight="0">
      <c r="A13446" s="3" t="s">
        <v>2</v>
      </c>
      <c r="B13446" s="3" t="s">
        <v>972</v>
      </c>
    </row>
    <row r="13447" spans="1:6">
      <c r="A13447" t="s">
        <v>4</v>
      </c>
      <c r="B13447" s="4" t="s">
        <v>5</v>
      </c>
      <c r="C13447" s="4" t="s">
        <v>10</v>
      </c>
      <c r="D13447" s="4" t="s">
        <v>10</v>
      </c>
      <c r="E13447" s="4" t="s">
        <v>9</v>
      </c>
      <c r="F13447" s="4" t="s">
        <v>6</v>
      </c>
      <c r="G13447" s="4" t="s">
        <v>8</v>
      </c>
      <c r="H13447" s="4" t="s">
        <v>10</v>
      </c>
      <c r="I13447" s="4" t="s">
        <v>10</v>
      </c>
      <c r="J13447" s="4" t="s">
        <v>9</v>
      </c>
      <c r="K13447" s="4" t="s">
        <v>6</v>
      </c>
      <c r="L13447" s="4" t="s">
        <v>8</v>
      </c>
    </row>
    <row r="13448" spans="1:6">
      <c r="A13448" t="n">
        <v>116064</v>
      </c>
      <c r="B13448" s="93" t="n">
        <v>257</v>
      </c>
      <c r="C13448" s="7" t="n">
        <v>4</v>
      </c>
      <c r="D13448" s="7" t="n">
        <v>65533</v>
      </c>
      <c r="E13448" s="7" t="n">
        <v>2006</v>
      </c>
      <c r="F13448" s="7" t="s">
        <v>13</v>
      </c>
      <c r="G13448" s="7" t="n">
        <f t="normal" ca="1">32-LENB(INDIRECT(ADDRESS(13448,6)))</f>
        <v>0</v>
      </c>
      <c r="H13448" s="7" t="n">
        <v>0</v>
      </c>
      <c r="I13448" s="7" t="n">
        <v>65533</v>
      </c>
      <c r="J13448" s="7" t="n">
        <v>0</v>
      </c>
      <c r="K13448" s="7" t="s">
        <v>13</v>
      </c>
      <c r="L13448" s="7" t="n">
        <f t="normal" ca="1">32-LENB(INDIRECT(ADDRESS(13448,11)))</f>
        <v>0</v>
      </c>
    </row>
    <row r="13449" spans="1:6">
      <c r="A13449" t="s">
        <v>4</v>
      </c>
      <c r="B13449" s="4" t="s">
        <v>5</v>
      </c>
    </row>
    <row r="13450" spans="1:6">
      <c r="A13450" t="n">
        <v>116144</v>
      </c>
      <c r="B13450" s="5" t="n">
        <v>1</v>
      </c>
    </row>
    <row r="13451" spans="1:6" s="3" customFormat="1" customHeight="0">
      <c r="A13451" s="3" t="s">
        <v>2</v>
      </c>
      <c r="B13451" s="3" t="s">
        <v>973</v>
      </c>
    </row>
    <row r="13452" spans="1:6">
      <c r="A13452" t="s">
        <v>4</v>
      </c>
      <c r="B13452" s="4" t="s">
        <v>5</v>
      </c>
      <c r="C13452" s="4" t="s">
        <v>10</v>
      </c>
      <c r="D13452" s="4" t="s">
        <v>10</v>
      </c>
      <c r="E13452" s="4" t="s">
        <v>9</v>
      </c>
      <c r="F13452" s="4" t="s">
        <v>6</v>
      </c>
      <c r="G13452" s="4" t="s">
        <v>8</v>
      </c>
      <c r="H13452" s="4" t="s">
        <v>10</v>
      </c>
      <c r="I13452" s="4" t="s">
        <v>10</v>
      </c>
      <c r="J13452" s="4" t="s">
        <v>9</v>
      </c>
      <c r="K13452" s="4" t="s">
        <v>6</v>
      </c>
      <c r="L13452" s="4" t="s">
        <v>8</v>
      </c>
    </row>
    <row r="13453" spans="1:6">
      <c r="A13453" t="n">
        <v>116160</v>
      </c>
      <c r="B13453" s="93" t="n">
        <v>257</v>
      </c>
      <c r="C13453" s="7" t="n">
        <v>4</v>
      </c>
      <c r="D13453" s="7" t="n">
        <v>65533</v>
      </c>
      <c r="E13453" s="7" t="n">
        <v>2006</v>
      </c>
      <c r="F13453" s="7" t="s">
        <v>13</v>
      </c>
      <c r="G13453" s="7" t="n">
        <f t="normal" ca="1">32-LENB(INDIRECT(ADDRESS(13453,6)))</f>
        <v>0</v>
      </c>
      <c r="H13453" s="7" t="n">
        <v>0</v>
      </c>
      <c r="I13453" s="7" t="n">
        <v>65533</v>
      </c>
      <c r="J13453" s="7" t="n">
        <v>0</v>
      </c>
      <c r="K13453" s="7" t="s">
        <v>13</v>
      </c>
      <c r="L13453" s="7" t="n">
        <f t="normal" ca="1">32-LENB(INDIRECT(ADDRESS(13453,11)))</f>
        <v>0</v>
      </c>
    </row>
    <row r="13454" spans="1:6">
      <c r="A13454" t="s">
        <v>4</v>
      </c>
      <c r="B13454" s="4" t="s">
        <v>5</v>
      </c>
    </row>
    <row r="13455" spans="1:6">
      <c r="A13455" t="n">
        <v>116240</v>
      </c>
      <c r="B13455" s="5" t="n">
        <v>1</v>
      </c>
    </row>
    <row r="13456" spans="1:6" s="3" customFormat="1" customHeight="0">
      <c r="A13456" s="3" t="s">
        <v>2</v>
      </c>
      <c r="B13456" s="3" t="s">
        <v>974</v>
      </c>
    </row>
    <row r="13457" spans="1:12">
      <c r="A13457" t="s">
        <v>4</v>
      </c>
      <c r="B13457" s="4" t="s">
        <v>5</v>
      </c>
      <c r="C13457" s="4" t="s">
        <v>10</v>
      </c>
      <c r="D13457" s="4" t="s">
        <v>10</v>
      </c>
      <c r="E13457" s="4" t="s">
        <v>9</v>
      </c>
      <c r="F13457" s="4" t="s">
        <v>6</v>
      </c>
      <c r="G13457" s="4" t="s">
        <v>8</v>
      </c>
      <c r="H13457" s="4" t="s">
        <v>10</v>
      </c>
      <c r="I13457" s="4" t="s">
        <v>10</v>
      </c>
      <c r="J13457" s="4" t="s">
        <v>9</v>
      </c>
      <c r="K13457" s="4" t="s">
        <v>6</v>
      </c>
      <c r="L13457" s="4" t="s">
        <v>8</v>
      </c>
    </row>
    <row r="13458" spans="1:12">
      <c r="A13458" t="n">
        <v>116256</v>
      </c>
      <c r="B13458" s="93" t="n">
        <v>257</v>
      </c>
      <c r="C13458" s="7" t="n">
        <v>4</v>
      </c>
      <c r="D13458" s="7" t="n">
        <v>65533</v>
      </c>
      <c r="E13458" s="7" t="n">
        <v>2006</v>
      </c>
      <c r="F13458" s="7" t="s">
        <v>13</v>
      </c>
      <c r="G13458" s="7" t="n">
        <f t="normal" ca="1">32-LENB(INDIRECT(ADDRESS(13458,6)))</f>
        <v>0</v>
      </c>
      <c r="H13458" s="7" t="n">
        <v>0</v>
      </c>
      <c r="I13458" s="7" t="n">
        <v>65533</v>
      </c>
      <c r="J13458" s="7" t="n">
        <v>0</v>
      </c>
      <c r="K13458" s="7" t="s">
        <v>13</v>
      </c>
      <c r="L13458" s="7" t="n">
        <f t="normal" ca="1">32-LENB(INDIRECT(ADDRESS(13458,11)))</f>
        <v>0</v>
      </c>
    </row>
    <row r="13459" spans="1:12">
      <c r="A13459" t="s">
        <v>4</v>
      </c>
      <c r="B13459" s="4" t="s">
        <v>5</v>
      </c>
    </row>
    <row r="13460" spans="1:12">
      <c r="A13460" t="n">
        <v>116336</v>
      </c>
      <c r="B13460" s="5" t="n">
        <v>1</v>
      </c>
    </row>
    <row r="13461" spans="1:12" s="3" customFormat="1" customHeight="0">
      <c r="A13461" s="3" t="s">
        <v>2</v>
      </c>
      <c r="B13461" s="3" t="s">
        <v>975</v>
      </c>
    </row>
    <row r="13462" spans="1:12">
      <c r="A13462" t="s">
        <v>4</v>
      </c>
      <c r="B13462" s="4" t="s">
        <v>5</v>
      </c>
      <c r="C13462" s="4" t="s">
        <v>10</v>
      </c>
      <c r="D13462" s="4" t="s">
        <v>10</v>
      </c>
      <c r="E13462" s="4" t="s">
        <v>9</v>
      </c>
      <c r="F13462" s="4" t="s">
        <v>6</v>
      </c>
      <c r="G13462" s="4" t="s">
        <v>8</v>
      </c>
      <c r="H13462" s="4" t="s">
        <v>10</v>
      </c>
      <c r="I13462" s="4" t="s">
        <v>10</v>
      </c>
      <c r="J13462" s="4" t="s">
        <v>9</v>
      </c>
      <c r="K13462" s="4" t="s">
        <v>6</v>
      </c>
      <c r="L13462" s="4" t="s">
        <v>8</v>
      </c>
    </row>
    <row r="13463" spans="1:12">
      <c r="A13463" t="n">
        <v>116352</v>
      </c>
      <c r="B13463" s="93" t="n">
        <v>257</v>
      </c>
      <c r="C13463" s="7" t="n">
        <v>4</v>
      </c>
      <c r="D13463" s="7" t="n">
        <v>65533</v>
      </c>
      <c r="E13463" s="7" t="n">
        <v>2006</v>
      </c>
      <c r="F13463" s="7" t="s">
        <v>13</v>
      </c>
      <c r="G13463" s="7" t="n">
        <f t="normal" ca="1">32-LENB(INDIRECT(ADDRESS(13463,6)))</f>
        <v>0</v>
      </c>
      <c r="H13463" s="7" t="n">
        <v>0</v>
      </c>
      <c r="I13463" s="7" t="n">
        <v>65533</v>
      </c>
      <c r="J13463" s="7" t="n">
        <v>0</v>
      </c>
      <c r="K13463" s="7" t="s">
        <v>13</v>
      </c>
      <c r="L13463" s="7" t="n">
        <f t="normal" ca="1">32-LENB(INDIRECT(ADDRESS(13463,11)))</f>
        <v>0</v>
      </c>
    </row>
    <row r="13464" spans="1:12">
      <c r="A13464" t="s">
        <v>4</v>
      </c>
      <c r="B13464" s="4" t="s">
        <v>5</v>
      </c>
    </row>
    <row r="13465" spans="1:12">
      <c r="A13465" t="n">
        <v>116432</v>
      </c>
      <c r="B13465" s="5" t="n">
        <v>1</v>
      </c>
    </row>
    <row r="13466" spans="1:12" s="3" customFormat="1" customHeight="0">
      <c r="A13466" s="3" t="s">
        <v>2</v>
      </c>
      <c r="B13466" s="3" t="s">
        <v>976</v>
      </c>
    </row>
    <row r="13467" spans="1:12">
      <c r="A13467" t="s">
        <v>4</v>
      </c>
      <c r="B13467" s="4" t="s">
        <v>5</v>
      </c>
      <c r="C13467" s="4" t="s">
        <v>10</v>
      </c>
      <c r="D13467" s="4" t="s">
        <v>10</v>
      </c>
      <c r="E13467" s="4" t="s">
        <v>9</v>
      </c>
      <c r="F13467" s="4" t="s">
        <v>6</v>
      </c>
      <c r="G13467" s="4" t="s">
        <v>8</v>
      </c>
      <c r="H13467" s="4" t="s">
        <v>10</v>
      </c>
      <c r="I13467" s="4" t="s">
        <v>10</v>
      </c>
      <c r="J13467" s="4" t="s">
        <v>9</v>
      </c>
      <c r="K13467" s="4" t="s">
        <v>6</v>
      </c>
      <c r="L13467" s="4" t="s">
        <v>8</v>
      </c>
    </row>
    <row r="13468" spans="1:12">
      <c r="A13468" t="n">
        <v>116448</v>
      </c>
      <c r="B13468" s="93" t="n">
        <v>257</v>
      </c>
      <c r="C13468" s="7" t="n">
        <v>4</v>
      </c>
      <c r="D13468" s="7" t="n">
        <v>65533</v>
      </c>
      <c r="E13468" s="7" t="n">
        <v>10000</v>
      </c>
      <c r="F13468" s="7" t="s">
        <v>13</v>
      </c>
      <c r="G13468" s="7" t="n">
        <f t="normal" ca="1">32-LENB(INDIRECT(ADDRESS(13468,6)))</f>
        <v>0</v>
      </c>
      <c r="H13468" s="7" t="n">
        <v>0</v>
      </c>
      <c r="I13468" s="7" t="n">
        <v>65533</v>
      </c>
      <c r="J13468" s="7" t="n">
        <v>0</v>
      </c>
      <c r="K13468" s="7" t="s">
        <v>13</v>
      </c>
      <c r="L13468" s="7" t="n">
        <f t="normal" ca="1">32-LENB(INDIRECT(ADDRESS(13468,11)))</f>
        <v>0</v>
      </c>
    </row>
    <row r="13469" spans="1:12">
      <c r="A13469" t="s">
        <v>4</v>
      </c>
      <c r="B13469" s="4" t="s">
        <v>5</v>
      </c>
    </row>
    <row r="13470" spans="1:12">
      <c r="A13470" t="n">
        <v>116528</v>
      </c>
      <c r="B13470" s="5" t="n">
        <v>1</v>
      </c>
    </row>
    <row r="13471" spans="1:12" s="3" customFormat="1" customHeight="0">
      <c r="A13471" s="3" t="s">
        <v>2</v>
      </c>
      <c r="B13471" s="3" t="s">
        <v>977</v>
      </c>
    </row>
    <row r="13472" spans="1:12">
      <c r="A13472" t="s">
        <v>4</v>
      </c>
      <c r="B13472" s="4" t="s">
        <v>5</v>
      </c>
      <c r="C13472" s="4" t="s">
        <v>10</v>
      </c>
      <c r="D13472" s="4" t="s">
        <v>10</v>
      </c>
      <c r="E13472" s="4" t="s">
        <v>9</v>
      </c>
      <c r="F13472" s="4" t="s">
        <v>6</v>
      </c>
      <c r="G13472" s="4" t="s">
        <v>8</v>
      </c>
      <c r="H13472" s="4" t="s">
        <v>10</v>
      </c>
      <c r="I13472" s="4" t="s">
        <v>10</v>
      </c>
      <c r="J13472" s="4" t="s">
        <v>9</v>
      </c>
      <c r="K13472" s="4" t="s">
        <v>6</v>
      </c>
      <c r="L13472" s="4" t="s">
        <v>8</v>
      </c>
    </row>
    <row r="13473" spans="1:12">
      <c r="A13473" t="n">
        <v>116544</v>
      </c>
      <c r="B13473" s="93" t="n">
        <v>257</v>
      </c>
      <c r="C13473" s="7" t="n">
        <v>4</v>
      </c>
      <c r="D13473" s="7" t="n">
        <v>65533</v>
      </c>
      <c r="E13473" s="7" t="n">
        <v>10000</v>
      </c>
      <c r="F13473" s="7" t="s">
        <v>13</v>
      </c>
      <c r="G13473" s="7" t="n">
        <f t="normal" ca="1">32-LENB(INDIRECT(ADDRESS(13473,6)))</f>
        <v>0</v>
      </c>
      <c r="H13473" s="7" t="n">
        <v>0</v>
      </c>
      <c r="I13473" s="7" t="n">
        <v>65533</v>
      </c>
      <c r="J13473" s="7" t="n">
        <v>0</v>
      </c>
      <c r="K13473" s="7" t="s">
        <v>13</v>
      </c>
      <c r="L13473" s="7" t="n">
        <f t="normal" ca="1">32-LENB(INDIRECT(ADDRESS(13473,11)))</f>
        <v>0</v>
      </c>
    </row>
    <row r="13474" spans="1:12">
      <c r="A13474" t="s">
        <v>4</v>
      </c>
      <c r="B13474" s="4" t="s">
        <v>5</v>
      </c>
    </row>
    <row r="13475" spans="1:12">
      <c r="A13475" t="n">
        <v>116624</v>
      </c>
      <c r="B13475" s="5" t="n">
        <v>1</v>
      </c>
    </row>
    <row r="13476" spans="1:12" s="3" customFormat="1" customHeight="0">
      <c r="A13476" s="3" t="s">
        <v>2</v>
      </c>
      <c r="B13476" s="3" t="s">
        <v>978</v>
      </c>
    </row>
    <row r="13477" spans="1:12">
      <c r="A13477" t="s">
        <v>4</v>
      </c>
      <c r="B13477" s="4" t="s">
        <v>5</v>
      </c>
      <c r="C13477" s="4" t="s">
        <v>10</v>
      </c>
      <c r="D13477" s="4" t="s">
        <v>10</v>
      </c>
      <c r="E13477" s="4" t="s">
        <v>9</v>
      </c>
      <c r="F13477" s="4" t="s">
        <v>6</v>
      </c>
      <c r="G13477" s="4" t="s">
        <v>8</v>
      </c>
      <c r="H13477" s="4" t="s">
        <v>10</v>
      </c>
      <c r="I13477" s="4" t="s">
        <v>10</v>
      </c>
      <c r="J13477" s="4" t="s">
        <v>9</v>
      </c>
      <c r="K13477" s="4" t="s">
        <v>6</v>
      </c>
      <c r="L13477" s="4" t="s">
        <v>8</v>
      </c>
    </row>
    <row r="13478" spans="1:12">
      <c r="A13478" t="n">
        <v>116640</v>
      </c>
      <c r="B13478" s="93" t="n">
        <v>257</v>
      </c>
      <c r="C13478" s="7" t="n">
        <v>4</v>
      </c>
      <c r="D13478" s="7" t="n">
        <v>65533</v>
      </c>
      <c r="E13478" s="7" t="n">
        <v>10000</v>
      </c>
      <c r="F13478" s="7" t="s">
        <v>13</v>
      </c>
      <c r="G13478" s="7" t="n">
        <f t="normal" ca="1">32-LENB(INDIRECT(ADDRESS(13478,6)))</f>
        <v>0</v>
      </c>
      <c r="H13478" s="7" t="n">
        <v>0</v>
      </c>
      <c r="I13478" s="7" t="n">
        <v>65533</v>
      </c>
      <c r="J13478" s="7" t="n">
        <v>0</v>
      </c>
      <c r="K13478" s="7" t="s">
        <v>13</v>
      </c>
      <c r="L13478" s="7" t="n">
        <f t="normal" ca="1">32-LENB(INDIRECT(ADDRESS(13478,11)))</f>
        <v>0</v>
      </c>
    </row>
    <row r="13479" spans="1:12">
      <c r="A13479" t="s">
        <v>4</v>
      </c>
      <c r="B13479" s="4" t="s">
        <v>5</v>
      </c>
    </row>
    <row r="13480" spans="1:12">
      <c r="A13480" t="n">
        <v>116720</v>
      </c>
      <c r="B13480" s="5" t="n">
        <v>1</v>
      </c>
    </row>
    <row r="13481" spans="1:12" s="3" customFormat="1" customHeight="0">
      <c r="A13481" s="3" t="s">
        <v>2</v>
      </c>
      <c r="B13481" s="3" t="s">
        <v>979</v>
      </c>
    </row>
    <row r="13482" spans="1:12">
      <c r="A13482" t="s">
        <v>4</v>
      </c>
      <c r="B13482" s="4" t="s">
        <v>5</v>
      </c>
      <c r="C13482" s="4" t="s">
        <v>10</v>
      </c>
      <c r="D13482" s="4" t="s">
        <v>10</v>
      </c>
      <c r="E13482" s="4" t="s">
        <v>9</v>
      </c>
      <c r="F13482" s="4" t="s">
        <v>6</v>
      </c>
      <c r="G13482" s="4" t="s">
        <v>8</v>
      </c>
      <c r="H13482" s="4" t="s">
        <v>10</v>
      </c>
      <c r="I13482" s="4" t="s">
        <v>10</v>
      </c>
      <c r="J13482" s="4" t="s">
        <v>9</v>
      </c>
      <c r="K13482" s="4" t="s">
        <v>6</v>
      </c>
      <c r="L13482" s="4" t="s">
        <v>8</v>
      </c>
      <c r="M13482" s="4" t="s">
        <v>10</v>
      </c>
      <c r="N13482" s="4" t="s">
        <v>10</v>
      </c>
      <c r="O13482" s="4" t="s">
        <v>9</v>
      </c>
      <c r="P13482" s="4" t="s">
        <v>6</v>
      </c>
      <c r="Q13482" s="4" t="s">
        <v>8</v>
      </c>
      <c r="R13482" s="4" t="s">
        <v>10</v>
      </c>
      <c r="S13482" s="4" t="s">
        <v>10</v>
      </c>
      <c r="T13482" s="4" t="s">
        <v>9</v>
      </c>
      <c r="U13482" s="4" t="s">
        <v>6</v>
      </c>
      <c r="V13482" s="4" t="s">
        <v>8</v>
      </c>
      <c r="W13482" s="4" t="s">
        <v>10</v>
      </c>
      <c r="X13482" s="4" t="s">
        <v>10</v>
      </c>
      <c r="Y13482" s="4" t="s">
        <v>9</v>
      </c>
      <c r="Z13482" s="4" t="s">
        <v>6</v>
      </c>
      <c r="AA13482" s="4" t="s">
        <v>8</v>
      </c>
      <c r="AB13482" s="4" t="s">
        <v>10</v>
      </c>
      <c r="AC13482" s="4" t="s">
        <v>10</v>
      </c>
      <c r="AD13482" s="4" t="s">
        <v>9</v>
      </c>
      <c r="AE13482" s="4" t="s">
        <v>6</v>
      </c>
      <c r="AF13482" s="4" t="s">
        <v>8</v>
      </c>
      <c r="AG13482" s="4" t="s">
        <v>10</v>
      </c>
      <c r="AH13482" s="4" t="s">
        <v>10</v>
      </c>
      <c r="AI13482" s="4" t="s">
        <v>9</v>
      </c>
      <c r="AJ13482" s="4" t="s">
        <v>6</v>
      </c>
      <c r="AK13482" s="4" t="s">
        <v>8</v>
      </c>
      <c r="AL13482" s="4" t="s">
        <v>10</v>
      </c>
      <c r="AM13482" s="4" t="s">
        <v>10</v>
      </c>
      <c r="AN13482" s="4" t="s">
        <v>9</v>
      </c>
      <c r="AO13482" s="4" t="s">
        <v>6</v>
      </c>
      <c r="AP13482" s="4" t="s">
        <v>8</v>
      </c>
    </row>
    <row r="13483" spans="1:12">
      <c r="A13483" t="n">
        <v>116736</v>
      </c>
      <c r="B13483" s="93" t="n">
        <v>257</v>
      </c>
      <c r="C13483" s="7" t="n">
        <v>4</v>
      </c>
      <c r="D13483" s="7" t="n">
        <v>65533</v>
      </c>
      <c r="E13483" s="7" t="n">
        <v>2053</v>
      </c>
      <c r="F13483" s="7" t="s">
        <v>13</v>
      </c>
      <c r="G13483" s="7" t="n">
        <f t="normal" ca="1">32-LENB(INDIRECT(ADDRESS(13483,6)))</f>
        <v>0</v>
      </c>
      <c r="H13483" s="7" t="n">
        <v>4</v>
      </c>
      <c r="I13483" s="7" t="n">
        <v>65533</v>
      </c>
      <c r="J13483" s="7" t="n">
        <v>4433</v>
      </c>
      <c r="K13483" s="7" t="s">
        <v>13</v>
      </c>
      <c r="L13483" s="7" t="n">
        <f t="normal" ca="1">32-LENB(INDIRECT(ADDRESS(13483,11)))</f>
        <v>0</v>
      </c>
      <c r="M13483" s="7" t="n">
        <v>7</v>
      </c>
      <c r="N13483" s="7" t="n">
        <v>65533</v>
      </c>
      <c r="O13483" s="7" t="n">
        <v>23371</v>
      </c>
      <c r="P13483" s="7" t="s">
        <v>13</v>
      </c>
      <c r="Q13483" s="7" t="n">
        <f t="normal" ca="1">32-LENB(INDIRECT(ADDRESS(13483,16)))</f>
        <v>0</v>
      </c>
      <c r="R13483" s="7" t="n">
        <v>7</v>
      </c>
      <c r="S13483" s="7" t="n">
        <v>65533</v>
      </c>
      <c r="T13483" s="7" t="n">
        <v>23372</v>
      </c>
      <c r="U13483" s="7" t="s">
        <v>13</v>
      </c>
      <c r="V13483" s="7" t="n">
        <f t="normal" ca="1">32-LENB(INDIRECT(ADDRESS(13483,21)))</f>
        <v>0</v>
      </c>
      <c r="W13483" s="7" t="n">
        <v>7</v>
      </c>
      <c r="X13483" s="7" t="n">
        <v>65533</v>
      </c>
      <c r="Y13483" s="7" t="n">
        <v>23373</v>
      </c>
      <c r="Z13483" s="7" t="s">
        <v>13</v>
      </c>
      <c r="AA13483" s="7" t="n">
        <f t="normal" ca="1">32-LENB(INDIRECT(ADDRESS(13483,26)))</f>
        <v>0</v>
      </c>
      <c r="AB13483" s="7" t="n">
        <v>7</v>
      </c>
      <c r="AC13483" s="7" t="n">
        <v>65533</v>
      </c>
      <c r="AD13483" s="7" t="n">
        <v>23374</v>
      </c>
      <c r="AE13483" s="7" t="s">
        <v>13</v>
      </c>
      <c r="AF13483" s="7" t="n">
        <f t="normal" ca="1">32-LENB(INDIRECT(ADDRESS(13483,31)))</f>
        <v>0</v>
      </c>
      <c r="AG13483" s="7" t="n">
        <v>7</v>
      </c>
      <c r="AH13483" s="7" t="n">
        <v>65533</v>
      </c>
      <c r="AI13483" s="7" t="n">
        <v>23375</v>
      </c>
      <c r="AJ13483" s="7" t="s">
        <v>13</v>
      </c>
      <c r="AK13483" s="7" t="n">
        <f t="normal" ca="1">32-LENB(INDIRECT(ADDRESS(13483,36)))</f>
        <v>0</v>
      </c>
      <c r="AL13483" s="7" t="n">
        <v>0</v>
      </c>
      <c r="AM13483" s="7" t="n">
        <v>65533</v>
      </c>
      <c r="AN13483" s="7" t="n">
        <v>0</v>
      </c>
      <c r="AO13483" s="7" t="s">
        <v>13</v>
      </c>
      <c r="AP13483" s="7" t="n">
        <f t="normal" ca="1">32-LENB(INDIRECT(ADDRESS(13483,41)))</f>
        <v>0</v>
      </c>
    </row>
    <row r="13484" spans="1:12">
      <c r="A13484" t="s">
        <v>4</v>
      </c>
      <c r="B13484" s="4" t="s">
        <v>5</v>
      </c>
    </row>
    <row r="13485" spans="1:12">
      <c r="A13485" t="n">
        <v>117056</v>
      </c>
      <c r="B13485" s="5" t="n">
        <v>1</v>
      </c>
    </row>
    <row r="13486" spans="1:12" s="3" customFormat="1" customHeight="0">
      <c r="A13486" s="3" t="s">
        <v>2</v>
      </c>
      <c r="B13486" s="3" t="s">
        <v>980</v>
      </c>
    </row>
    <row r="13487" spans="1:12">
      <c r="A13487" t="s">
        <v>4</v>
      </c>
      <c r="B13487" s="4" t="s">
        <v>5</v>
      </c>
      <c r="C13487" s="4" t="s">
        <v>10</v>
      </c>
      <c r="D13487" s="4" t="s">
        <v>10</v>
      </c>
      <c r="E13487" s="4" t="s">
        <v>9</v>
      </c>
      <c r="F13487" s="4" t="s">
        <v>6</v>
      </c>
      <c r="G13487" s="4" t="s">
        <v>8</v>
      </c>
      <c r="H13487" s="4" t="s">
        <v>10</v>
      </c>
      <c r="I13487" s="4" t="s">
        <v>10</v>
      </c>
      <c r="J13487" s="4" t="s">
        <v>9</v>
      </c>
      <c r="K13487" s="4" t="s">
        <v>6</v>
      </c>
      <c r="L13487" s="4" t="s">
        <v>8</v>
      </c>
      <c r="M13487" s="4" t="s">
        <v>10</v>
      </c>
      <c r="N13487" s="4" t="s">
        <v>10</v>
      </c>
      <c r="O13487" s="4" t="s">
        <v>9</v>
      </c>
      <c r="P13487" s="4" t="s">
        <v>6</v>
      </c>
      <c r="Q13487" s="4" t="s">
        <v>8</v>
      </c>
      <c r="R13487" s="4" t="s">
        <v>10</v>
      </c>
      <c r="S13487" s="4" t="s">
        <v>10</v>
      </c>
      <c r="T13487" s="4" t="s">
        <v>9</v>
      </c>
      <c r="U13487" s="4" t="s">
        <v>6</v>
      </c>
      <c r="V13487" s="4" t="s">
        <v>8</v>
      </c>
      <c r="W13487" s="4" t="s">
        <v>10</v>
      </c>
      <c r="X13487" s="4" t="s">
        <v>10</v>
      </c>
      <c r="Y13487" s="4" t="s">
        <v>9</v>
      </c>
      <c r="Z13487" s="4" t="s">
        <v>6</v>
      </c>
      <c r="AA13487" s="4" t="s">
        <v>8</v>
      </c>
      <c r="AB13487" s="4" t="s">
        <v>10</v>
      </c>
      <c r="AC13487" s="4" t="s">
        <v>10</v>
      </c>
      <c r="AD13487" s="4" t="s">
        <v>9</v>
      </c>
      <c r="AE13487" s="4" t="s">
        <v>6</v>
      </c>
      <c r="AF13487" s="4" t="s">
        <v>8</v>
      </c>
      <c r="AG13487" s="4" t="s">
        <v>10</v>
      </c>
      <c r="AH13487" s="4" t="s">
        <v>10</v>
      </c>
      <c r="AI13487" s="4" t="s">
        <v>9</v>
      </c>
      <c r="AJ13487" s="4" t="s">
        <v>6</v>
      </c>
      <c r="AK13487" s="4" t="s">
        <v>8</v>
      </c>
      <c r="AL13487" s="4" t="s">
        <v>10</v>
      </c>
      <c r="AM13487" s="4" t="s">
        <v>10</v>
      </c>
      <c r="AN13487" s="4" t="s">
        <v>9</v>
      </c>
      <c r="AO13487" s="4" t="s">
        <v>6</v>
      </c>
      <c r="AP13487" s="4" t="s">
        <v>8</v>
      </c>
    </row>
    <row r="13488" spans="1:12">
      <c r="A13488" t="n">
        <v>117072</v>
      </c>
      <c r="B13488" s="93" t="n">
        <v>257</v>
      </c>
      <c r="C13488" s="7" t="n">
        <v>4</v>
      </c>
      <c r="D13488" s="7" t="n">
        <v>65533</v>
      </c>
      <c r="E13488" s="7" t="n">
        <v>2053</v>
      </c>
      <c r="F13488" s="7" t="s">
        <v>13</v>
      </c>
      <c r="G13488" s="7" t="n">
        <f t="normal" ca="1">32-LENB(INDIRECT(ADDRESS(13488,6)))</f>
        <v>0</v>
      </c>
      <c r="H13488" s="7" t="n">
        <v>4</v>
      </c>
      <c r="I13488" s="7" t="n">
        <v>65533</v>
      </c>
      <c r="J13488" s="7" t="n">
        <v>4433</v>
      </c>
      <c r="K13488" s="7" t="s">
        <v>13</v>
      </c>
      <c r="L13488" s="7" t="n">
        <f t="normal" ca="1">32-LENB(INDIRECT(ADDRESS(13488,11)))</f>
        <v>0</v>
      </c>
      <c r="M13488" s="7" t="n">
        <v>7</v>
      </c>
      <c r="N13488" s="7" t="n">
        <v>65533</v>
      </c>
      <c r="O13488" s="7" t="n">
        <v>23371</v>
      </c>
      <c r="P13488" s="7" t="s">
        <v>13</v>
      </c>
      <c r="Q13488" s="7" t="n">
        <f t="normal" ca="1">32-LENB(INDIRECT(ADDRESS(13488,16)))</f>
        <v>0</v>
      </c>
      <c r="R13488" s="7" t="n">
        <v>7</v>
      </c>
      <c r="S13488" s="7" t="n">
        <v>65533</v>
      </c>
      <c r="T13488" s="7" t="n">
        <v>23372</v>
      </c>
      <c r="U13488" s="7" t="s">
        <v>13</v>
      </c>
      <c r="V13488" s="7" t="n">
        <f t="normal" ca="1">32-LENB(INDIRECT(ADDRESS(13488,21)))</f>
        <v>0</v>
      </c>
      <c r="W13488" s="7" t="n">
        <v>7</v>
      </c>
      <c r="X13488" s="7" t="n">
        <v>65533</v>
      </c>
      <c r="Y13488" s="7" t="n">
        <v>23373</v>
      </c>
      <c r="Z13488" s="7" t="s">
        <v>13</v>
      </c>
      <c r="AA13488" s="7" t="n">
        <f t="normal" ca="1">32-LENB(INDIRECT(ADDRESS(13488,26)))</f>
        <v>0</v>
      </c>
      <c r="AB13488" s="7" t="n">
        <v>7</v>
      </c>
      <c r="AC13488" s="7" t="n">
        <v>65533</v>
      </c>
      <c r="AD13488" s="7" t="n">
        <v>23374</v>
      </c>
      <c r="AE13488" s="7" t="s">
        <v>13</v>
      </c>
      <c r="AF13488" s="7" t="n">
        <f t="normal" ca="1">32-LENB(INDIRECT(ADDRESS(13488,31)))</f>
        <v>0</v>
      </c>
      <c r="AG13488" s="7" t="n">
        <v>7</v>
      </c>
      <c r="AH13488" s="7" t="n">
        <v>65533</v>
      </c>
      <c r="AI13488" s="7" t="n">
        <v>23375</v>
      </c>
      <c r="AJ13488" s="7" t="s">
        <v>13</v>
      </c>
      <c r="AK13488" s="7" t="n">
        <f t="normal" ca="1">32-LENB(INDIRECT(ADDRESS(13488,36)))</f>
        <v>0</v>
      </c>
      <c r="AL13488" s="7" t="n">
        <v>0</v>
      </c>
      <c r="AM13488" s="7" t="n">
        <v>65533</v>
      </c>
      <c r="AN13488" s="7" t="n">
        <v>0</v>
      </c>
      <c r="AO13488" s="7" t="s">
        <v>13</v>
      </c>
      <c r="AP13488" s="7" t="n">
        <f t="normal" ca="1">32-LENB(INDIRECT(ADDRESS(13488,41)))</f>
        <v>0</v>
      </c>
    </row>
    <row r="13489" spans="1:42">
      <c r="A13489" t="s">
        <v>4</v>
      </c>
      <c r="B13489" s="4" t="s">
        <v>5</v>
      </c>
    </row>
    <row r="13490" spans="1:42">
      <c r="A13490" t="n">
        <v>117392</v>
      </c>
      <c r="B13490" s="5" t="n">
        <v>1</v>
      </c>
    </row>
    <row r="13491" spans="1:42" s="3" customFormat="1" customHeight="0">
      <c r="A13491" s="3" t="s">
        <v>2</v>
      </c>
      <c r="B13491" s="3" t="s">
        <v>981</v>
      </c>
    </row>
    <row r="13492" spans="1:42">
      <c r="A13492" t="s">
        <v>4</v>
      </c>
      <c r="B13492" s="4" t="s">
        <v>5</v>
      </c>
      <c r="C13492" s="4" t="s">
        <v>10</v>
      </c>
      <c r="D13492" s="4" t="s">
        <v>10</v>
      </c>
      <c r="E13492" s="4" t="s">
        <v>9</v>
      </c>
      <c r="F13492" s="4" t="s">
        <v>6</v>
      </c>
      <c r="G13492" s="4" t="s">
        <v>8</v>
      </c>
      <c r="H13492" s="4" t="s">
        <v>10</v>
      </c>
      <c r="I13492" s="4" t="s">
        <v>10</v>
      </c>
      <c r="J13492" s="4" t="s">
        <v>9</v>
      </c>
      <c r="K13492" s="4" t="s">
        <v>6</v>
      </c>
      <c r="L13492" s="4" t="s">
        <v>8</v>
      </c>
    </row>
    <row r="13493" spans="1:42">
      <c r="A13493" t="n">
        <v>117408</v>
      </c>
      <c r="B13493" s="93" t="n">
        <v>257</v>
      </c>
      <c r="C13493" s="7" t="n">
        <v>4</v>
      </c>
      <c r="D13493" s="7" t="n">
        <v>65533</v>
      </c>
      <c r="E13493" s="7" t="n">
        <v>12010</v>
      </c>
      <c r="F13493" s="7" t="s">
        <v>13</v>
      </c>
      <c r="G13493" s="7" t="n">
        <f t="normal" ca="1">32-LENB(INDIRECT(ADDRESS(13493,6)))</f>
        <v>0</v>
      </c>
      <c r="H13493" s="7" t="n">
        <v>0</v>
      </c>
      <c r="I13493" s="7" t="n">
        <v>65533</v>
      </c>
      <c r="J13493" s="7" t="n">
        <v>0</v>
      </c>
      <c r="K13493" s="7" t="s">
        <v>13</v>
      </c>
      <c r="L13493" s="7" t="n">
        <f t="normal" ca="1">32-LENB(INDIRECT(ADDRESS(13493,11)))</f>
        <v>0</v>
      </c>
    </row>
    <row r="13494" spans="1:42">
      <c r="A13494" t="s">
        <v>4</v>
      </c>
      <c r="B13494" s="4" t="s">
        <v>5</v>
      </c>
    </row>
    <row r="13495" spans="1:42">
      <c r="A13495" t="n">
        <v>117488</v>
      </c>
      <c r="B13495" s="5" t="n">
        <v>1</v>
      </c>
    </row>
    <row r="13496" spans="1:42" s="3" customFormat="1" customHeight="0">
      <c r="A13496" s="3" t="s">
        <v>2</v>
      </c>
      <c r="B13496" s="3" t="s">
        <v>982</v>
      </c>
    </row>
    <row r="13497" spans="1:42">
      <c r="A13497" t="s">
        <v>4</v>
      </c>
      <c r="B13497" s="4" t="s">
        <v>5</v>
      </c>
      <c r="C13497" s="4" t="s">
        <v>10</v>
      </c>
      <c r="D13497" s="4" t="s">
        <v>10</v>
      </c>
      <c r="E13497" s="4" t="s">
        <v>9</v>
      </c>
      <c r="F13497" s="4" t="s">
        <v>6</v>
      </c>
      <c r="G13497" s="4" t="s">
        <v>8</v>
      </c>
      <c r="H13497" s="4" t="s">
        <v>10</v>
      </c>
      <c r="I13497" s="4" t="s">
        <v>10</v>
      </c>
      <c r="J13497" s="4" t="s">
        <v>9</v>
      </c>
      <c r="K13497" s="4" t="s">
        <v>6</v>
      </c>
      <c r="L13497" s="4" t="s">
        <v>8</v>
      </c>
      <c r="M13497" s="4" t="s">
        <v>10</v>
      </c>
      <c r="N13497" s="4" t="s">
        <v>10</v>
      </c>
      <c r="O13497" s="4" t="s">
        <v>9</v>
      </c>
      <c r="P13497" s="4" t="s">
        <v>6</v>
      </c>
      <c r="Q13497" s="4" t="s">
        <v>8</v>
      </c>
      <c r="R13497" s="4" t="s">
        <v>10</v>
      </c>
      <c r="S13497" s="4" t="s">
        <v>10</v>
      </c>
      <c r="T13497" s="4" t="s">
        <v>9</v>
      </c>
      <c r="U13497" s="4" t="s">
        <v>6</v>
      </c>
      <c r="V13497" s="4" t="s">
        <v>8</v>
      </c>
      <c r="W13497" s="4" t="s">
        <v>10</v>
      </c>
      <c r="X13497" s="4" t="s">
        <v>10</v>
      </c>
      <c r="Y13497" s="4" t="s">
        <v>9</v>
      </c>
      <c r="Z13497" s="4" t="s">
        <v>6</v>
      </c>
      <c r="AA13497" s="4" t="s">
        <v>8</v>
      </c>
      <c r="AB13497" s="4" t="s">
        <v>10</v>
      </c>
      <c r="AC13497" s="4" t="s">
        <v>10</v>
      </c>
      <c r="AD13497" s="4" t="s">
        <v>9</v>
      </c>
      <c r="AE13497" s="4" t="s">
        <v>6</v>
      </c>
      <c r="AF13497" s="4" t="s">
        <v>8</v>
      </c>
      <c r="AG13497" s="4" t="s">
        <v>10</v>
      </c>
      <c r="AH13497" s="4" t="s">
        <v>10</v>
      </c>
      <c r="AI13497" s="4" t="s">
        <v>9</v>
      </c>
      <c r="AJ13497" s="4" t="s">
        <v>6</v>
      </c>
      <c r="AK13497" s="4" t="s">
        <v>8</v>
      </c>
      <c r="AL13497" s="4" t="s">
        <v>10</v>
      </c>
      <c r="AM13497" s="4" t="s">
        <v>10</v>
      </c>
      <c r="AN13497" s="4" t="s">
        <v>9</v>
      </c>
      <c r="AO13497" s="4" t="s">
        <v>6</v>
      </c>
      <c r="AP13497" s="4" t="s">
        <v>8</v>
      </c>
    </row>
    <row r="13498" spans="1:42">
      <c r="A13498" t="n">
        <v>117504</v>
      </c>
      <c r="B13498" s="93" t="n">
        <v>257</v>
      </c>
      <c r="C13498" s="7" t="n">
        <v>3</v>
      </c>
      <c r="D13498" s="7" t="n">
        <v>65533</v>
      </c>
      <c r="E13498" s="7" t="n">
        <v>0</v>
      </c>
      <c r="F13498" s="7" t="s">
        <v>332</v>
      </c>
      <c r="G13498" s="7" t="n">
        <f t="normal" ca="1">32-LENB(INDIRECT(ADDRESS(13498,6)))</f>
        <v>0</v>
      </c>
      <c r="H13498" s="7" t="n">
        <v>3</v>
      </c>
      <c r="I13498" s="7" t="n">
        <v>65533</v>
      </c>
      <c r="J13498" s="7" t="n">
        <v>0</v>
      </c>
      <c r="K13498" s="7" t="s">
        <v>333</v>
      </c>
      <c r="L13498" s="7" t="n">
        <f t="normal" ca="1">32-LENB(INDIRECT(ADDRESS(13498,11)))</f>
        <v>0</v>
      </c>
      <c r="M13498" s="7" t="n">
        <v>3</v>
      </c>
      <c r="N13498" s="7" t="n">
        <v>65533</v>
      </c>
      <c r="O13498" s="7" t="n">
        <v>0</v>
      </c>
      <c r="P13498" s="7" t="s">
        <v>334</v>
      </c>
      <c r="Q13498" s="7" t="n">
        <f t="normal" ca="1">32-LENB(INDIRECT(ADDRESS(13498,16)))</f>
        <v>0</v>
      </c>
      <c r="R13498" s="7" t="n">
        <v>4</v>
      </c>
      <c r="S13498" s="7" t="n">
        <v>65533</v>
      </c>
      <c r="T13498" s="7" t="n">
        <v>12105</v>
      </c>
      <c r="U13498" s="7" t="s">
        <v>13</v>
      </c>
      <c r="V13498" s="7" t="n">
        <f t="normal" ca="1">32-LENB(INDIRECT(ADDRESS(13498,21)))</f>
        <v>0</v>
      </c>
      <c r="W13498" s="7" t="n">
        <v>4</v>
      </c>
      <c r="X13498" s="7" t="n">
        <v>65533</v>
      </c>
      <c r="Y13498" s="7" t="n">
        <v>14050</v>
      </c>
      <c r="Z13498" s="7" t="s">
        <v>13</v>
      </c>
      <c r="AA13498" s="7" t="n">
        <f t="normal" ca="1">32-LENB(INDIRECT(ADDRESS(13498,26)))</f>
        <v>0</v>
      </c>
      <c r="AB13498" s="7" t="n">
        <v>4</v>
      </c>
      <c r="AC13498" s="7" t="n">
        <v>65533</v>
      </c>
      <c r="AD13498" s="7" t="n">
        <v>4148</v>
      </c>
      <c r="AE13498" s="7" t="s">
        <v>13</v>
      </c>
      <c r="AF13498" s="7" t="n">
        <f t="normal" ca="1">32-LENB(INDIRECT(ADDRESS(13498,31)))</f>
        <v>0</v>
      </c>
      <c r="AG13498" s="7" t="n">
        <v>4</v>
      </c>
      <c r="AH13498" s="7" t="n">
        <v>65533</v>
      </c>
      <c r="AI13498" s="7" t="n">
        <v>2243</v>
      </c>
      <c r="AJ13498" s="7" t="s">
        <v>13</v>
      </c>
      <c r="AK13498" s="7" t="n">
        <f t="normal" ca="1">32-LENB(INDIRECT(ADDRESS(13498,36)))</f>
        <v>0</v>
      </c>
      <c r="AL13498" s="7" t="n">
        <v>0</v>
      </c>
      <c r="AM13498" s="7" t="n">
        <v>65533</v>
      </c>
      <c r="AN13498" s="7" t="n">
        <v>0</v>
      </c>
      <c r="AO13498" s="7" t="s">
        <v>13</v>
      </c>
      <c r="AP13498" s="7" t="n">
        <f t="normal" ca="1">32-LENB(INDIRECT(ADDRESS(13498,41)))</f>
        <v>0</v>
      </c>
    </row>
    <row r="13499" spans="1:42">
      <c r="A13499" t="s">
        <v>4</v>
      </c>
      <c r="B13499" s="4" t="s">
        <v>5</v>
      </c>
    </row>
    <row r="13500" spans="1:42">
      <c r="A13500" t="n">
        <v>117824</v>
      </c>
      <c r="B13500" s="5" t="n">
        <v>1</v>
      </c>
    </row>
    <row r="13501" spans="1:42" s="3" customFormat="1" customHeight="0">
      <c r="A13501" s="3" t="s">
        <v>2</v>
      </c>
      <c r="B13501" s="3" t="s">
        <v>983</v>
      </c>
    </row>
    <row r="13502" spans="1:42">
      <c r="A13502" t="s">
        <v>4</v>
      </c>
      <c r="B13502" s="4" t="s">
        <v>5</v>
      </c>
      <c r="C13502" s="4" t="s">
        <v>10</v>
      </c>
      <c r="D13502" s="4" t="s">
        <v>10</v>
      </c>
      <c r="E13502" s="4" t="s">
        <v>9</v>
      </c>
      <c r="F13502" s="4" t="s">
        <v>6</v>
      </c>
      <c r="G13502" s="4" t="s">
        <v>8</v>
      </c>
      <c r="H13502" s="4" t="s">
        <v>10</v>
      </c>
      <c r="I13502" s="4" t="s">
        <v>10</v>
      </c>
      <c r="J13502" s="4" t="s">
        <v>9</v>
      </c>
      <c r="K13502" s="4" t="s">
        <v>6</v>
      </c>
      <c r="L13502" s="4" t="s">
        <v>8</v>
      </c>
      <c r="M13502" s="4" t="s">
        <v>10</v>
      </c>
      <c r="N13502" s="4" t="s">
        <v>10</v>
      </c>
      <c r="O13502" s="4" t="s">
        <v>9</v>
      </c>
      <c r="P13502" s="4" t="s">
        <v>6</v>
      </c>
      <c r="Q13502" s="4" t="s">
        <v>8</v>
      </c>
      <c r="R13502" s="4" t="s">
        <v>10</v>
      </c>
      <c r="S13502" s="4" t="s">
        <v>10</v>
      </c>
      <c r="T13502" s="4" t="s">
        <v>9</v>
      </c>
      <c r="U13502" s="4" t="s">
        <v>6</v>
      </c>
      <c r="V13502" s="4" t="s">
        <v>8</v>
      </c>
      <c r="W13502" s="4" t="s">
        <v>10</v>
      </c>
      <c r="X13502" s="4" t="s">
        <v>10</v>
      </c>
      <c r="Y13502" s="4" t="s">
        <v>9</v>
      </c>
      <c r="Z13502" s="4" t="s">
        <v>6</v>
      </c>
      <c r="AA13502" s="4" t="s">
        <v>8</v>
      </c>
      <c r="AB13502" s="4" t="s">
        <v>10</v>
      </c>
      <c r="AC13502" s="4" t="s">
        <v>10</v>
      </c>
      <c r="AD13502" s="4" t="s">
        <v>9</v>
      </c>
      <c r="AE13502" s="4" t="s">
        <v>6</v>
      </c>
      <c r="AF13502" s="4" t="s">
        <v>8</v>
      </c>
      <c r="AG13502" s="4" t="s">
        <v>10</v>
      </c>
      <c r="AH13502" s="4" t="s">
        <v>10</v>
      </c>
      <c r="AI13502" s="4" t="s">
        <v>9</v>
      </c>
      <c r="AJ13502" s="4" t="s">
        <v>6</v>
      </c>
      <c r="AK13502" s="4" t="s">
        <v>8</v>
      </c>
      <c r="AL13502" s="4" t="s">
        <v>10</v>
      </c>
      <c r="AM13502" s="4" t="s">
        <v>10</v>
      </c>
      <c r="AN13502" s="4" t="s">
        <v>9</v>
      </c>
      <c r="AO13502" s="4" t="s">
        <v>6</v>
      </c>
      <c r="AP13502" s="4" t="s">
        <v>8</v>
      </c>
      <c r="AQ13502" s="4" t="s">
        <v>10</v>
      </c>
      <c r="AR13502" s="4" t="s">
        <v>10</v>
      </c>
      <c r="AS13502" s="4" t="s">
        <v>9</v>
      </c>
      <c r="AT13502" s="4" t="s">
        <v>6</v>
      </c>
      <c r="AU13502" s="4" t="s">
        <v>8</v>
      </c>
      <c r="AV13502" s="4" t="s">
        <v>10</v>
      </c>
      <c r="AW13502" s="4" t="s">
        <v>10</v>
      </c>
      <c r="AX13502" s="4" t="s">
        <v>9</v>
      </c>
      <c r="AY13502" s="4" t="s">
        <v>6</v>
      </c>
      <c r="AZ13502" s="4" t="s">
        <v>8</v>
      </c>
    </row>
    <row r="13503" spans="1:42">
      <c r="A13503" t="n">
        <v>117840</v>
      </c>
      <c r="B13503" s="93" t="n">
        <v>257</v>
      </c>
      <c r="C13503" s="7" t="n">
        <v>3</v>
      </c>
      <c r="D13503" s="7" t="n">
        <v>65533</v>
      </c>
      <c r="E13503" s="7" t="n">
        <v>0</v>
      </c>
      <c r="F13503" s="7" t="s">
        <v>428</v>
      </c>
      <c r="G13503" s="7" t="n">
        <f t="normal" ca="1">32-LENB(INDIRECT(ADDRESS(13503,6)))</f>
        <v>0</v>
      </c>
      <c r="H13503" s="7" t="n">
        <v>3</v>
      </c>
      <c r="I13503" s="7" t="n">
        <v>65533</v>
      </c>
      <c r="J13503" s="7" t="n">
        <v>0</v>
      </c>
      <c r="K13503" s="7" t="s">
        <v>429</v>
      </c>
      <c r="L13503" s="7" t="n">
        <f t="normal" ca="1">32-LENB(INDIRECT(ADDRESS(13503,11)))</f>
        <v>0</v>
      </c>
      <c r="M13503" s="7" t="n">
        <v>3</v>
      </c>
      <c r="N13503" s="7" t="n">
        <v>65533</v>
      </c>
      <c r="O13503" s="7" t="n">
        <v>0</v>
      </c>
      <c r="P13503" s="7" t="s">
        <v>333</v>
      </c>
      <c r="Q13503" s="7" t="n">
        <f t="normal" ca="1">32-LENB(INDIRECT(ADDRESS(13503,16)))</f>
        <v>0</v>
      </c>
      <c r="R13503" s="7" t="n">
        <v>3</v>
      </c>
      <c r="S13503" s="7" t="n">
        <v>65533</v>
      </c>
      <c r="T13503" s="7" t="n">
        <v>0</v>
      </c>
      <c r="U13503" s="7" t="s">
        <v>334</v>
      </c>
      <c r="V13503" s="7" t="n">
        <f t="normal" ca="1">32-LENB(INDIRECT(ADDRESS(13503,21)))</f>
        <v>0</v>
      </c>
      <c r="W13503" s="7" t="n">
        <v>4</v>
      </c>
      <c r="X13503" s="7" t="n">
        <v>65533</v>
      </c>
      <c r="Y13503" s="7" t="n">
        <v>12105</v>
      </c>
      <c r="Z13503" s="7" t="s">
        <v>13</v>
      </c>
      <c r="AA13503" s="7" t="n">
        <f t="normal" ca="1">32-LENB(INDIRECT(ADDRESS(13503,26)))</f>
        <v>0</v>
      </c>
      <c r="AB13503" s="7" t="n">
        <v>4</v>
      </c>
      <c r="AC13503" s="7" t="n">
        <v>65533</v>
      </c>
      <c r="AD13503" s="7" t="n">
        <v>14050</v>
      </c>
      <c r="AE13503" s="7" t="s">
        <v>13</v>
      </c>
      <c r="AF13503" s="7" t="n">
        <f t="normal" ca="1">32-LENB(INDIRECT(ADDRESS(13503,31)))</f>
        <v>0</v>
      </c>
      <c r="AG13503" s="7" t="n">
        <v>4</v>
      </c>
      <c r="AH13503" s="7" t="n">
        <v>65533</v>
      </c>
      <c r="AI13503" s="7" t="n">
        <v>4148</v>
      </c>
      <c r="AJ13503" s="7" t="s">
        <v>13</v>
      </c>
      <c r="AK13503" s="7" t="n">
        <f t="normal" ca="1">32-LENB(INDIRECT(ADDRESS(13503,36)))</f>
        <v>0</v>
      </c>
      <c r="AL13503" s="7" t="n">
        <v>4</v>
      </c>
      <c r="AM13503" s="7" t="n">
        <v>65533</v>
      </c>
      <c r="AN13503" s="7" t="n">
        <v>2243</v>
      </c>
      <c r="AO13503" s="7" t="s">
        <v>13</v>
      </c>
      <c r="AP13503" s="7" t="n">
        <f t="normal" ca="1">32-LENB(INDIRECT(ADDRESS(13503,41)))</f>
        <v>0</v>
      </c>
      <c r="AQ13503" s="7" t="n">
        <v>4</v>
      </c>
      <c r="AR13503" s="7" t="n">
        <v>65533</v>
      </c>
      <c r="AS13503" s="7" t="n">
        <v>4148</v>
      </c>
      <c r="AT13503" s="7" t="s">
        <v>13</v>
      </c>
      <c r="AU13503" s="7" t="n">
        <f t="normal" ca="1">32-LENB(INDIRECT(ADDRESS(13503,46)))</f>
        <v>0</v>
      </c>
      <c r="AV13503" s="7" t="n">
        <v>0</v>
      </c>
      <c r="AW13503" s="7" t="n">
        <v>65533</v>
      </c>
      <c r="AX13503" s="7" t="n">
        <v>0</v>
      </c>
      <c r="AY13503" s="7" t="s">
        <v>13</v>
      </c>
      <c r="AZ13503" s="7" t="n">
        <f t="normal" ca="1">32-LENB(INDIRECT(ADDRESS(13503,51)))</f>
        <v>0</v>
      </c>
    </row>
    <row r="13504" spans="1:42">
      <c r="A13504" t="s">
        <v>4</v>
      </c>
      <c r="B13504" s="4" t="s">
        <v>5</v>
      </c>
    </row>
    <row r="13505" spans="1:52">
      <c r="A13505" t="n">
        <v>118240</v>
      </c>
      <c r="B13505" s="5" t="n">
        <v>1</v>
      </c>
    </row>
    <row r="13506" spans="1:52" s="3" customFormat="1" customHeight="0">
      <c r="A13506" s="3" t="s">
        <v>2</v>
      </c>
      <c r="B13506" s="3" t="s">
        <v>984</v>
      </c>
    </row>
    <row r="13507" spans="1:52">
      <c r="A13507" t="s">
        <v>4</v>
      </c>
      <c r="B13507" s="4" t="s">
        <v>5</v>
      </c>
      <c r="C13507" s="4" t="s">
        <v>10</v>
      </c>
      <c r="D13507" s="4" t="s">
        <v>10</v>
      </c>
      <c r="E13507" s="4" t="s">
        <v>9</v>
      </c>
      <c r="F13507" s="4" t="s">
        <v>6</v>
      </c>
      <c r="G13507" s="4" t="s">
        <v>8</v>
      </c>
      <c r="H13507" s="4" t="s">
        <v>10</v>
      </c>
      <c r="I13507" s="4" t="s">
        <v>10</v>
      </c>
      <c r="J13507" s="4" t="s">
        <v>9</v>
      </c>
      <c r="K13507" s="4" t="s">
        <v>6</v>
      </c>
      <c r="L13507" s="4" t="s">
        <v>8</v>
      </c>
      <c r="M13507" s="4" t="s">
        <v>10</v>
      </c>
      <c r="N13507" s="4" t="s">
        <v>10</v>
      </c>
      <c r="O13507" s="4" t="s">
        <v>9</v>
      </c>
      <c r="P13507" s="4" t="s">
        <v>6</v>
      </c>
      <c r="Q13507" s="4" t="s">
        <v>8</v>
      </c>
      <c r="R13507" s="4" t="s">
        <v>10</v>
      </c>
      <c r="S13507" s="4" t="s">
        <v>10</v>
      </c>
      <c r="T13507" s="4" t="s">
        <v>9</v>
      </c>
      <c r="U13507" s="4" t="s">
        <v>6</v>
      </c>
      <c r="V13507" s="4" t="s">
        <v>8</v>
      </c>
      <c r="W13507" s="4" t="s">
        <v>10</v>
      </c>
      <c r="X13507" s="4" t="s">
        <v>10</v>
      </c>
      <c r="Y13507" s="4" t="s">
        <v>9</v>
      </c>
      <c r="Z13507" s="4" t="s">
        <v>6</v>
      </c>
      <c r="AA13507" s="4" t="s">
        <v>8</v>
      </c>
      <c r="AB13507" s="4" t="s">
        <v>10</v>
      </c>
      <c r="AC13507" s="4" t="s">
        <v>10</v>
      </c>
      <c r="AD13507" s="4" t="s">
        <v>9</v>
      </c>
      <c r="AE13507" s="4" t="s">
        <v>6</v>
      </c>
      <c r="AF13507" s="4" t="s">
        <v>8</v>
      </c>
      <c r="AG13507" s="4" t="s">
        <v>10</v>
      </c>
      <c r="AH13507" s="4" t="s">
        <v>10</v>
      </c>
      <c r="AI13507" s="4" t="s">
        <v>9</v>
      </c>
      <c r="AJ13507" s="4" t="s">
        <v>6</v>
      </c>
      <c r="AK13507" s="4" t="s">
        <v>8</v>
      </c>
    </row>
    <row r="13508" spans="1:52">
      <c r="A13508" t="n">
        <v>118256</v>
      </c>
      <c r="B13508" s="93" t="n">
        <v>257</v>
      </c>
      <c r="C13508" s="7" t="n">
        <v>3</v>
      </c>
      <c r="D13508" s="7" t="n">
        <v>65533</v>
      </c>
      <c r="E13508" s="7" t="n">
        <v>0</v>
      </c>
      <c r="F13508" s="7" t="s">
        <v>589</v>
      </c>
      <c r="G13508" s="7" t="n">
        <f t="normal" ca="1">32-LENB(INDIRECT(ADDRESS(13508,6)))</f>
        <v>0</v>
      </c>
      <c r="H13508" s="7" t="n">
        <v>4</v>
      </c>
      <c r="I13508" s="7" t="n">
        <v>65533</v>
      </c>
      <c r="J13508" s="7" t="n">
        <v>4420</v>
      </c>
      <c r="K13508" s="7" t="s">
        <v>13</v>
      </c>
      <c r="L13508" s="7" t="n">
        <f t="normal" ca="1">32-LENB(INDIRECT(ADDRESS(13508,11)))</f>
        <v>0</v>
      </c>
      <c r="M13508" s="7" t="n">
        <v>4</v>
      </c>
      <c r="N13508" s="7" t="n">
        <v>65533</v>
      </c>
      <c r="O13508" s="7" t="n">
        <v>1906</v>
      </c>
      <c r="P13508" s="7" t="s">
        <v>13</v>
      </c>
      <c r="Q13508" s="7" t="n">
        <f t="normal" ca="1">32-LENB(INDIRECT(ADDRESS(13508,16)))</f>
        <v>0</v>
      </c>
      <c r="R13508" s="7" t="n">
        <v>4</v>
      </c>
      <c r="S13508" s="7" t="n">
        <v>65533</v>
      </c>
      <c r="T13508" s="7" t="n">
        <v>4400</v>
      </c>
      <c r="U13508" s="7" t="s">
        <v>13</v>
      </c>
      <c r="V13508" s="7" t="n">
        <f t="normal" ca="1">32-LENB(INDIRECT(ADDRESS(13508,21)))</f>
        <v>0</v>
      </c>
      <c r="W13508" s="7" t="n">
        <v>4</v>
      </c>
      <c r="X13508" s="7" t="n">
        <v>65533</v>
      </c>
      <c r="Y13508" s="7" t="n">
        <v>4520</v>
      </c>
      <c r="Z13508" s="7" t="s">
        <v>13</v>
      </c>
      <c r="AA13508" s="7" t="n">
        <f t="normal" ca="1">32-LENB(INDIRECT(ADDRESS(13508,26)))</f>
        <v>0</v>
      </c>
      <c r="AB13508" s="7" t="n">
        <v>4</v>
      </c>
      <c r="AC13508" s="7" t="n">
        <v>65533</v>
      </c>
      <c r="AD13508" s="7" t="n">
        <v>12105</v>
      </c>
      <c r="AE13508" s="7" t="s">
        <v>13</v>
      </c>
      <c r="AF13508" s="7" t="n">
        <f t="normal" ca="1">32-LENB(INDIRECT(ADDRESS(13508,31)))</f>
        <v>0</v>
      </c>
      <c r="AG13508" s="7" t="n">
        <v>0</v>
      </c>
      <c r="AH13508" s="7" t="n">
        <v>65533</v>
      </c>
      <c r="AI13508" s="7" t="n">
        <v>0</v>
      </c>
      <c r="AJ13508" s="7" t="s">
        <v>13</v>
      </c>
      <c r="AK13508" s="7" t="n">
        <f t="normal" ca="1">32-LENB(INDIRECT(ADDRESS(13508,36)))</f>
        <v>0</v>
      </c>
    </row>
    <row r="13509" spans="1:52">
      <c r="A13509" t="s">
        <v>4</v>
      </c>
      <c r="B13509" s="4" t="s">
        <v>5</v>
      </c>
    </row>
    <row r="13510" spans="1:52">
      <c r="A13510" t="n">
        <v>118536</v>
      </c>
      <c r="B13510" s="5" t="n">
        <v>1</v>
      </c>
    </row>
    <row r="13511" spans="1:52" s="3" customFormat="1" customHeight="0">
      <c r="A13511" s="3" t="s">
        <v>2</v>
      </c>
      <c r="B13511" s="3" t="s">
        <v>985</v>
      </c>
    </row>
    <row r="13512" spans="1:52">
      <c r="A13512" t="s">
        <v>4</v>
      </c>
      <c r="B13512" s="4" t="s">
        <v>5</v>
      </c>
      <c r="C13512" s="4" t="s">
        <v>10</v>
      </c>
      <c r="D13512" s="4" t="s">
        <v>10</v>
      </c>
      <c r="E13512" s="4" t="s">
        <v>9</v>
      </c>
      <c r="F13512" s="4" t="s">
        <v>6</v>
      </c>
      <c r="G13512" s="4" t="s">
        <v>8</v>
      </c>
      <c r="H13512" s="4" t="s">
        <v>10</v>
      </c>
      <c r="I13512" s="4" t="s">
        <v>10</v>
      </c>
      <c r="J13512" s="4" t="s">
        <v>9</v>
      </c>
      <c r="K13512" s="4" t="s">
        <v>6</v>
      </c>
      <c r="L13512" s="4" t="s">
        <v>8</v>
      </c>
    </row>
    <row r="13513" spans="1:52">
      <c r="A13513" t="n">
        <v>118544</v>
      </c>
      <c r="B13513" s="93" t="n">
        <v>257</v>
      </c>
      <c r="C13513" s="7" t="n">
        <v>4</v>
      </c>
      <c r="D13513" s="7" t="n">
        <v>65533</v>
      </c>
      <c r="E13513" s="7" t="n">
        <v>8060</v>
      </c>
      <c r="F13513" s="7" t="s">
        <v>13</v>
      </c>
      <c r="G13513" s="7" t="n">
        <f t="normal" ca="1">32-LENB(INDIRECT(ADDRESS(13513,6)))</f>
        <v>0</v>
      </c>
      <c r="H13513" s="7" t="n">
        <v>0</v>
      </c>
      <c r="I13513" s="7" t="n">
        <v>65533</v>
      </c>
      <c r="J13513" s="7" t="n">
        <v>0</v>
      </c>
      <c r="K13513" s="7" t="s">
        <v>13</v>
      </c>
      <c r="L13513" s="7" t="n">
        <f t="normal" ca="1">32-LENB(INDIRECT(ADDRESS(13513,11)))</f>
        <v>0</v>
      </c>
    </row>
    <row r="13514" spans="1:52">
      <c r="A13514" t="s">
        <v>4</v>
      </c>
      <c r="B13514" s="4" t="s">
        <v>5</v>
      </c>
    </row>
    <row r="13515" spans="1:52">
      <c r="A13515" t="n">
        <v>118624</v>
      </c>
      <c r="B13515" s="5" t="n">
        <v>1</v>
      </c>
    </row>
    <row r="13516" spans="1:52" s="3" customFormat="1" customHeight="0">
      <c r="A13516" s="3" t="s">
        <v>2</v>
      </c>
      <c r="B13516" s="3" t="s">
        <v>986</v>
      </c>
    </row>
    <row r="13517" spans="1:52">
      <c r="A13517" t="s">
        <v>4</v>
      </c>
      <c r="B13517" s="4" t="s">
        <v>5</v>
      </c>
      <c r="C13517" s="4" t="s">
        <v>10</v>
      </c>
      <c r="D13517" s="4" t="s">
        <v>10</v>
      </c>
      <c r="E13517" s="4" t="s">
        <v>9</v>
      </c>
      <c r="F13517" s="4" t="s">
        <v>6</v>
      </c>
      <c r="G13517" s="4" t="s">
        <v>8</v>
      </c>
      <c r="H13517" s="4" t="s">
        <v>10</v>
      </c>
      <c r="I13517" s="4" t="s">
        <v>10</v>
      </c>
      <c r="J13517" s="4" t="s">
        <v>9</v>
      </c>
      <c r="K13517" s="4" t="s">
        <v>6</v>
      </c>
      <c r="L13517" s="4" t="s">
        <v>8</v>
      </c>
      <c r="M13517" s="4" t="s">
        <v>10</v>
      </c>
      <c r="N13517" s="4" t="s">
        <v>10</v>
      </c>
      <c r="O13517" s="4" t="s">
        <v>9</v>
      </c>
      <c r="P13517" s="4" t="s">
        <v>6</v>
      </c>
      <c r="Q13517" s="4" t="s">
        <v>8</v>
      </c>
    </row>
    <row r="13518" spans="1:52">
      <c r="A13518" t="n">
        <v>118640</v>
      </c>
      <c r="B13518" s="93" t="n">
        <v>257</v>
      </c>
      <c r="C13518" s="7" t="n">
        <v>9</v>
      </c>
      <c r="D13518" s="7" t="n">
        <v>3</v>
      </c>
      <c r="E13518" s="7" t="n">
        <v>0</v>
      </c>
      <c r="F13518" s="7" t="s">
        <v>722</v>
      </c>
      <c r="G13518" s="7" t="n">
        <f t="normal" ca="1">32-LENB(INDIRECT(ADDRESS(13518,6)))</f>
        <v>0</v>
      </c>
      <c r="H13518" s="7" t="n">
        <v>4</v>
      </c>
      <c r="I13518" s="7" t="n">
        <v>65533</v>
      </c>
      <c r="J13518" s="7" t="n">
        <v>8060</v>
      </c>
      <c r="K13518" s="7" t="s">
        <v>13</v>
      </c>
      <c r="L13518" s="7" t="n">
        <f t="normal" ca="1">32-LENB(INDIRECT(ADDRESS(13518,11)))</f>
        <v>0</v>
      </c>
      <c r="M13518" s="7" t="n">
        <v>0</v>
      </c>
      <c r="N13518" s="7" t="n">
        <v>65533</v>
      </c>
      <c r="O13518" s="7" t="n">
        <v>0</v>
      </c>
      <c r="P13518" s="7" t="s">
        <v>13</v>
      </c>
      <c r="Q13518" s="7" t="n">
        <f t="normal" ca="1">32-LENB(INDIRECT(ADDRESS(13518,16)))</f>
        <v>0</v>
      </c>
    </row>
    <row r="13519" spans="1:52">
      <c r="A13519" t="s">
        <v>4</v>
      </c>
      <c r="B13519" s="4" t="s">
        <v>5</v>
      </c>
    </row>
    <row r="13520" spans="1:52">
      <c r="A13520" t="n">
        <v>118760</v>
      </c>
      <c r="B13520" s="5" t="n">
        <v>1</v>
      </c>
    </row>
    <row r="13521" spans="1:482" s="3" customFormat="1" customHeight="0">
      <c r="A13521" s="3" t="s">
        <v>2</v>
      </c>
      <c r="B13521" s="3" t="s">
        <v>987</v>
      </c>
    </row>
    <row r="13522" spans="1:482">
      <c r="A13522" t="s">
        <v>4</v>
      </c>
      <c r="B13522" s="4" t="s">
        <v>5</v>
      </c>
      <c r="C13522" s="4" t="s">
        <v>10</v>
      </c>
      <c r="D13522" s="4" t="s">
        <v>10</v>
      </c>
      <c r="E13522" s="4" t="s">
        <v>9</v>
      </c>
      <c r="F13522" s="4" t="s">
        <v>6</v>
      </c>
      <c r="G13522" s="4" t="s">
        <v>8</v>
      </c>
      <c r="H13522" s="4" t="s">
        <v>10</v>
      </c>
      <c r="I13522" s="4" t="s">
        <v>10</v>
      </c>
      <c r="J13522" s="4" t="s">
        <v>9</v>
      </c>
      <c r="K13522" s="4" t="s">
        <v>6</v>
      </c>
      <c r="L13522" s="4" t="s">
        <v>8</v>
      </c>
      <c r="M13522" s="4" t="s">
        <v>10</v>
      </c>
      <c r="N13522" s="4" t="s">
        <v>10</v>
      </c>
      <c r="O13522" s="4" t="s">
        <v>9</v>
      </c>
      <c r="P13522" s="4" t="s">
        <v>6</v>
      </c>
      <c r="Q13522" s="4" t="s">
        <v>8</v>
      </c>
      <c r="R13522" s="4" t="s">
        <v>10</v>
      </c>
      <c r="S13522" s="4" t="s">
        <v>10</v>
      </c>
      <c r="T13522" s="4" t="s">
        <v>9</v>
      </c>
      <c r="U13522" s="4" t="s">
        <v>6</v>
      </c>
      <c r="V13522" s="4" t="s">
        <v>8</v>
      </c>
      <c r="W13522" s="4" t="s">
        <v>10</v>
      </c>
      <c r="X13522" s="4" t="s">
        <v>10</v>
      </c>
      <c r="Y13522" s="4" t="s">
        <v>9</v>
      </c>
      <c r="Z13522" s="4" t="s">
        <v>6</v>
      </c>
      <c r="AA13522" s="4" t="s">
        <v>8</v>
      </c>
      <c r="AB13522" s="4" t="s">
        <v>10</v>
      </c>
      <c r="AC13522" s="4" t="s">
        <v>10</v>
      </c>
      <c r="AD13522" s="4" t="s">
        <v>9</v>
      </c>
      <c r="AE13522" s="4" t="s">
        <v>6</v>
      </c>
      <c r="AF13522" s="4" t="s">
        <v>8</v>
      </c>
      <c r="AG13522" s="4" t="s">
        <v>10</v>
      </c>
      <c r="AH13522" s="4" t="s">
        <v>10</v>
      </c>
      <c r="AI13522" s="4" t="s">
        <v>9</v>
      </c>
      <c r="AJ13522" s="4" t="s">
        <v>6</v>
      </c>
      <c r="AK13522" s="4" t="s">
        <v>8</v>
      </c>
      <c r="AL13522" s="4" t="s">
        <v>10</v>
      </c>
      <c r="AM13522" s="4" t="s">
        <v>10</v>
      </c>
      <c r="AN13522" s="4" t="s">
        <v>9</v>
      </c>
      <c r="AO13522" s="4" t="s">
        <v>6</v>
      </c>
      <c r="AP13522" s="4" t="s">
        <v>8</v>
      </c>
      <c r="AQ13522" s="4" t="s">
        <v>10</v>
      </c>
      <c r="AR13522" s="4" t="s">
        <v>10</v>
      </c>
      <c r="AS13522" s="4" t="s">
        <v>9</v>
      </c>
      <c r="AT13522" s="4" t="s">
        <v>6</v>
      </c>
      <c r="AU13522" s="4" t="s">
        <v>8</v>
      </c>
      <c r="AV13522" s="4" t="s">
        <v>10</v>
      </c>
      <c r="AW13522" s="4" t="s">
        <v>10</v>
      </c>
      <c r="AX13522" s="4" t="s">
        <v>9</v>
      </c>
      <c r="AY13522" s="4" t="s">
        <v>6</v>
      </c>
      <c r="AZ13522" s="4" t="s">
        <v>8</v>
      </c>
      <c r="BA13522" s="4" t="s">
        <v>10</v>
      </c>
      <c r="BB13522" s="4" t="s">
        <v>10</v>
      </c>
      <c r="BC13522" s="4" t="s">
        <v>9</v>
      </c>
      <c r="BD13522" s="4" t="s">
        <v>6</v>
      </c>
      <c r="BE13522" s="4" t="s">
        <v>8</v>
      </c>
      <c r="BF13522" s="4" t="s">
        <v>10</v>
      </c>
      <c r="BG13522" s="4" t="s">
        <v>10</v>
      </c>
      <c r="BH13522" s="4" t="s">
        <v>9</v>
      </c>
      <c r="BI13522" s="4" t="s">
        <v>6</v>
      </c>
      <c r="BJ13522" s="4" t="s">
        <v>8</v>
      </c>
      <c r="BK13522" s="4" t="s">
        <v>10</v>
      </c>
      <c r="BL13522" s="4" t="s">
        <v>10</v>
      </c>
      <c r="BM13522" s="4" t="s">
        <v>9</v>
      </c>
      <c r="BN13522" s="4" t="s">
        <v>6</v>
      </c>
      <c r="BO13522" s="4" t="s">
        <v>8</v>
      </c>
      <c r="BP13522" s="4" t="s">
        <v>10</v>
      </c>
      <c r="BQ13522" s="4" t="s">
        <v>10</v>
      </c>
      <c r="BR13522" s="4" t="s">
        <v>9</v>
      </c>
      <c r="BS13522" s="4" t="s">
        <v>6</v>
      </c>
      <c r="BT13522" s="4" t="s">
        <v>8</v>
      </c>
    </row>
    <row r="13523" spans="1:482">
      <c r="A13523" t="n">
        <v>118768</v>
      </c>
      <c r="B13523" s="93" t="n">
        <v>257</v>
      </c>
      <c r="C13523" s="7" t="n">
        <v>3</v>
      </c>
      <c r="D13523" s="7" t="n">
        <v>65533</v>
      </c>
      <c r="E13523" s="7" t="n">
        <v>0</v>
      </c>
      <c r="F13523" s="7" t="s">
        <v>731</v>
      </c>
      <c r="G13523" s="7" t="n">
        <f t="normal" ca="1">32-LENB(INDIRECT(ADDRESS(13523,6)))</f>
        <v>0</v>
      </c>
      <c r="H13523" s="7" t="n">
        <v>3</v>
      </c>
      <c r="I13523" s="7" t="n">
        <v>65533</v>
      </c>
      <c r="J13523" s="7" t="n">
        <v>0</v>
      </c>
      <c r="K13523" s="7" t="s">
        <v>732</v>
      </c>
      <c r="L13523" s="7" t="n">
        <f t="normal" ca="1">32-LENB(INDIRECT(ADDRESS(13523,11)))</f>
        <v>0</v>
      </c>
      <c r="M13523" s="7" t="n">
        <v>3</v>
      </c>
      <c r="N13523" s="7" t="n">
        <v>65533</v>
      </c>
      <c r="O13523" s="7" t="n">
        <v>0</v>
      </c>
      <c r="P13523" s="7" t="s">
        <v>733</v>
      </c>
      <c r="Q13523" s="7" t="n">
        <f t="normal" ca="1">32-LENB(INDIRECT(ADDRESS(13523,16)))</f>
        <v>0</v>
      </c>
      <c r="R13523" s="7" t="n">
        <v>3</v>
      </c>
      <c r="S13523" s="7" t="n">
        <v>65533</v>
      </c>
      <c r="T13523" s="7" t="n">
        <v>0</v>
      </c>
      <c r="U13523" s="7" t="s">
        <v>734</v>
      </c>
      <c r="V13523" s="7" t="n">
        <f t="normal" ca="1">32-LENB(INDIRECT(ADDRESS(13523,21)))</f>
        <v>0</v>
      </c>
      <c r="W13523" s="7" t="n">
        <v>4</v>
      </c>
      <c r="X13523" s="7" t="n">
        <v>65533</v>
      </c>
      <c r="Y13523" s="7" t="n">
        <v>14012</v>
      </c>
      <c r="Z13523" s="7" t="s">
        <v>13</v>
      </c>
      <c r="AA13523" s="7" t="n">
        <f t="normal" ca="1">32-LENB(INDIRECT(ADDRESS(13523,26)))</f>
        <v>0</v>
      </c>
      <c r="AB13523" s="7" t="n">
        <v>4</v>
      </c>
      <c r="AC13523" s="7" t="n">
        <v>65533</v>
      </c>
      <c r="AD13523" s="7" t="n">
        <v>15440</v>
      </c>
      <c r="AE13523" s="7" t="s">
        <v>13</v>
      </c>
      <c r="AF13523" s="7" t="n">
        <f t="normal" ca="1">32-LENB(INDIRECT(ADDRESS(13523,31)))</f>
        <v>0</v>
      </c>
      <c r="AG13523" s="7" t="n">
        <v>4</v>
      </c>
      <c r="AH13523" s="7" t="n">
        <v>65533</v>
      </c>
      <c r="AI13523" s="7" t="n">
        <v>15460</v>
      </c>
      <c r="AJ13523" s="7" t="s">
        <v>13</v>
      </c>
      <c r="AK13523" s="7" t="n">
        <f t="normal" ca="1">32-LENB(INDIRECT(ADDRESS(13523,36)))</f>
        <v>0</v>
      </c>
      <c r="AL13523" s="7" t="n">
        <v>4</v>
      </c>
      <c r="AM13523" s="7" t="n">
        <v>65533</v>
      </c>
      <c r="AN13523" s="7" t="n">
        <v>2000</v>
      </c>
      <c r="AO13523" s="7" t="s">
        <v>13</v>
      </c>
      <c r="AP13523" s="7" t="n">
        <f t="normal" ca="1">32-LENB(INDIRECT(ADDRESS(13523,41)))</f>
        <v>0</v>
      </c>
      <c r="AQ13523" s="7" t="n">
        <v>4</v>
      </c>
      <c r="AR13523" s="7" t="n">
        <v>65533</v>
      </c>
      <c r="AS13523" s="7" t="n">
        <v>12010</v>
      </c>
      <c r="AT13523" s="7" t="s">
        <v>13</v>
      </c>
      <c r="AU13523" s="7" t="n">
        <f t="normal" ca="1">32-LENB(INDIRECT(ADDRESS(13523,46)))</f>
        <v>0</v>
      </c>
      <c r="AV13523" s="7" t="n">
        <v>4</v>
      </c>
      <c r="AW13523" s="7" t="n">
        <v>65533</v>
      </c>
      <c r="AX13523" s="7" t="n">
        <v>12010</v>
      </c>
      <c r="AY13523" s="7" t="s">
        <v>13</v>
      </c>
      <c r="AZ13523" s="7" t="n">
        <f t="normal" ca="1">32-LENB(INDIRECT(ADDRESS(13523,51)))</f>
        <v>0</v>
      </c>
      <c r="BA13523" s="7" t="n">
        <v>4</v>
      </c>
      <c r="BB13523" s="7" t="n">
        <v>65533</v>
      </c>
      <c r="BC13523" s="7" t="n">
        <v>2000</v>
      </c>
      <c r="BD13523" s="7" t="s">
        <v>13</v>
      </c>
      <c r="BE13523" s="7" t="n">
        <f t="normal" ca="1">32-LENB(INDIRECT(ADDRESS(13523,56)))</f>
        <v>0</v>
      </c>
      <c r="BF13523" s="7" t="n">
        <v>4</v>
      </c>
      <c r="BG13523" s="7" t="n">
        <v>65533</v>
      </c>
      <c r="BH13523" s="7" t="n">
        <v>12101</v>
      </c>
      <c r="BI13523" s="7" t="s">
        <v>13</v>
      </c>
      <c r="BJ13523" s="7" t="n">
        <f t="normal" ca="1">32-LENB(INDIRECT(ADDRESS(13523,61)))</f>
        <v>0</v>
      </c>
      <c r="BK13523" s="7" t="n">
        <v>4</v>
      </c>
      <c r="BL13523" s="7" t="n">
        <v>65533</v>
      </c>
      <c r="BM13523" s="7" t="n">
        <v>12101</v>
      </c>
      <c r="BN13523" s="7" t="s">
        <v>13</v>
      </c>
      <c r="BO13523" s="7" t="n">
        <f t="normal" ca="1">32-LENB(INDIRECT(ADDRESS(13523,66)))</f>
        <v>0</v>
      </c>
      <c r="BP13523" s="7" t="n">
        <v>0</v>
      </c>
      <c r="BQ13523" s="7" t="n">
        <v>65533</v>
      </c>
      <c r="BR13523" s="7" t="n">
        <v>0</v>
      </c>
      <c r="BS13523" s="7" t="s">
        <v>13</v>
      </c>
      <c r="BT13523" s="7" t="n">
        <f t="normal" ca="1">32-LENB(INDIRECT(ADDRESS(13523,71)))</f>
        <v>0</v>
      </c>
    </row>
    <row r="13524" spans="1:482">
      <c r="A13524" t="s">
        <v>4</v>
      </c>
      <c r="B13524" s="4" t="s">
        <v>5</v>
      </c>
    </row>
    <row r="13525" spans="1:482">
      <c r="A13525" t="n">
        <v>119328</v>
      </c>
      <c r="B13525" s="5" t="n">
        <v>1</v>
      </c>
    </row>
    <row r="13526" spans="1:482" s="3" customFormat="1" customHeight="0">
      <c r="A13526" s="3" t="s">
        <v>2</v>
      </c>
      <c r="B13526" s="3" t="s">
        <v>988</v>
      </c>
    </row>
    <row r="13527" spans="1:482">
      <c r="A13527" t="s">
        <v>4</v>
      </c>
      <c r="B13527" s="4" t="s">
        <v>5</v>
      </c>
      <c r="C13527" s="4" t="s">
        <v>10</v>
      </c>
      <c r="D13527" s="4" t="s">
        <v>10</v>
      </c>
      <c r="E13527" s="4" t="s">
        <v>9</v>
      </c>
      <c r="F13527" s="4" t="s">
        <v>6</v>
      </c>
      <c r="G13527" s="4" t="s">
        <v>8</v>
      </c>
      <c r="H13527" s="4" t="s">
        <v>10</v>
      </c>
      <c r="I13527" s="4" t="s">
        <v>10</v>
      </c>
      <c r="J13527" s="4" t="s">
        <v>9</v>
      </c>
      <c r="K13527" s="4" t="s">
        <v>6</v>
      </c>
      <c r="L13527" s="4" t="s">
        <v>8</v>
      </c>
      <c r="M13527" s="4" t="s">
        <v>10</v>
      </c>
      <c r="N13527" s="4" t="s">
        <v>10</v>
      </c>
      <c r="O13527" s="4" t="s">
        <v>9</v>
      </c>
      <c r="P13527" s="4" t="s">
        <v>6</v>
      </c>
      <c r="Q13527" s="4" t="s">
        <v>8</v>
      </c>
      <c r="R13527" s="4" t="s">
        <v>10</v>
      </c>
      <c r="S13527" s="4" t="s">
        <v>10</v>
      </c>
      <c r="T13527" s="4" t="s">
        <v>9</v>
      </c>
      <c r="U13527" s="4" t="s">
        <v>6</v>
      </c>
      <c r="V13527" s="4" t="s">
        <v>8</v>
      </c>
      <c r="W13527" s="4" t="s">
        <v>10</v>
      </c>
      <c r="X13527" s="4" t="s">
        <v>10</v>
      </c>
      <c r="Y13527" s="4" t="s">
        <v>9</v>
      </c>
      <c r="Z13527" s="4" t="s">
        <v>6</v>
      </c>
      <c r="AA13527" s="4" t="s">
        <v>8</v>
      </c>
      <c r="AB13527" s="4" t="s">
        <v>10</v>
      </c>
      <c r="AC13527" s="4" t="s">
        <v>10</v>
      </c>
      <c r="AD13527" s="4" t="s">
        <v>9</v>
      </c>
      <c r="AE13527" s="4" t="s">
        <v>6</v>
      </c>
      <c r="AF13527" s="4" t="s">
        <v>8</v>
      </c>
      <c r="AG13527" s="4" t="s">
        <v>10</v>
      </c>
      <c r="AH13527" s="4" t="s">
        <v>10</v>
      </c>
      <c r="AI13527" s="4" t="s">
        <v>9</v>
      </c>
      <c r="AJ13527" s="4" t="s">
        <v>6</v>
      </c>
      <c r="AK13527" s="4" t="s">
        <v>8</v>
      </c>
      <c r="AL13527" s="4" t="s">
        <v>10</v>
      </c>
      <c r="AM13527" s="4" t="s">
        <v>10</v>
      </c>
      <c r="AN13527" s="4" t="s">
        <v>9</v>
      </c>
      <c r="AO13527" s="4" t="s">
        <v>6</v>
      </c>
      <c r="AP13527" s="4" t="s">
        <v>8</v>
      </c>
      <c r="AQ13527" s="4" t="s">
        <v>10</v>
      </c>
      <c r="AR13527" s="4" t="s">
        <v>10</v>
      </c>
      <c r="AS13527" s="4" t="s">
        <v>9</v>
      </c>
      <c r="AT13527" s="4" t="s">
        <v>6</v>
      </c>
      <c r="AU13527" s="4" t="s">
        <v>8</v>
      </c>
      <c r="AV13527" s="4" t="s">
        <v>10</v>
      </c>
      <c r="AW13527" s="4" t="s">
        <v>10</v>
      </c>
      <c r="AX13527" s="4" t="s">
        <v>9</v>
      </c>
      <c r="AY13527" s="4" t="s">
        <v>6</v>
      </c>
      <c r="AZ13527" s="4" t="s">
        <v>8</v>
      </c>
      <c r="BA13527" s="4" t="s">
        <v>10</v>
      </c>
      <c r="BB13527" s="4" t="s">
        <v>10</v>
      </c>
      <c r="BC13527" s="4" t="s">
        <v>9</v>
      </c>
      <c r="BD13527" s="4" t="s">
        <v>6</v>
      </c>
      <c r="BE13527" s="4" t="s">
        <v>8</v>
      </c>
      <c r="BF13527" s="4" t="s">
        <v>10</v>
      </c>
      <c r="BG13527" s="4" t="s">
        <v>10</v>
      </c>
      <c r="BH13527" s="4" t="s">
        <v>9</v>
      </c>
      <c r="BI13527" s="4" t="s">
        <v>6</v>
      </c>
      <c r="BJ13527" s="4" t="s">
        <v>8</v>
      </c>
      <c r="BK13527" s="4" t="s">
        <v>10</v>
      </c>
      <c r="BL13527" s="4" t="s">
        <v>10</v>
      </c>
      <c r="BM13527" s="4" t="s">
        <v>9</v>
      </c>
      <c r="BN13527" s="4" t="s">
        <v>6</v>
      </c>
      <c r="BO13527" s="4" t="s">
        <v>8</v>
      </c>
      <c r="BP13527" s="4" t="s">
        <v>10</v>
      </c>
      <c r="BQ13527" s="4" t="s">
        <v>10</v>
      </c>
      <c r="BR13527" s="4" t="s">
        <v>9</v>
      </c>
      <c r="BS13527" s="4" t="s">
        <v>6</v>
      </c>
      <c r="BT13527" s="4" t="s">
        <v>8</v>
      </c>
      <c r="BU13527" s="4" t="s">
        <v>10</v>
      </c>
      <c r="BV13527" s="4" t="s">
        <v>10</v>
      </c>
      <c r="BW13527" s="4" t="s">
        <v>9</v>
      </c>
      <c r="BX13527" s="4" t="s">
        <v>6</v>
      </c>
      <c r="BY13527" s="4" t="s">
        <v>8</v>
      </c>
      <c r="BZ13527" s="4" t="s">
        <v>10</v>
      </c>
      <c r="CA13527" s="4" t="s">
        <v>10</v>
      </c>
      <c r="CB13527" s="4" t="s">
        <v>9</v>
      </c>
      <c r="CC13527" s="4" t="s">
        <v>6</v>
      </c>
      <c r="CD13527" s="4" t="s">
        <v>8</v>
      </c>
      <c r="CE13527" s="4" t="s">
        <v>10</v>
      </c>
      <c r="CF13527" s="4" t="s">
        <v>10</v>
      </c>
      <c r="CG13527" s="4" t="s">
        <v>9</v>
      </c>
      <c r="CH13527" s="4" t="s">
        <v>6</v>
      </c>
      <c r="CI13527" s="4" t="s">
        <v>8</v>
      </c>
      <c r="CJ13527" s="4" t="s">
        <v>10</v>
      </c>
      <c r="CK13527" s="4" t="s">
        <v>10</v>
      </c>
      <c r="CL13527" s="4" t="s">
        <v>9</v>
      </c>
      <c r="CM13527" s="4" t="s">
        <v>6</v>
      </c>
      <c r="CN13527" s="4" t="s">
        <v>8</v>
      </c>
      <c r="CO13527" s="4" t="s">
        <v>10</v>
      </c>
      <c r="CP13527" s="4" t="s">
        <v>10</v>
      </c>
      <c r="CQ13527" s="4" t="s">
        <v>9</v>
      </c>
      <c r="CR13527" s="4" t="s">
        <v>6</v>
      </c>
      <c r="CS13527" s="4" t="s">
        <v>8</v>
      </c>
      <c r="CT13527" s="4" t="s">
        <v>10</v>
      </c>
      <c r="CU13527" s="4" t="s">
        <v>10</v>
      </c>
      <c r="CV13527" s="4" t="s">
        <v>9</v>
      </c>
      <c r="CW13527" s="4" t="s">
        <v>6</v>
      </c>
      <c r="CX13527" s="4" t="s">
        <v>8</v>
      </c>
      <c r="CY13527" s="4" t="s">
        <v>10</v>
      </c>
      <c r="CZ13527" s="4" t="s">
        <v>10</v>
      </c>
      <c r="DA13527" s="4" t="s">
        <v>9</v>
      </c>
      <c r="DB13527" s="4" t="s">
        <v>6</v>
      </c>
      <c r="DC13527" s="4" t="s">
        <v>8</v>
      </c>
      <c r="DD13527" s="4" t="s">
        <v>10</v>
      </c>
      <c r="DE13527" s="4" t="s">
        <v>10</v>
      </c>
      <c r="DF13527" s="4" t="s">
        <v>9</v>
      </c>
      <c r="DG13527" s="4" t="s">
        <v>6</v>
      </c>
      <c r="DH13527" s="4" t="s">
        <v>8</v>
      </c>
      <c r="DI13527" s="4" t="s">
        <v>10</v>
      </c>
      <c r="DJ13527" s="4" t="s">
        <v>10</v>
      </c>
      <c r="DK13527" s="4" t="s">
        <v>9</v>
      </c>
      <c r="DL13527" s="4" t="s">
        <v>6</v>
      </c>
      <c r="DM13527" s="4" t="s">
        <v>8</v>
      </c>
      <c r="DN13527" s="4" t="s">
        <v>10</v>
      </c>
      <c r="DO13527" s="4" t="s">
        <v>10</v>
      </c>
      <c r="DP13527" s="4" t="s">
        <v>9</v>
      </c>
      <c r="DQ13527" s="4" t="s">
        <v>6</v>
      </c>
      <c r="DR13527" s="4" t="s">
        <v>8</v>
      </c>
      <c r="DS13527" s="4" t="s">
        <v>10</v>
      </c>
      <c r="DT13527" s="4" t="s">
        <v>10</v>
      </c>
      <c r="DU13527" s="4" t="s">
        <v>9</v>
      </c>
      <c r="DV13527" s="4" t="s">
        <v>6</v>
      </c>
      <c r="DW13527" s="4" t="s">
        <v>8</v>
      </c>
      <c r="DX13527" s="4" t="s">
        <v>10</v>
      </c>
      <c r="DY13527" s="4" t="s">
        <v>10</v>
      </c>
      <c r="DZ13527" s="4" t="s">
        <v>9</v>
      </c>
      <c r="EA13527" s="4" t="s">
        <v>6</v>
      </c>
      <c r="EB13527" s="4" t="s">
        <v>8</v>
      </c>
      <c r="EC13527" s="4" t="s">
        <v>10</v>
      </c>
      <c r="ED13527" s="4" t="s">
        <v>10</v>
      </c>
      <c r="EE13527" s="4" t="s">
        <v>9</v>
      </c>
      <c r="EF13527" s="4" t="s">
        <v>6</v>
      </c>
      <c r="EG13527" s="4" t="s">
        <v>8</v>
      </c>
      <c r="EH13527" s="4" t="s">
        <v>10</v>
      </c>
      <c r="EI13527" s="4" t="s">
        <v>10</v>
      </c>
      <c r="EJ13527" s="4" t="s">
        <v>9</v>
      </c>
      <c r="EK13527" s="4" t="s">
        <v>6</v>
      </c>
      <c r="EL13527" s="4" t="s">
        <v>8</v>
      </c>
      <c r="EM13527" s="4" t="s">
        <v>10</v>
      </c>
      <c r="EN13527" s="4" t="s">
        <v>10</v>
      </c>
      <c r="EO13527" s="4" t="s">
        <v>9</v>
      </c>
      <c r="EP13527" s="4" t="s">
        <v>6</v>
      </c>
      <c r="EQ13527" s="4" t="s">
        <v>8</v>
      </c>
      <c r="ER13527" s="4" t="s">
        <v>10</v>
      </c>
      <c r="ES13527" s="4" t="s">
        <v>10</v>
      </c>
      <c r="ET13527" s="4" t="s">
        <v>9</v>
      </c>
      <c r="EU13527" s="4" t="s">
        <v>6</v>
      </c>
      <c r="EV13527" s="4" t="s">
        <v>8</v>
      </c>
      <c r="EW13527" s="4" t="s">
        <v>10</v>
      </c>
      <c r="EX13527" s="4" t="s">
        <v>10</v>
      </c>
      <c r="EY13527" s="4" t="s">
        <v>9</v>
      </c>
      <c r="EZ13527" s="4" t="s">
        <v>6</v>
      </c>
      <c r="FA13527" s="4" t="s">
        <v>8</v>
      </c>
      <c r="FB13527" s="4" t="s">
        <v>10</v>
      </c>
      <c r="FC13527" s="4" t="s">
        <v>10</v>
      </c>
      <c r="FD13527" s="4" t="s">
        <v>9</v>
      </c>
      <c r="FE13527" s="4" t="s">
        <v>6</v>
      </c>
      <c r="FF13527" s="4" t="s">
        <v>8</v>
      </c>
      <c r="FG13527" s="4" t="s">
        <v>10</v>
      </c>
      <c r="FH13527" s="4" t="s">
        <v>10</v>
      </c>
      <c r="FI13527" s="4" t="s">
        <v>9</v>
      </c>
      <c r="FJ13527" s="4" t="s">
        <v>6</v>
      </c>
      <c r="FK13527" s="4" t="s">
        <v>8</v>
      </c>
      <c r="FL13527" s="4" t="s">
        <v>10</v>
      </c>
      <c r="FM13527" s="4" t="s">
        <v>10</v>
      </c>
      <c r="FN13527" s="4" t="s">
        <v>9</v>
      </c>
      <c r="FO13527" s="4" t="s">
        <v>6</v>
      </c>
      <c r="FP13527" s="4" t="s">
        <v>8</v>
      </c>
      <c r="FQ13527" s="4" t="s">
        <v>10</v>
      </c>
      <c r="FR13527" s="4" t="s">
        <v>10</v>
      </c>
      <c r="FS13527" s="4" t="s">
        <v>9</v>
      </c>
      <c r="FT13527" s="4" t="s">
        <v>6</v>
      </c>
      <c r="FU13527" s="4" t="s">
        <v>8</v>
      </c>
      <c r="FV13527" s="4" t="s">
        <v>10</v>
      </c>
      <c r="FW13527" s="4" t="s">
        <v>10</v>
      </c>
      <c r="FX13527" s="4" t="s">
        <v>9</v>
      </c>
      <c r="FY13527" s="4" t="s">
        <v>6</v>
      </c>
      <c r="FZ13527" s="4" t="s">
        <v>8</v>
      </c>
      <c r="GA13527" s="4" t="s">
        <v>10</v>
      </c>
      <c r="GB13527" s="4" t="s">
        <v>10</v>
      </c>
      <c r="GC13527" s="4" t="s">
        <v>9</v>
      </c>
      <c r="GD13527" s="4" t="s">
        <v>6</v>
      </c>
      <c r="GE13527" s="4" t="s">
        <v>8</v>
      </c>
      <c r="GF13527" s="4" t="s">
        <v>10</v>
      </c>
      <c r="GG13527" s="4" t="s">
        <v>10</v>
      </c>
      <c r="GH13527" s="4" t="s">
        <v>9</v>
      </c>
      <c r="GI13527" s="4" t="s">
        <v>6</v>
      </c>
      <c r="GJ13527" s="4" t="s">
        <v>8</v>
      </c>
      <c r="GK13527" s="4" t="s">
        <v>10</v>
      </c>
      <c r="GL13527" s="4" t="s">
        <v>10</v>
      </c>
      <c r="GM13527" s="4" t="s">
        <v>9</v>
      </c>
      <c r="GN13527" s="4" t="s">
        <v>6</v>
      </c>
      <c r="GO13527" s="4" t="s">
        <v>8</v>
      </c>
      <c r="GP13527" s="4" t="s">
        <v>10</v>
      </c>
      <c r="GQ13527" s="4" t="s">
        <v>10</v>
      </c>
      <c r="GR13527" s="4" t="s">
        <v>9</v>
      </c>
      <c r="GS13527" s="4" t="s">
        <v>6</v>
      </c>
      <c r="GT13527" s="4" t="s">
        <v>8</v>
      </c>
      <c r="GU13527" s="4" t="s">
        <v>10</v>
      </c>
      <c r="GV13527" s="4" t="s">
        <v>10</v>
      </c>
      <c r="GW13527" s="4" t="s">
        <v>9</v>
      </c>
      <c r="GX13527" s="4" t="s">
        <v>6</v>
      </c>
      <c r="GY13527" s="4" t="s">
        <v>8</v>
      </c>
      <c r="GZ13527" s="4" t="s">
        <v>10</v>
      </c>
      <c r="HA13527" s="4" t="s">
        <v>10</v>
      </c>
      <c r="HB13527" s="4" t="s">
        <v>9</v>
      </c>
      <c r="HC13527" s="4" t="s">
        <v>6</v>
      </c>
      <c r="HD13527" s="4" t="s">
        <v>8</v>
      </c>
      <c r="HE13527" s="4" t="s">
        <v>10</v>
      </c>
      <c r="HF13527" s="4" t="s">
        <v>10</v>
      </c>
      <c r="HG13527" s="4" t="s">
        <v>9</v>
      </c>
      <c r="HH13527" s="4" t="s">
        <v>6</v>
      </c>
      <c r="HI13527" s="4" t="s">
        <v>8</v>
      </c>
      <c r="HJ13527" s="4" t="s">
        <v>10</v>
      </c>
      <c r="HK13527" s="4" t="s">
        <v>10</v>
      </c>
      <c r="HL13527" s="4" t="s">
        <v>9</v>
      </c>
      <c r="HM13527" s="4" t="s">
        <v>6</v>
      </c>
      <c r="HN13527" s="4" t="s">
        <v>8</v>
      </c>
      <c r="HO13527" s="4" t="s">
        <v>10</v>
      </c>
      <c r="HP13527" s="4" t="s">
        <v>10</v>
      </c>
      <c r="HQ13527" s="4" t="s">
        <v>9</v>
      </c>
      <c r="HR13527" s="4" t="s">
        <v>6</v>
      </c>
      <c r="HS13527" s="4" t="s">
        <v>8</v>
      </c>
      <c r="HT13527" s="4" t="s">
        <v>10</v>
      </c>
      <c r="HU13527" s="4" t="s">
        <v>10</v>
      </c>
      <c r="HV13527" s="4" t="s">
        <v>9</v>
      </c>
      <c r="HW13527" s="4" t="s">
        <v>6</v>
      </c>
      <c r="HX13527" s="4" t="s">
        <v>8</v>
      </c>
      <c r="HY13527" s="4" t="s">
        <v>10</v>
      </c>
      <c r="HZ13527" s="4" t="s">
        <v>10</v>
      </c>
      <c r="IA13527" s="4" t="s">
        <v>9</v>
      </c>
      <c r="IB13527" s="4" t="s">
        <v>6</v>
      </c>
      <c r="IC13527" s="4" t="s">
        <v>8</v>
      </c>
      <c r="ID13527" s="4" t="s">
        <v>10</v>
      </c>
      <c r="IE13527" s="4" t="s">
        <v>10</v>
      </c>
      <c r="IF13527" s="4" t="s">
        <v>9</v>
      </c>
      <c r="IG13527" s="4" t="s">
        <v>6</v>
      </c>
      <c r="IH13527" s="4" t="s">
        <v>8</v>
      </c>
      <c r="II13527" s="4" t="s">
        <v>10</v>
      </c>
      <c r="IJ13527" s="4" t="s">
        <v>10</v>
      </c>
      <c r="IK13527" s="4" t="s">
        <v>9</v>
      </c>
      <c r="IL13527" s="4" t="s">
        <v>6</v>
      </c>
      <c r="IM13527" s="4" t="s">
        <v>8</v>
      </c>
      <c r="IN13527" s="4" t="s">
        <v>10</v>
      </c>
      <c r="IO13527" s="4" t="s">
        <v>10</v>
      </c>
      <c r="IP13527" s="4" t="s">
        <v>9</v>
      </c>
      <c r="IQ13527" s="4" t="s">
        <v>6</v>
      </c>
      <c r="IR13527" s="4" t="s">
        <v>8</v>
      </c>
      <c r="IS13527" s="4" t="s">
        <v>10</v>
      </c>
      <c r="IT13527" s="4" t="s">
        <v>10</v>
      </c>
      <c r="IU13527" s="4" t="s">
        <v>9</v>
      </c>
      <c r="IV13527" s="4" t="s">
        <v>6</v>
      </c>
      <c r="IW13527" s="4" t="s">
        <v>8</v>
      </c>
      <c r="IX13527" s="4" t="s">
        <v>10</v>
      </c>
      <c r="IY13527" s="4" t="s">
        <v>10</v>
      </c>
      <c r="IZ13527" s="4" t="s">
        <v>9</v>
      </c>
      <c r="JA13527" s="4" t="s">
        <v>6</v>
      </c>
      <c r="JB13527" s="4" t="s">
        <v>8</v>
      </c>
      <c r="JC13527" s="4" t="s">
        <v>10</v>
      </c>
      <c r="JD13527" s="4" t="s">
        <v>10</v>
      </c>
      <c r="JE13527" s="4" t="s">
        <v>9</v>
      </c>
      <c r="JF13527" s="4" t="s">
        <v>6</v>
      </c>
      <c r="JG13527" s="4" t="s">
        <v>8</v>
      </c>
      <c r="JH13527" s="4" t="s">
        <v>10</v>
      </c>
      <c r="JI13527" s="4" t="s">
        <v>10</v>
      </c>
      <c r="JJ13527" s="4" t="s">
        <v>9</v>
      </c>
      <c r="JK13527" s="4" t="s">
        <v>6</v>
      </c>
      <c r="JL13527" s="4" t="s">
        <v>8</v>
      </c>
      <c r="JM13527" s="4" t="s">
        <v>10</v>
      </c>
      <c r="JN13527" s="4" t="s">
        <v>10</v>
      </c>
      <c r="JO13527" s="4" t="s">
        <v>9</v>
      </c>
      <c r="JP13527" s="4" t="s">
        <v>6</v>
      </c>
      <c r="JQ13527" s="4" t="s">
        <v>8</v>
      </c>
      <c r="JR13527" s="4" t="s">
        <v>10</v>
      </c>
      <c r="JS13527" s="4" t="s">
        <v>10</v>
      </c>
      <c r="JT13527" s="4" t="s">
        <v>9</v>
      </c>
      <c r="JU13527" s="4" t="s">
        <v>6</v>
      </c>
      <c r="JV13527" s="4" t="s">
        <v>8</v>
      </c>
      <c r="JW13527" s="4" t="s">
        <v>10</v>
      </c>
      <c r="JX13527" s="4" t="s">
        <v>10</v>
      </c>
      <c r="JY13527" s="4" t="s">
        <v>9</v>
      </c>
      <c r="JZ13527" s="4" t="s">
        <v>6</v>
      </c>
      <c r="KA13527" s="4" t="s">
        <v>8</v>
      </c>
      <c r="KB13527" s="4" t="s">
        <v>10</v>
      </c>
      <c r="KC13527" s="4" t="s">
        <v>10</v>
      </c>
      <c r="KD13527" s="4" t="s">
        <v>9</v>
      </c>
      <c r="KE13527" s="4" t="s">
        <v>6</v>
      </c>
      <c r="KF13527" s="4" t="s">
        <v>8</v>
      </c>
      <c r="KG13527" s="4" t="s">
        <v>10</v>
      </c>
      <c r="KH13527" s="4" t="s">
        <v>10</v>
      </c>
      <c r="KI13527" s="4" t="s">
        <v>9</v>
      </c>
      <c r="KJ13527" s="4" t="s">
        <v>6</v>
      </c>
      <c r="KK13527" s="4" t="s">
        <v>8</v>
      </c>
      <c r="KL13527" s="4" t="s">
        <v>10</v>
      </c>
      <c r="KM13527" s="4" t="s">
        <v>10</v>
      </c>
      <c r="KN13527" s="4" t="s">
        <v>9</v>
      </c>
      <c r="KO13527" s="4" t="s">
        <v>6</v>
      </c>
      <c r="KP13527" s="4" t="s">
        <v>8</v>
      </c>
      <c r="KQ13527" s="4" t="s">
        <v>10</v>
      </c>
      <c r="KR13527" s="4" t="s">
        <v>10</v>
      </c>
      <c r="KS13527" s="4" t="s">
        <v>9</v>
      </c>
      <c r="KT13527" s="4" t="s">
        <v>6</v>
      </c>
      <c r="KU13527" s="4" t="s">
        <v>8</v>
      </c>
      <c r="KV13527" s="4" t="s">
        <v>10</v>
      </c>
      <c r="KW13527" s="4" t="s">
        <v>10</v>
      </c>
      <c r="KX13527" s="4" t="s">
        <v>9</v>
      </c>
      <c r="KY13527" s="4" t="s">
        <v>6</v>
      </c>
      <c r="KZ13527" s="4" t="s">
        <v>8</v>
      </c>
      <c r="LA13527" s="4" t="s">
        <v>10</v>
      </c>
      <c r="LB13527" s="4" t="s">
        <v>10</v>
      </c>
      <c r="LC13527" s="4" t="s">
        <v>9</v>
      </c>
      <c r="LD13527" s="4" t="s">
        <v>6</v>
      </c>
      <c r="LE13527" s="4" t="s">
        <v>8</v>
      </c>
      <c r="LF13527" s="4" t="s">
        <v>10</v>
      </c>
      <c r="LG13527" s="4" t="s">
        <v>10</v>
      </c>
      <c r="LH13527" s="4" t="s">
        <v>9</v>
      </c>
      <c r="LI13527" s="4" t="s">
        <v>6</v>
      </c>
      <c r="LJ13527" s="4" t="s">
        <v>8</v>
      </c>
      <c r="LK13527" s="4" t="s">
        <v>10</v>
      </c>
      <c r="LL13527" s="4" t="s">
        <v>10</v>
      </c>
      <c r="LM13527" s="4" t="s">
        <v>9</v>
      </c>
      <c r="LN13527" s="4" t="s">
        <v>6</v>
      </c>
      <c r="LO13527" s="4" t="s">
        <v>8</v>
      </c>
      <c r="LP13527" s="4" t="s">
        <v>10</v>
      </c>
      <c r="LQ13527" s="4" t="s">
        <v>10</v>
      </c>
      <c r="LR13527" s="4" t="s">
        <v>9</v>
      </c>
      <c r="LS13527" s="4" t="s">
        <v>6</v>
      </c>
      <c r="LT13527" s="4" t="s">
        <v>8</v>
      </c>
      <c r="LU13527" s="4" t="s">
        <v>10</v>
      </c>
      <c r="LV13527" s="4" t="s">
        <v>10</v>
      </c>
      <c r="LW13527" s="4" t="s">
        <v>9</v>
      </c>
      <c r="LX13527" s="4" t="s">
        <v>6</v>
      </c>
      <c r="LY13527" s="4" t="s">
        <v>8</v>
      </c>
      <c r="LZ13527" s="4" t="s">
        <v>10</v>
      </c>
      <c r="MA13527" s="4" t="s">
        <v>10</v>
      </c>
      <c r="MB13527" s="4" t="s">
        <v>9</v>
      </c>
      <c r="MC13527" s="4" t="s">
        <v>6</v>
      </c>
      <c r="MD13527" s="4" t="s">
        <v>8</v>
      </c>
      <c r="ME13527" s="4" t="s">
        <v>10</v>
      </c>
      <c r="MF13527" s="4" t="s">
        <v>10</v>
      </c>
      <c r="MG13527" s="4" t="s">
        <v>9</v>
      </c>
      <c r="MH13527" s="4" t="s">
        <v>6</v>
      </c>
      <c r="MI13527" s="4" t="s">
        <v>8</v>
      </c>
      <c r="MJ13527" s="4" t="s">
        <v>10</v>
      </c>
      <c r="MK13527" s="4" t="s">
        <v>10</v>
      </c>
      <c r="ML13527" s="4" t="s">
        <v>9</v>
      </c>
      <c r="MM13527" s="4" t="s">
        <v>6</v>
      </c>
      <c r="MN13527" s="4" t="s">
        <v>8</v>
      </c>
      <c r="MO13527" s="4" t="s">
        <v>10</v>
      </c>
      <c r="MP13527" s="4" t="s">
        <v>10</v>
      </c>
      <c r="MQ13527" s="4" t="s">
        <v>9</v>
      </c>
      <c r="MR13527" s="4" t="s">
        <v>6</v>
      </c>
      <c r="MS13527" s="4" t="s">
        <v>8</v>
      </c>
      <c r="MT13527" s="4" t="s">
        <v>10</v>
      </c>
      <c r="MU13527" s="4" t="s">
        <v>10</v>
      </c>
      <c r="MV13527" s="4" t="s">
        <v>9</v>
      </c>
      <c r="MW13527" s="4" t="s">
        <v>6</v>
      </c>
      <c r="MX13527" s="4" t="s">
        <v>8</v>
      </c>
      <c r="MY13527" s="4" t="s">
        <v>10</v>
      </c>
      <c r="MZ13527" s="4" t="s">
        <v>10</v>
      </c>
      <c r="NA13527" s="4" t="s">
        <v>9</v>
      </c>
      <c r="NB13527" s="4" t="s">
        <v>6</v>
      </c>
      <c r="NC13527" s="4" t="s">
        <v>8</v>
      </c>
      <c r="ND13527" s="4" t="s">
        <v>10</v>
      </c>
      <c r="NE13527" s="4" t="s">
        <v>10</v>
      </c>
      <c r="NF13527" s="4" t="s">
        <v>9</v>
      </c>
      <c r="NG13527" s="4" t="s">
        <v>6</v>
      </c>
      <c r="NH13527" s="4" t="s">
        <v>8</v>
      </c>
      <c r="NI13527" s="4" t="s">
        <v>10</v>
      </c>
      <c r="NJ13527" s="4" t="s">
        <v>10</v>
      </c>
      <c r="NK13527" s="4" t="s">
        <v>9</v>
      </c>
      <c r="NL13527" s="4" t="s">
        <v>6</v>
      </c>
      <c r="NM13527" s="4" t="s">
        <v>8</v>
      </c>
      <c r="NN13527" s="4" t="s">
        <v>10</v>
      </c>
      <c r="NO13527" s="4" t="s">
        <v>10</v>
      </c>
      <c r="NP13527" s="4" t="s">
        <v>9</v>
      </c>
      <c r="NQ13527" s="4" t="s">
        <v>6</v>
      </c>
      <c r="NR13527" s="4" t="s">
        <v>8</v>
      </c>
      <c r="NS13527" s="4" t="s">
        <v>10</v>
      </c>
      <c r="NT13527" s="4" t="s">
        <v>10</v>
      </c>
      <c r="NU13527" s="4" t="s">
        <v>9</v>
      </c>
      <c r="NV13527" s="4" t="s">
        <v>6</v>
      </c>
      <c r="NW13527" s="4" t="s">
        <v>8</v>
      </c>
      <c r="NX13527" s="4" t="s">
        <v>10</v>
      </c>
      <c r="NY13527" s="4" t="s">
        <v>10</v>
      </c>
      <c r="NZ13527" s="4" t="s">
        <v>9</v>
      </c>
      <c r="OA13527" s="4" t="s">
        <v>6</v>
      </c>
      <c r="OB13527" s="4" t="s">
        <v>8</v>
      </c>
      <c r="OC13527" s="4" t="s">
        <v>10</v>
      </c>
      <c r="OD13527" s="4" t="s">
        <v>10</v>
      </c>
      <c r="OE13527" s="4" t="s">
        <v>9</v>
      </c>
      <c r="OF13527" s="4" t="s">
        <v>6</v>
      </c>
      <c r="OG13527" s="4" t="s">
        <v>8</v>
      </c>
      <c r="OH13527" s="4" t="s">
        <v>10</v>
      </c>
      <c r="OI13527" s="4" t="s">
        <v>10</v>
      </c>
      <c r="OJ13527" s="4" t="s">
        <v>9</v>
      </c>
      <c r="OK13527" s="4" t="s">
        <v>6</v>
      </c>
      <c r="OL13527" s="4" t="s">
        <v>8</v>
      </c>
      <c r="OM13527" s="4" t="s">
        <v>10</v>
      </c>
      <c r="ON13527" s="4" t="s">
        <v>10</v>
      </c>
      <c r="OO13527" s="4" t="s">
        <v>9</v>
      </c>
      <c r="OP13527" s="4" t="s">
        <v>6</v>
      </c>
      <c r="OQ13527" s="4" t="s">
        <v>8</v>
      </c>
      <c r="OR13527" s="4" t="s">
        <v>10</v>
      </c>
      <c r="OS13527" s="4" t="s">
        <v>10</v>
      </c>
      <c r="OT13527" s="4" t="s">
        <v>9</v>
      </c>
      <c r="OU13527" s="4" t="s">
        <v>6</v>
      </c>
      <c r="OV13527" s="4" t="s">
        <v>8</v>
      </c>
      <c r="OW13527" s="4" t="s">
        <v>10</v>
      </c>
      <c r="OX13527" s="4" t="s">
        <v>10</v>
      </c>
      <c r="OY13527" s="4" t="s">
        <v>9</v>
      </c>
      <c r="OZ13527" s="4" t="s">
        <v>6</v>
      </c>
      <c r="PA13527" s="4" t="s">
        <v>8</v>
      </c>
      <c r="PB13527" s="4" t="s">
        <v>10</v>
      </c>
      <c r="PC13527" s="4" t="s">
        <v>10</v>
      </c>
      <c r="PD13527" s="4" t="s">
        <v>9</v>
      </c>
      <c r="PE13527" s="4" t="s">
        <v>6</v>
      </c>
      <c r="PF13527" s="4" t="s">
        <v>8</v>
      </c>
      <c r="PG13527" s="4" t="s">
        <v>10</v>
      </c>
      <c r="PH13527" s="4" t="s">
        <v>10</v>
      </c>
      <c r="PI13527" s="4" t="s">
        <v>9</v>
      </c>
      <c r="PJ13527" s="4" t="s">
        <v>6</v>
      </c>
      <c r="PK13527" s="4" t="s">
        <v>8</v>
      </c>
      <c r="PL13527" s="4" t="s">
        <v>10</v>
      </c>
      <c r="PM13527" s="4" t="s">
        <v>10</v>
      </c>
      <c r="PN13527" s="4" t="s">
        <v>9</v>
      </c>
      <c r="PO13527" s="4" t="s">
        <v>6</v>
      </c>
      <c r="PP13527" s="4" t="s">
        <v>8</v>
      </c>
      <c r="PQ13527" s="4" t="s">
        <v>10</v>
      </c>
      <c r="PR13527" s="4" t="s">
        <v>10</v>
      </c>
      <c r="PS13527" s="4" t="s">
        <v>9</v>
      </c>
      <c r="PT13527" s="4" t="s">
        <v>6</v>
      </c>
      <c r="PU13527" s="4" t="s">
        <v>8</v>
      </c>
      <c r="PV13527" s="4" t="s">
        <v>10</v>
      </c>
      <c r="PW13527" s="4" t="s">
        <v>10</v>
      </c>
      <c r="PX13527" s="4" t="s">
        <v>9</v>
      </c>
      <c r="PY13527" s="4" t="s">
        <v>6</v>
      </c>
      <c r="PZ13527" s="4" t="s">
        <v>8</v>
      </c>
      <c r="QA13527" s="4" t="s">
        <v>10</v>
      </c>
      <c r="QB13527" s="4" t="s">
        <v>10</v>
      </c>
      <c r="QC13527" s="4" t="s">
        <v>9</v>
      </c>
      <c r="QD13527" s="4" t="s">
        <v>6</v>
      </c>
      <c r="QE13527" s="4" t="s">
        <v>8</v>
      </c>
      <c r="QF13527" s="4" t="s">
        <v>10</v>
      </c>
      <c r="QG13527" s="4" t="s">
        <v>10</v>
      </c>
      <c r="QH13527" s="4" t="s">
        <v>9</v>
      </c>
      <c r="QI13527" s="4" t="s">
        <v>6</v>
      </c>
      <c r="QJ13527" s="4" t="s">
        <v>8</v>
      </c>
      <c r="QK13527" s="4" t="s">
        <v>10</v>
      </c>
      <c r="QL13527" s="4" t="s">
        <v>10</v>
      </c>
      <c r="QM13527" s="4" t="s">
        <v>9</v>
      </c>
      <c r="QN13527" s="4" t="s">
        <v>6</v>
      </c>
      <c r="QO13527" s="4" t="s">
        <v>8</v>
      </c>
      <c r="QP13527" s="4" t="s">
        <v>10</v>
      </c>
      <c r="QQ13527" s="4" t="s">
        <v>10</v>
      </c>
      <c r="QR13527" s="4" t="s">
        <v>9</v>
      </c>
      <c r="QS13527" s="4" t="s">
        <v>6</v>
      </c>
      <c r="QT13527" s="4" t="s">
        <v>8</v>
      </c>
      <c r="QU13527" s="4" t="s">
        <v>10</v>
      </c>
      <c r="QV13527" s="4" t="s">
        <v>10</v>
      </c>
      <c r="QW13527" s="4" t="s">
        <v>9</v>
      </c>
      <c r="QX13527" s="4" t="s">
        <v>6</v>
      </c>
      <c r="QY13527" s="4" t="s">
        <v>8</v>
      </c>
      <c r="QZ13527" s="4" t="s">
        <v>10</v>
      </c>
      <c r="RA13527" s="4" t="s">
        <v>10</v>
      </c>
      <c r="RB13527" s="4" t="s">
        <v>9</v>
      </c>
      <c r="RC13527" s="4" t="s">
        <v>6</v>
      </c>
      <c r="RD13527" s="4" t="s">
        <v>8</v>
      </c>
      <c r="RE13527" s="4" t="s">
        <v>10</v>
      </c>
      <c r="RF13527" s="4" t="s">
        <v>10</v>
      </c>
      <c r="RG13527" s="4" t="s">
        <v>9</v>
      </c>
      <c r="RH13527" s="4" t="s">
        <v>6</v>
      </c>
      <c r="RI13527" s="4" t="s">
        <v>8</v>
      </c>
      <c r="RJ13527" s="4" t="s">
        <v>10</v>
      </c>
      <c r="RK13527" s="4" t="s">
        <v>10</v>
      </c>
      <c r="RL13527" s="4" t="s">
        <v>9</v>
      </c>
      <c r="RM13527" s="4" t="s">
        <v>6</v>
      </c>
      <c r="RN13527" s="4" t="s">
        <v>8</v>
      </c>
    </row>
    <row r="13528" spans="1:482">
      <c r="A13528" t="n">
        <v>119344</v>
      </c>
      <c r="B13528" s="93" t="n">
        <v>257</v>
      </c>
      <c r="C13528" s="7" t="n">
        <v>3</v>
      </c>
      <c r="D13528" s="7" t="n">
        <v>65533</v>
      </c>
      <c r="E13528" s="7" t="n">
        <v>0</v>
      </c>
      <c r="F13528" s="7" t="s">
        <v>820</v>
      </c>
      <c r="G13528" s="7" t="n">
        <f t="normal" ca="1">32-LENB(INDIRECT(ADDRESS(13528,6)))</f>
        <v>0</v>
      </c>
      <c r="H13528" s="7" t="n">
        <v>7</v>
      </c>
      <c r="I13528" s="7" t="n">
        <v>65533</v>
      </c>
      <c r="J13528" s="7" t="n">
        <v>65169</v>
      </c>
      <c r="K13528" s="7" t="s">
        <v>13</v>
      </c>
      <c r="L13528" s="7" t="n">
        <f t="normal" ca="1">32-LENB(INDIRECT(ADDRESS(13528,11)))</f>
        <v>0</v>
      </c>
      <c r="M13528" s="7" t="n">
        <v>7</v>
      </c>
      <c r="N13528" s="7" t="n">
        <v>65533</v>
      </c>
      <c r="O13528" s="7" t="n">
        <v>65170</v>
      </c>
      <c r="P13528" s="7" t="s">
        <v>13</v>
      </c>
      <c r="Q13528" s="7" t="n">
        <f t="normal" ca="1">32-LENB(INDIRECT(ADDRESS(13528,16)))</f>
        <v>0</v>
      </c>
      <c r="R13528" s="7" t="n">
        <v>7</v>
      </c>
      <c r="S13528" s="7" t="n">
        <v>65533</v>
      </c>
      <c r="T13528" s="7" t="n">
        <v>65171</v>
      </c>
      <c r="U13528" s="7" t="s">
        <v>13</v>
      </c>
      <c r="V13528" s="7" t="n">
        <f t="normal" ca="1">32-LENB(INDIRECT(ADDRESS(13528,21)))</f>
        <v>0</v>
      </c>
      <c r="W13528" s="7" t="n">
        <v>7</v>
      </c>
      <c r="X13528" s="7" t="n">
        <v>65533</v>
      </c>
      <c r="Y13528" s="7" t="n">
        <v>65172</v>
      </c>
      <c r="Z13528" s="7" t="s">
        <v>13</v>
      </c>
      <c r="AA13528" s="7" t="n">
        <f t="normal" ca="1">32-LENB(INDIRECT(ADDRESS(13528,26)))</f>
        <v>0</v>
      </c>
      <c r="AB13528" s="7" t="n">
        <v>7</v>
      </c>
      <c r="AC13528" s="7" t="n">
        <v>65533</v>
      </c>
      <c r="AD13528" s="7" t="n">
        <v>65173</v>
      </c>
      <c r="AE13528" s="7" t="s">
        <v>13</v>
      </c>
      <c r="AF13528" s="7" t="n">
        <f t="normal" ca="1">32-LENB(INDIRECT(ADDRESS(13528,31)))</f>
        <v>0</v>
      </c>
      <c r="AG13528" s="7" t="n">
        <v>7</v>
      </c>
      <c r="AH13528" s="7" t="n">
        <v>65533</v>
      </c>
      <c r="AI13528" s="7" t="n">
        <v>65174</v>
      </c>
      <c r="AJ13528" s="7" t="s">
        <v>13</v>
      </c>
      <c r="AK13528" s="7" t="n">
        <f t="normal" ca="1">32-LENB(INDIRECT(ADDRESS(13528,36)))</f>
        <v>0</v>
      </c>
      <c r="AL13528" s="7" t="n">
        <v>7</v>
      </c>
      <c r="AM13528" s="7" t="n">
        <v>65533</v>
      </c>
      <c r="AN13528" s="7" t="n">
        <v>65175</v>
      </c>
      <c r="AO13528" s="7" t="s">
        <v>13</v>
      </c>
      <c r="AP13528" s="7" t="n">
        <f t="normal" ca="1">32-LENB(INDIRECT(ADDRESS(13528,41)))</f>
        <v>0</v>
      </c>
      <c r="AQ13528" s="7" t="n">
        <v>7</v>
      </c>
      <c r="AR13528" s="7" t="n">
        <v>65533</v>
      </c>
      <c r="AS13528" s="7" t="n">
        <v>65176</v>
      </c>
      <c r="AT13528" s="7" t="s">
        <v>13</v>
      </c>
      <c r="AU13528" s="7" t="n">
        <f t="normal" ca="1">32-LENB(INDIRECT(ADDRESS(13528,46)))</f>
        <v>0</v>
      </c>
      <c r="AV13528" s="7" t="n">
        <v>7</v>
      </c>
      <c r="AW13528" s="7" t="n">
        <v>65533</v>
      </c>
      <c r="AX13528" s="7" t="n">
        <v>65177</v>
      </c>
      <c r="AY13528" s="7" t="s">
        <v>13</v>
      </c>
      <c r="AZ13528" s="7" t="n">
        <f t="normal" ca="1">32-LENB(INDIRECT(ADDRESS(13528,51)))</f>
        <v>0</v>
      </c>
      <c r="BA13528" s="7" t="n">
        <v>7</v>
      </c>
      <c r="BB13528" s="7" t="n">
        <v>65533</v>
      </c>
      <c r="BC13528" s="7" t="n">
        <v>65178</v>
      </c>
      <c r="BD13528" s="7" t="s">
        <v>13</v>
      </c>
      <c r="BE13528" s="7" t="n">
        <f t="normal" ca="1">32-LENB(INDIRECT(ADDRESS(13528,56)))</f>
        <v>0</v>
      </c>
      <c r="BF13528" s="7" t="n">
        <v>7</v>
      </c>
      <c r="BG13528" s="7" t="n">
        <v>65533</v>
      </c>
      <c r="BH13528" s="7" t="n">
        <v>65179</v>
      </c>
      <c r="BI13528" s="7" t="s">
        <v>13</v>
      </c>
      <c r="BJ13528" s="7" t="n">
        <f t="normal" ca="1">32-LENB(INDIRECT(ADDRESS(13528,61)))</f>
        <v>0</v>
      </c>
      <c r="BK13528" s="7" t="n">
        <v>7</v>
      </c>
      <c r="BL13528" s="7" t="n">
        <v>65533</v>
      </c>
      <c r="BM13528" s="7" t="n">
        <v>65180</v>
      </c>
      <c r="BN13528" s="7" t="s">
        <v>13</v>
      </c>
      <c r="BO13528" s="7" t="n">
        <f t="normal" ca="1">32-LENB(INDIRECT(ADDRESS(13528,66)))</f>
        <v>0</v>
      </c>
      <c r="BP13528" s="7" t="n">
        <v>7</v>
      </c>
      <c r="BQ13528" s="7" t="n">
        <v>65533</v>
      </c>
      <c r="BR13528" s="7" t="n">
        <v>65181</v>
      </c>
      <c r="BS13528" s="7" t="s">
        <v>13</v>
      </c>
      <c r="BT13528" s="7" t="n">
        <f t="normal" ca="1">32-LENB(INDIRECT(ADDRESS(13528,71)))</f>
        <v>0</v>
      </c>
      <c r="BU13528" s="7" t="n">
        <v>7</v>
      </c>
      <c r="BV13528" s="7" t="n">
        <v>65533</v>
      </c>
      <c r="BW13528" s="7" t="n">
        <v>65182</v>
      </c>
      <c r="BX13528" s="7" t="s">
        <v>13</v>
      </c>
      <c r="BY13528" s="7" t="n">
        <f t="normal" ca="1">32-LENB(INDIRECT(ADDRESS(13528,76)))</f>
        <v>0</v>
      </c>
      <c r="BZ13528" s="7" t="n">
        <v>7</v>
      </c>
      <c r="CA13528" s="7" t="n">
        <v>65533</v>
      </c>
      <c r="CB13528" s="7" t="n">
        <v>65183</v>
      </c>
      <c r="CC13528" s="7" t="s">
        <v>13</v>
      </c>
      <c r="CD13528" s="7" t="n">
        <f t="normal" ca="1">32-LENB(INDIRECT(ADDRESS(13528,81)))</f>
        <v>0</v>
      </c>
      <c r="CE13528" s="7" t="n">
        <v>4</v>
      </c>
      <c r="CF13528" s="7" t="n">
        <v>65533</v>
      </c>
      <c r="CG13528" s="7" t="n">
        <v>4152</v>
      </c>
      <c r="CH13528" s="7" t="s">
        <v>13</v>
      </c>
      <c r="CI13528" s="7" t="n">
        <f t="normal" ca="1">32-LENB(INDIRECT(ADDRESS(13528,86)))</f>
        <v>0</v>
      </c>
      <c r="CJ13528" s="7" t="n">
        <v>4</v>
      </c>
      <c r="CK13528" s="7" t="n">
        <v>65533</v>
      </c>
      <c r="CL13528" s="7" t="n">
        <v>4533</v>
      </c>
      <c r="CM13528" s="7" t="s">
        <v>13</v>
      </c>
      <c r="CN13528" s="7" t="n">
        <f t="normal" ca="1">32-LENB(INDIRECT(ADDRESS(13528,91)))</f>
        <v>0</v>
      </c>
      <c r="CO13528" s="7" t="n">
        <v>4</v>
      </c>
      <c r="CP13528" s="7" t="n">
        <v>65533</v>
      </c>
      <c r="CQ13528" s="7" t="n">
        <v>8203</v>
      </c>
      <c r="CR13528" s="7" t="s">
        <v>13</v>
      </c>
      <c r="CS13528" s="7" t="n">
        <f t="normal" ca="1">32-LENB(INDIRECT(ADDRESS(13528,96)))</f>
        <v>0</v>
      </c>
      <c r="CT13528" s="7" t="n">
        <v>4</v>
      </c>
      <c r="CU13528" s="7" t="n">
        <v>65533</v>
      </c>
      <c r="CV13528" s="7" t="n">
        <v>8121</v>
      </c>
      <c r="CW13528" s="7" t="s">
        <v>13</v>
      </c>
      <c r="CX13528" s="7" t="n">
        <f t="normal" ca="1">32-LENB(INDIRECT(ADDRESS(13528,101)))</f>
        <v>0</v>
      </c>
      <c r="CY13528" s="7" t="n">
        <v>7</v>
      </c>
      <c r="CZ13528" s="7" t="n">
        <v>65533</v>
      </c>
      <c r="DA13528" s="7" t="n">
        <v>65184</v>
      </c>
      <c r="DB13528" s="7" t="s">
        <v>13</v>
      </c>
      <c r="DC13528" s="7" t="n">
        <f t="normal" ca="1">32-LENB(INDIRECT(ADDRESS(13528,106)))</f>
        <v>0</v>
      </c>
      <c r="DD13528" s="7" t="n">
        <v>7</v>
      </c>
      <c r="DE13528" s="7" t="n">
        <v>65533</v>
      </c>
      <c r="DF13528" s="7" t="n">
        <v>65185</v>
      </c>
      <c r="DG13528" s="7" t="s">
        <v>13</v>
      </c>
      <c r="DH13528" s="7" t="n">
        <f t="normal" ca="1">32-LENB(INDIRECT(ADDRESS(13528,111)))</f>
        <v>0</v>
      </c>
      <c r="DI13528" s="7" t="n">
        <v>7</v>
      </c>
      <c r="DJ13528" s="7" t="n">
        <v>65533</v>
      </c>
      <c r="DK13528" s="7" t="n">
        <v>65186</v>
      </c>
      <c r="DL13528" s="7" t="s">
        <v>13</v>
      </c>
      <c r="DM13528" s="7" t="n">
        <f t="normal" ca="1">32-LENB(INDIRECT(ADDRESS(13528,116)))</f>
        <v>0</v>
      </c>
      <c r="DN13528" s="7" t="n">
        <v>7</v>
      </c>
      <c r="DO13528" s="7" t="n">
        <v>65533</v>
      </c>
      <c r="DP13528" s="7" t="n">
        <v>65187</v>
      </c>
      <c r="DQ13528" s="7" t="s">
        <v>13</v>
      </c>
      <c r="DR13528" s="7" t="n">
        <f t="normal" ca="1">32-LENB(INDIRECT(ADDRESS(13528,121)))</f>
        <v>0</v>
      </c>
      <c r="DS13528" s="7" t="n">
        <v>7</v>
      </c>
      <c r="DT13528" s="7" t="n">
        <v>65533</v>
      </c>
      <c r="DU13528" s="7" t="n">
        <v>65188</v>
      </c>
      <c r="DV13528" s="7" t="s">
        <v>13</v>
      </c>
      <c r="DW13528" s="7" t="n">
        <f t="normal" ca="1">32-LENB(INDIRECT(ADDRESS(13528,126)))</f>
        <v>0</v>
      </c>
      <c r="DX13528" s="7" t="n">
        <v>7</v>
      </c>
      <c r="DY13528" s="7" t="n">
        <v>65533</v>
      </c>
      <c r="DZ13528" s="7" t="n">
        <v>65189</v>
      </c>
      <c r="EA13528" s="7" t="s">
        <v>13</v>
      </c>
      <c r="EB13528" s="7" t="n">
        <f t="normal" ca="1">32-LENB(INDIRECT(ADDRESS(13528,131)))</f>
        <v>0</v>
      </c>
      <c r="EC13528" s="7" t="n">
        <v>7</v>
      </c>
      <c r="ED13528" s="7" t="n">
        <v>65533</v>
      </c>
      <c r="EE13528" s="7" t="n">
        <v>65190</v>
      </c>
      <c r="EF13528" s="7" t="s">
        <v>13</v>
      </c>
      <c r="EG13528" s="7" t="n">
        <f t="normal" ca="1">32-LENB(INDIRECT(ADDRESS(13528,136)))</f>
        <v>0</v>
      </c>
      <c r="EH13528" s="7" t="n">
        <v>7</v>
      </c>
      <c r="EI13528" s="7" t="n">
        <v>65533</v>
      </c>
      <c r="EJ13528" s="7" t="n">
        <v>65191</v>
      </c>
      <c r="EK13528" s="7" t="s">
        <v>13</v>
      </c>
      <c r="EL13528" s="7" t="n">
        <f t="normal" ca="1">32-LENB(INDIRECT(ADDRESS(13528,141)))</f>
        <v>0</v>
      </c>
      <c r="EM13528" s="7" t="n">
        <v>7</v>
      </c>
      <c r="EN13528" s="7" t="n">
        <v>65533</v>
      </c>
      <c r="EO13528" s="7" t="n">
        <v>65318</v>
      </c>
      <c r="EP13528" s="7" t="s">
        <v>13</v>
      </c>
      <c r="EQ13528" s="7" t="n">
        <f t="normal" ca="1">32-LENB(INDIRECT(ADDRESS(13528,146)))</f>
        <v>0</v>
      </c>
      <c r="ER13528" s="7" t="n">
        <v>7</v>
      </c>
      <c r="ES13528" s="7" t="n">
        <v>65533</v>
      </c>
      <c r="ET13528" s="7" t="n">
        <v>65192</v>
      </c>
      <c r="EU13528" s="7" t="s">
        <v>13</v>
      </c>
      <c r="EV13528" s="7" t="n">
        <f t="normal" ca="1">32-LENB(INDIRECT(ADDRESS(13528,151)))</f>
        <v>0</v>
      </c>
      <c r="EW13528" s="7" t="n">
        <v>7</v>
      </c>
      <c r="EX13528" s="7" t="n">
        <v>65533</v>
      </c>
      <c r="EY13528" s="7" t="n">
        <v>65193</v>
      </c>
      <c r="EZ13528" s="7" t="s">
        <v>13</v>
      </c>
      <c r="FA13528" s="7" t="n">
        <f t="normal" ca="1">32-LENB(INDIRECT(ADDRESS(13528,156)))</f>
        <v>0</v>
      </c>
      <c r="FB13528" s="7" t="n">
        <v>7</v>
      </c>
      <c r="FC13528" s="7" t="n">
        <v>65533</v>
      </c>
      <c r="FD13528" s="7" t="n">
        <v>65194</v>
      </c>
      <c r="FE13528" s="7" t="s">
        <v>13</v>
      </c>
      <c r="FF13528" s="7" t="n">
        <f t="normal" ca="1">32-LENB(INDIRECT(ADDRESS(13528,161)))</f>
        <v>0</v>
      </c>
      <c r="FG13528" s="7" t="n">
        <v>7</v>
      </c>
      <c r="FH13528" s="7" t="n">
        <v>65533</v>
      </c>
      <c r="FI13528" s="7" t="n">
        <v>65195</v>
      </c>
      <c r="FJ13528" s="7" t="s">
        <v>13</v>
      </c>
      <c r="FK13528" s="7" t="n">
        <f t="normal" ca="1">32-LENB(INDIRECT(ADDRESS(13528,166)))</f>
        <v>0</v>
      </c>
      <c r="FL13528" s="7" t="n">
        <v>7</v>
      </c>
      <c r="FM13528" s="7" t="n">
        <v>65533</v>
      </c>
      <c r="FN13528" s="7" t="n">
        <v>65196</v>
      </c>
      <c r="FO13528" s="7" t="s">
        <v>13</v>
      </c>
      <c r="FP13528" s="7" t="n">
        <f t="normal" ca="1">32-LENB(INDIRECT(ADDRESS(13528,171)))</f>
        <v>0</v>
      </c>
      <c r="FQ13528" s="7" t="n">
        <v>7</v>
      </c>
      <c r="FR13528" s="7" t="n">
        <v>65533</v>
      </c>
      <c r="FS13528" s="7" t="n">
        <v>65197</v>
      </c>
      <c r="FT13528" s="7" t="s">
        <v>13</v>
      </c>
      <c r="FU13528" s="7" t="n">
        <f t="normal" ca="1">32-LENB(INDIRECT(ADDRESS(13528,176)))</f>
        <v>0</v>
      </c>
      <c r="FV13528" s="7" t="n">
        <v>7</v>
      </c>
      <c r="FW13528" s="7" t="n">
        <v>65533</v>
      </c>
      <c r="FX13528" s="7" t="n">
        <v>65198</v>
      </c>
      <c r="FY13528" s="7" t="s">
        <v>13</v>
      </c>
      <c r="FZ13528" s="7" t="n">
        <f t="normal" ca="1">32-LENB(INDIRECT(ADDRESS(13528,181)))</f>
        <v>0</v>
      </c>
      <c r="GA13528" s="7" t="n">
        <v>7</v>
      </c>
      <c r="GB13528" s="7" t="n">
        <v>65533</v>
      </c>
      <c r="GC13528" s="7" t="n">
        <v>65199</v>
      </c>
      <c r="GD13528" s="7" t="s">
        <v>13</v>
      </c>
      <c r="GE13528" s="7" t="n">
        <f t="normal" ca="1">32-LENB(INDIRECT(ADDRESS(13528,186)))</f>
        <v>0</v>
      </c>
      <c r="GF13528" s="7" t="n">
        <v>7</v>
      </c>
      <c r="GG13528" s="7" t="n">
        <v>65533</v>
      </c>
      <c r="GH13528" s="7" t="n">
        <v>65200</v>
      </c>
      <c r="GI13528" s="7" t="s">
        <v>13</v>
      </c>
      <c r="GJ13528" s="7" t="n">
        <f t="normal" ca="1">32-LENB(INDIRECT(ADDRESS(13528,191)))</f>
        <v>0</v>
      </c>
      <c r="GK13528" s="7" t="n">
        <v>7</v>
      </c>
      <c r="GL13528" s="7" t="n">
        <v>65533</v>
      </c>
      <c r="GM13528" s="7" t="n">
        <v>65201</v>
      </c>
      <c r="GN13528" s="7" t="s">
        <v>13</v>
      </c>
      <c r="GO13528" s="7" t="n">
        <f t="normal" ca="1">32-LENB(INDIRECT(ADDRESS(13528,196)))</f>
        <v>0</v>
      </c>
      <c r="GP13528" s="7" t="n">
        <v>7</v>
      </c>
      <c r="GQ13528" s="7" t="n">
        <v>65533</v>
      </c>
      <c r="GR13528" s="7" t="n">
        <v>65202</v>
      </c>
      <c r="GS13528" s="7" t="s">
        <v>13</v>
      </c>
      <c r="GT13528" s="7" t="n">
        <f t="normal" ca="1">32-LENB(INDIRECT(ADDRESS(13528,201)))</f>
        <v>0</v>
      </c>
      <c r="GU13528" s="7" t="n">
        <v>7</v>
      </c>
      <c r="GV13528" s="7" t="n">
        <v>65533</v>
      </c>
      <c r="GW13528" s="7" t="n">
        <v>65203</v>
      </c>
      <c r="GX13528" s="7" t="s">
        <v>13</v>
      </c>
      <c r="GY13528" s="7" t="n">
        <f t="normal" ca="1">32-LENB(INDIRECT(ADDRESS(13528,206)))</f>
        <v>0</v>
      </c>
      <c r="GZ13528" s="7" t="n">
        <v>7</v>
      </c>
      <c r="HA13528" s="7" t="n">
        <v>65533</v>
      </c>
      <c r="HB13528" s="7" t="n">
        <v>65204</v>
      </c>
      <c r="HC13528" s="7" t="s">
        <v>13</v>
      </c>
      <c r="HD13528" s="7" t="n">
        <f t="normal" ca="1">32-LENB(INDIRECT(ADDRESS(13528,211)))</f>
        <v>0</v>
      </c>
      <c r="HE13528" s="7" t="n">
        <v>7</v>
      </c>
      <c r="HF13528" s="7" t="n">
        <v>65533</v>
      </c>
      <c r="HG13528" s="7" t="n">
        <v>65205</v>
      </c>
      <c r="HH13528" s="7" t="s">
        <v>13</v>
      </c>
      <c r="HI13528" s="7" t="n">
        <f t="normal" ca="1">32-LENB(INDIRECT(ADDRESS(13528,216)))</f>
        <v>0</v>
      </c>
      <c r="HJ13528" s="7" t="n">
        <v>7</v>
      </c>
      <c r="HK13528" s="7" t="n">
        <v>65533</v>
      </c>
      <c r="HL13528" s="7" t="n">
        <v>65206</v>
      </c>
      <c r="HM13528" s="7" t="s">
        <v>13</v>
      </c>
      <c r="HN13528" s="7" t="n">
        <f t="normal" ca="1">32-LENB(INDIRECT(ADDRESS(13528,221)))</f>
        <v>0</v>
      </c>
      <c r="HO13528" s="7" t="n">
        <v>7</v>
      </c>
      <c r="HP13528" s="7" t="n">
        <v>65533</v>
      </c>
      <c r="HQ13528" s="7" t="n">
        <v>65207</v>
      </c>
      <c r="HR13528" s="7" t="s">
        <v>13</v>
      </c>
      <c r="HS13528" s="7" t="n">
        <f t="normal" ca="1">32-LENB(INDIRECT(ADDRESS(13528,226)))</f>
        <v>0</v>
      </c>
      <c r="HT13528" s="7" t="n">
        <v>7</v>
      </c>
      <c r="HU13528" s="7" t="n">
        <v>65533</v>
      </c>
      <c r="HV13528" s="7" t="n">
        <v>65208</v>
      </c>
      <c r="HW13528" s="7" t="s">
        <v>13</v>
      </c>
      <c r="HX13528" s="7" t="n">
        <f t="normal" ca="1">32-LENB(INDIRECT(ADDRESS(13528,231)))</f>
        <v>0</v>
      </c>
      <c r="HY13528" s="7" t="n">
        <v>7</v>
      </c>
      <c r="HZ13528" s="7" t="n">
        <v>65533</v>
      </c>
      <c r="IA13528" s="7" t="n">
        <v>65209</v>
      </c>
      <c r="IB13528" s="7" t="s">
        <v>13</v>
      </c>
      <c r="IC13528" s="7" t="n">
        <f t="normal" ca="1">32-LENB(INDIRECT(ADDRESS(13528,236)))</f>
        <v>0</v>
      </c>
      <c r="ID13528" s="7" t="n">
        <v>7</v>
      </c>
      <c r="IE13528" s="7" t="n">
        <v>65533</v>
      </c>
      <c r="IF13528" s="7" t="n">
        <v>65210</v>
      </c>
      <c r="IG13528" s="7" t="s">
        <v>13</v>
      </c>
      <c r="IH13528" s="7" t="n">
        <f t="normal" ca="1">32-LENB(INDIRECT(ADDRESS(13528,241)))</f>
        <v>0</v>
      </c>
      <c r="II13528" s="7" t="n">
        <v>7</v>
      </c>
      <c r="IJ13528" s="7" t="n">
        <v>65533</v>
      </c>
      <c r="IK13528" s="7" t="n">
        <v>65211</v>
      </c>
      <c r="IL13528" s="7" t="s">
        <v>13</v>
      </c>
      <c r="IM13528" s="7" t="n">
        <f t="normal" ca="1">32-LENB(INDIRECT(ADDRESS(13528,246)))</f>
        <v>0</v>
      </c>
      <c r="IN13528" s="7" t="n">
        <v>7</v>
      </c>
      <c r="IO13528" s="7" t="n">
        <v>65533</v>
      </c>
      <c r="IP13528" s="7" t="n">
        <v>65212</v>
      </c>
      <c r="IQ13528" s="7" t="s">
        <v>13</v>
      </c>
      <c r="IR13528" s="7" t="n">
        <f t="normal" ca="1">32-LENB(INDIRECT(ADDRESS(13528,251)))</f>
        <v>0</v>
      </c>
      <c r="IS13528" s="7" t="n">
        <v>7</v>
      </c>
      <c r="IT13528" s="7" t="n">
        <v>65533</v>
      </c>
      <c r="IU13528" s="7" t="n">
        <v>65213</v>
      </c>
      <c r="IV13528" s="7" t="s">
        <v>13</v>
      </c>
      <c r="IW13528" s="7" t="n">
        <f t="normal" ca="1">32-LENB(INDIRECT(ADDRESS(13528,256)))</f>
        <v>0</v>
      </c>
      <c r="IX13528" s="7" t="n">
        <v>7</v>
      </c>
      <c r="IY13528" s="7" t="n">
        <v>65533</v>
      </c>
      <c r="IZ13528" s="7" t="n">
        <v>65214</v>
      </c>
      <c r="JA13528" s="7" t="s">
        <v>13</v>
      </c>
      <c r="JB13528" s="7" t="n">
        <f t="normal" ca="1">32-LENB(INDIRECT(ADDRESS(13528,261)))</f>
        <v>0</v>
      </c>
      <c r="JC13528" s="7" t="n">
        <v>7</v>
      </c>
      <c r="JD13528" s="7" t="n">
        <v>65533</v>
      </c>
      <c r="JE13528" s="7" t="n">
        <v>65215</v>
      </c>
      <c r="JF13528" s="7" t="s">
        <v>13</v>
      </c>
      <c r="JG13528" s="7" t="n">
        <f t="normal" ca="1">32-LENB(INDIRECT(ADDRESS(13528,266)))</f>
        <v>0</v>
      </c>
      <c r="JH13528" s="7" t="n">
        <v>7</v>
      </c>
      <c r="JI13528" s="7" t="n">
        <v>65533</v>
      </c>
      <c r="JJ13528" s="7" t="n">
        <v>65216</v>
      </c>
      <c r="JK13528" s="7" t="s">
        <v>13</v>
      </c>
      <c r="JL13528" s="7" t="n">
        <f t="normal" ca="1">32-LENB(INDIRECT(ADDRESS(13528,271)))</f>
        <v>0</v>
      </c>
      <c r="JM13528" s="7" t="n">
        <v>7</v>
      </c>
      <c r="JN13528" s="7" t="n">
        <v>65533</v>
      </c>
      <c r="JO13528" s="7" t="n">
        <v>65217</v>
      </c>
      <c r="JP13528" s="7" t="s">
        <v>13</v>
      </c>
      <c r="JQ13528" s="7" t="n">
        <f t="normal" ca="1">32-LENB(INDIRECT(ADDRESS(13528,276)))</f>
        <v>0</v>
      </c>
      <c r="JR13528" s="7" t="n">
        <v>7</v>
      </c>
      <c r="JS13528" s="7" t="n">
        <v>65533</v>
      </c>
      <c r="JT13528" s="7" t="n">
        <v>65218</v>
      </c>
      <c r="JU13528" s="7" t="s">
        <v>13</v>
      </c>
      <c r="JV13528" s="7" t="n">
        <f t="normal" ca="1">32-LENB(INDIRECT(ADDRESS(13528,281)))</f>
        <v>0</v>
      </c>
      <c r="JW13528" s="7" t="n">
        <v>7</v>
      </c>
      <c r="JX13528" s="7" t="n">
        <v>65533</v>
      </c>
      <c r="JY13528" s="7" t="n">
        <v>65219</v>
      </c>
      <c r="JZ13528" s="7" t="s">
        <v>13</v>
      </c>
      <c r="KA13528" s="7" t="n">
        <f t="normal" ca="1">32-LENB(INDIRECT(ADDRESS(13528,286)))</f>
        <v>0</v>
      </c>
      <c r="KB13528" s="7" t="n">
        <v>7</v>
      </c>
      <c r="KC13528" s="7" t="n">
        <v>65533</v>
      </c>
      <c r="KD13528" s="7" t="n">
        <v>65220</v>
      </c>
      <c r="KE13528" s="7" t="s">
        <v>13</v>
      </c>
      <c r="KF13528" s="7" t="n">
        <f t="normal" ca="1">32-LENB(INDIRECT(ADDRESS(13528,291)))</f>
        <v>0</v>
      </c>
      <c r="KG13528" s="7" t="n">
        <v>7</v>
      </c>
      <c r="KH13528" s="7" t="n">
        <v>65533</v>
      </c>
      <c r="KI13528" s="7" t="n">
        <v>65221</v>
      </c>
      <c r="KJ13528" s="7" t="s">
        <v>13</v>
      </c>
      <c r="KK13528" s="7" t="n">
        <f t="normal" ca="1">32-LENB(INDIRECT(ADDRESS(13528,296)))</f>
        <v>0</v>
      </c>
      <c r="KL13528" s="7" t="n">
        <v>7</v>
      </c>
      <c r="KM13528" s="7" t="n">
        <v>65533</v>
      </c>
      <c r="KN13528" s="7" t="n">
        <v>65222</v>
      </c>
      <c r="KO13528" s="7" t="s">
        <v>13</v>
      </c>
      <c r="KP13528" s="7" t="n">
        <f t="normal" ca="1">32-LENB(INDIRECT(ADDRESS(13528,301)))</f>
        <v>0</v>
      </c>
      <c r="KQ13528" s="7" t="n">
        <v>7</v>
      </c>
      <c r="KR13528" s="7" t="n">
        <v>65533</v>
      </c>
      <c r="KS13528" s="7" t="n">
        <v>65223</v>
      </c>
      <c r="KT13528" s="7" t="s">
        <v>13</v>
      </c>
      <c r="KU13528" s="7" t="n">
        <f t="normal" ca="1">32-LENB(INDIRECT(ADDRESS(13528,306)))</f>
        <v>0</v>
      </c>
      <c r="KV13528" s="7" t="n">
        <v>7</v>
      </c>
      <c r="KW13528" s="7" t="n">
        <v>65533</v>
      </c>
      <c r="KX13528" s="7" t="n">
        <v>65224</v>
      </c>
      <c r="KY13528" s="7" t="s">
        <v>13</v>
      </c>
      <c r="KZ13528" s="7" t="n">
        <f t="normal" ca="1">32-LENB(INDIRECT(ADDRESS(13528,311)))</f>
        <v>0</v>
      </c>
      <c r="LA13528" s="7" t="n">
        <v>7</v>
      </c>
      <c r="LB13528" s="7" t="n">
        <v>65533</v>
      </c>
      <c r="LC13528" s="7" t="n">
        <v>65225</v>
      </c>
      <c r="LD13528" s="7" t="s">
        <v>13</v>
      </c>
      <c r="LE13528" s="7" t="n">
        <f t="normal" ca="1">32-LENB(INDIRECT(ADDRESS(13528,316)))</f>
        <v>0</v>
      </c>
      <c r="LF13528" s="7" t="n">
        <v>7</v>
      </c>
      <c r="LG13528" s="7" t="n">
        <v>65533</v>
      </c>
      <c r="LH13528" s="7" t="n">
        <v>65226</v>
      </c>
      <c r="LI13528" s="7" t="s">
        <v>13</v>
      </c>
      <c r="LJ13528" s="7" t="n">
        <f t="normal" ca="1">32-LENB(INDIRECT(ADDRESS(13528,321)))</f>
        <v>0</v>
      </c>
      <c r="LK13528" s="7" t="n">
        <v>7</v>
      </c>
      <c r="LL13528" s="7" t="n">
        <v>65533</v>
      </c>
      <c r="LM13528" s="7" t="n">
        <v>65227</v>
      </c>
      <c r="LN13528" s="7" t="s">
        <v>13</v>
      </c>
      <c r="LO13528" s="7" t="n">
        <f t="normal" ca="1">32-LENB(INDIRECT(ADDRESS(13528,326)))</f>
        <v>0</v>
      </c>
      <c r="LP13528" s="7" t="n">
        <v>7</v>
      </c>
      <c r="LQ13528" s="7" t="n">
        <v>65533</v>
      </c>
      <c r="LR13528" s="7" t="n">
        <v>65319</v>
      </c>
      <c r="LS13528" s="7" t="s">
        <v>13</v>
      </c>
      <c r="LT13528" s="7" t="n">
        <f t="normal" ca="1">32-LENB(INDIRECT(ADDRESS(13528,331)))</f>
        <v>0</v>
      </c>
      <c r="LU13528" s="7" t="n">
        <v>7</v>
      </c>
      <c r="LV13528" s="7" t="n">
        <v>65533</v>
      </c>
      <c r="LW13528" s="7" t="n">
        <v>65228</v>
      </c>
      <c r="LX13528" s="7" t="s">
        <v>13</v>
      </c>
      <c r="LY13528" s="7" t="n">
        <f t="normal" ca="1">32-LENB(INDIRECT(ADDRESS(13528,336)))</f>
        <v>0</v>
      </c>
      <c r="LZ13528" s="7" t="n">
        <v>7</v>
      </c>
      <c r="MA13528" s="7" t="n">
        <v>65533</v>
      </c>
      <c r="MB13528" s="7" t="n">
        <v>65229</v>
      </c>
      <c r="MC13528" s="7" t="s">
        <v>13</v>
      </c>
      <c r="MD13528" s="7" t="n">
        <f t="normal" ca="1">32-LENB(INDIRECT(ADDRESS(13528,341)))</f>
        <v>0</v>
      </c>
      <c r="ME13528" s="7" t="n">
        <v>7</v>
      </c>
      <c r="MF13528" s="7" t="n">
        <v>65533</v>
      </c>
      <c r="MG13528" s="7" t="n">
        <v>65230</v>
      </c>
      <c r="MH13528" s="7" t="s">
        <v>13</v>
      </c>
      <c r="MI13528" s="7" t="n">
        <f t="normal" ca="1">32-LENB(INDIRECT(ADDRESS(13528,346)))</f>
        <v>0</v>
      </c>
      <c r="MJ13528" s="7" t="n">
        <v>7</v>
      </c>
      <c r="MK13528" s="7" t="n">
        <v>65533</v>
      </c>
      <c r="ML13528" s="7" t="n">
        <v>65231</v>
      </c>
      <c r="MM13528" s="7" t="s">
        <v>13</v>
      </c>
      <c r="MN13528" s="7" t="n">
        <f t="normal" ca="1">32-LENB(INDIRECT(ADDRESS(13528,351)))</f>
        <v>0</v>
      </c>
      <c r="MO13528" s="7" t="n">
        <v>7</v>
      </c>
      <c r="MP13528" s="7" t="n">
        <v>65533</v>
      </c>
      <c r="MQ13528" s="7" t="n">
        <v>65232</v>
      </c>
      <c r="MR13528" s="7" t="s">
        <v>13</v>
      </c>
      <c r="MS13528" s="7" t="n">
        <f t="normal" ca="1">32-LENB(INDIRECT(ADDRESS(13528,356)))</f>
        <v>0</v>
      </c>
      <c r="MT13528" s="7" t="n">
        <v>7</v>
      </c>
      <c r="MU13528" s="7" t="n">
        <v>65533</v>
      </c>
      <c r="MV13528" s="7" t="n">
        <v>65233</v>
      </c>
      <c r="MW13528" s="7" t="s">
        <v>13</v>
      </c>
      <c r="MX13528" s="7" t="n">
        <f t="normal" ca="1">32-LENB(INDIRECT(ADDRESS(13528,361)))</f>
        <v>0</v>
      </c>
      <c r="MY13528" s="7" t="n">
        <v>4</v>
      </c>
      <c r="MZ13528" s="7" t="n">
        <v>65533</v>
      </c>
      <c r="NA13528" s="7" t="n">
        <v>4152</v>
      </c>
      <c r="NB13528" s="7" t="s">
        <v>13</v>
      </c>
      <c r="NC13528" s="7" t="n">
        <f t="normal" ca="1">32-LENB(INDIRECT(ADDRESS(13528,366)))</f>
        <v>0</v>
      </c>
      <c r="ND13528" s="7" t="n">
        <v>4</v>
      </c>
      <c r="NE13528" s="7" t="n">
        <v>65533</v>
      </c>
      <c r="NF13528" s="7" t="n">
        <v>4533</v>
      </c>
      <c r="NG13528" s="7" t="s">
        <v>13</v>
      </c>
      <c r="NH13528" s="7" t="n">
        <f t="normal" ca="1">32-LENB(INDIRECT(ADDRESS(13528,371)))</f>
        <v>0</v>
      </c>
      <c r="NI13528" s="7" t="n">
        <v>7</v>
      </c>
      <c r="NJ13528" s="7" t="n">
        <v>65533</v>
      </c>
      <c r="NK13528" s="7" t="n">
        <v>65234</v>
      </c>
      <c r="NL13528" s="7" t="s">
        <v>13</v>
      </c>
      <c r="NM13528" s="7" t="n">
        <f t="normal" ca="1">32-LENB(INDIRECT(ADDRESS(13528,376)))</f>
        <v>0</v>
      </c>
      <c r="NN13528" s="7" t="n">
        <v>7</v>
      </c>
      <c r="NO13528" s="7" t="n">
        <v>65533</v>
      </c>
      <c r="NP13528" s="7" t="n">
        <v>65235</v>
      </c>
      <c r="NQ13528" s="7" t="s">
        <v>13</v>
      </c>
      <c r="NR13528" s="7" t="n">
        <f t="normal" ca="1">32-LENB(INDIRECT(ADDRESS(13528,381)))</f>
        <v>0</v>
      </c>
      <c r="NS13528" s="7" t="n">
        <v>7</v>
      </c>
      <c r="NT13528" s="7" t="n">
        <v>65533</v>
      </c>
      <c r="NU13528" s="7" t="n">
        <v>65236</v>
      </c>
      <c r="NV13528" s="7" t="s">
        <v>13</v>
      </c>
      <c r="NW13528" s="7" t="n">
        <f t="normal" ca="1">32-LENB(INDIRECT(ADDRESS(13528,386)))</f>
        <v>0</v>
      </c>
      <c r="NX13528" s="7" t="n">
        <v>7</v>
      </c>
      <c r="NY13528" s="7" t="n">
        <v>65533</v>
      </c>
      <c r="NZ13528" s="7" t="n">
        <v>65237</v>
      </c>
      <c r="OA13528" s="7" t="s">
        <v>13</v>
      </c>
      <c r="OB13528" s="7" t="n">
        <f t="normal" ca="1">32-LENB(INDIRECT(ADDRESS(13528,391)))</f>
        <v>0</v>
      </c>
      <c r="OC13528" s="7" t="n">
        <v>7</v>
      </c>
      <c r="OD13528" s="7" t="n">
        <v>65533</v>
      </c>
      <c r="OE13528" s="7" t="n">
        <v>65238</v>
      </c>
      <c r="OF13528" s="7" t="s">
        <v>13</v>
      </c>
      <c r="OG13528" s="7" t="n">
        <f t="normal" ca="1">32-LENB(INDIRECT(ADDRESS(13528,396)))</f>
        <v>0</v>
      </c>
      <c r="OH13528" s="7" t="n">
        <v>7</v>
      </c>
      <c r="OI13528" s="7" t="n">
        <v>65533</v>
      </c>
      <c r="OJ13528" s="7" t="n">
        <v>65239</v>
      </c>
      <c r="OK13528" s="7" t="s">
        <v>13</v>
      </c>
      <c r="OL13528" s="7" t="n">
        <f t="normal" ca="1">32-LENB(INDIRECT(ADDRESS(13528,401)))</f>
        <v>0</v>
      </c>
      <c r="OM13528" s="7" t="n">
        <v>7</v>
      </c>
      <c r="ON13528" s="7" t="n">
        <v>65533</v>
      </c>
      <c r="OO13528" s="7" t="n">
        <v>65240</v>
      </c>
      <c r="OP13528" s="7" t="s">
        <v>13</v>
      </c>
      <c r="OQ13528" s="7" t="n">
        <f t="normal" ca="1">32-LENB(INDIRECT(ADDRESS(13528,406)))</f>
        <v>0</v>
      </c>
      <c r="OR13528" s="7" t="n">
        <v>7</v>
      </c>
      <c r="OS13528" s="7" t="n">
        <v>65533</v>
      </c>
      <c r="OT13528" s="7" t="n">
        <v>65241</v>
      </c>
      <c r="OU13528" s="7" t="s">
        <v>13</v>
      </c>
      <c r="OV13528" s="7" t="n">
        <f t="normal" ca="1">32-LENB(INDIRECT(ADDRESS(13528,411)))</f>
        <v>0</v>
      </c>
      <c r="OW13528" s="7" t="n">
        <v>7</v>
      </c>
      <c r="OX13528" s="7" t="n">
        <v>65533</v>
      </c>
      <c r="OY13528" s="7" t="n">
        <v>65242</v>
      </c>
      <c r="OZ13528" s="7" t="s">
        <v>13</v>
      </c>
      <c r="PA13528" s="7" t="n">
        <f t="normal" ca="1">32-LENB(INDIRECT(ADDRESS(13528,416)))</f>
        <v>0</v>
      </c>
      <c r="PB13528" s="7" t="n">
        <v>7</v>
      </c>
      <c r="PC13528" s="7" t="n">
        <v>65533</v>
      </c>
      <c r="PD13528" s="7" t="n">
        <v>65243</v>
      </c>
      <c r="PE13528" s="7" t="s">
        <v>13</v>
      </c>
      <c r="PF13528" s="7" t="n">
        <f t="normal" ca="1">32-LENB(INDIRECT(ADDRESS(13528,421)))</f>
        <v>0</v>
      </c>
      <c r="PG13528" s="7" t="n">
        <v>7</v>
      </c>
      <c r="PH13528" s="7" t="n">
        <v>65533</v>
      </c>
      <c r="PI13528" s="7" t="n">
        <v>65244</v>
      </c>
      <c r="PJ13528" s="7" t="s">
        <v>13</v>
      </c>
      <c r="PK13528" s="7" t="n">
        <f t="normal" ca="1">32-LENB(INDIRECT(ADDRESS(13528,426)))</f>
        <v>0</v>
      </c>
      <c r="PL13528" s="7" t="n">
        <v>7</v>
      </c>
      <c r="PM13528" s="7" t="n">
        <v>65533</v>
      </c>
      <c r="PN13528" s="7" t="n">
        <v>65245</v>
      </c>
      <c r="PO13528" s="7" t="s">
        <v>13</v>
      </c>
      <c r="PP13528" s="7" t="n">
        <f t="normal" ca="1">32-LENB(INDIRECT(ADDRESS(13528,431)))</f>
        <v>0</v>
      </c>
      <c r="PQ13528" s="7" t="n">
        <v>7</v>
      </c>
      <c r="PR13528" s="7" t="n">
        <v>65533</v>
      </c>
      <c r="PS13528" s="7" t="n">
        <v>65246</v>
      </c>
      <c r="PT13528" s="7" t="s">
        <v>13</v>
      </c>
      <c r="PU13528" s="7" t="n">
        <f t="normal" ca="1">32-LENB(INDIRECT(ADDRESS(13528,436)))</f>
        <v>0</v>
      </c>
      <c r="PV13528" s="7" t="n">
        <v>7</v>
      </c>
      <c r="PW13528" s="7" t="n">
        <v>65533</v>
      </c>
      <c r="PX13528" s="7" t="n">
        <v>65247</v>
      </c>
      <c r="PY13528" s="7" t="s">
        <v>13</v>
      </c>
      <c r="PZ13528" s="7" t="n">
        <f t="normal" ca="1">32-LENB(INDIRECT(ADDRESS(13528,441)))</f>
        <v>0</v>
      </c>
      <c r="QA13528" s="7" t="n">
        <v>7</v>
      </c>
      <c r="QB13528" s="7" t="n">
        <v>65533</v>
      </c>
      <c r="QC13528" s="7" t="n">
        <v>65248</v>
      </c>
      <c r="QD13528" s="7" t="s">
        <v>13</v>
      </c>
      <c r="QE13528" s="7" t="n">
        <f t="normal" ca="1">32-LENB(INDIRECT(ADDRESS(13528,446)))</f>
        <v>0</v>
      </c>
      <c r="QF13528" s="7" t="n">
        <v>7</v>
      </c>
      <c r="QG13528" s="7" t="n">
        <v>65533</v>
      </c>
      <c r="QH13528" s="7" t="n">
        <v>65249</v>
      </c>
      <c r="QI13528" s="7" t="s">
        <v>13</v>
      </c>
      <c r="QJ13528" s="7" t="n">
        <f t="normal" ca="1">32-LENB(INDIRECT(ADDRESS(13528,451)))</f>
        <v>0</v>
      </c>
      <c r="QK13528" s="7" t="n">
        <v>7</v>
      </c>
      <c r="QL13528" s="7" t="n">
        <v>65533</v>
      </c>
      <c r="QM13528" s="7" t="n">
        <v>65250</v>
      </c>
      <c r="QN13528" s="7" t="s">
        <v>13</v>
      </c>
      <c r="QO13528" s="7" t="n">
        <f t="normal" ca="1">32-LENB(INDIRECT(ADDRESS(13528,456)))</f>
        <v>0</v>
      </c>
      <c r="QP13528" s="7" t="n">
        <v>7</v>
      </c>
      <c r="QQ13528" s="7" t="n">
        <v>65533</v>
      </c>
      <c r="QR13528" s="7" t="n">
        <v>65251</v>
      </c>
      <c r="QS13528" s="7" t="s">
        <v>13</v>
      </c>
      <c r="QT13528" s="7" t="n">
        <f t="normal" ca="1">32-LENB(INDIRECT(ADDRESS(13528,461)))</f>
        <v>0</v>
      </c>
      <c r="QU13528" s="7" t="n">
        <v>7</v>
      </c>
      <c r="QV13528" s="7" t="n">
        <v>65533</v>
      </c>
      <c r="QW13528" s="7" t="n">
        <v>65252</v>
      </c>
      <c r="QX13528" s="7" t="s">
        <v>13</v>
      </c>
      <c r="QY13528" s="7" t="n">
        <f t="normal" ca="1">32-LENB(INDIRECT(ADDRESS(13528,466)))</f>
        <v>0</v>
      </c>
      <c r="QZ13528" s="7" t="n">
        <v>7</v>
      </c>
      <c r="RA13528" s="7" t="n">
        <v>65533</v>
      </c>
      <c r="RB13528" s="7" t="n">
        <v>65253</v>
      </c>
      <c r="RC13528" s="7" t="s">
        <v>13</v>
      </c>
      <c r="RD13528" s="7" t="n">
        <f t="normal" ca="1">32-LENB(INDIRECT(ADDRESS(13528,471)))</f>
        <v>0</v>
      </c>
      <c r="RE13528" s="7" t="n">
        <v>7</v>
      </c>
      <c r="RF13528" s="7" t="n">
        <v>65533</v>
      </c>
      <c r="RG13528" s="7" t="n">
        <v>65254</v>
      </c>
      <c r="RH13528" s="7" t="s">
        <v>13</v>
      </c>
      <c r="RI13528" s="7" t="n">
        <f t="normal" ca="1">32-LENB(INDIRECT(ADDRESS(13528,476)))</f>
        <v>0</v>
      </c>
      <c r="RJ13528" s="7" t="n">
        <v>0</v>
      </c>
      <c r="RK13528" s="7" t="n">
        <v>65533</v>
      </c>
      <c r="RL13528" s="7" t="n">
        <v>0</v>
      </c>
      <c r="RM13528" s="7" t="s">
        <v>13</v>
      </c>
      <c r="RN13528" s="7" t="n">
        <f t="normal" ca="1">32-LENB(INDIRECT(ADDRESS(13528,481)))</f>
        <v>0</v>
      </c>
    </row>
    <row r="13529" spans="1:482">
      <c r="A13529" t="s">
        <v>4</v>
      </c>
      <c r="B13529" s="4" t="s">
        <v>5</v>
      </c>
    </row>
    <row r="13530" spans="1:482">
      <c r="A13530" t="n">
        <v>123184</v>
      </c>
      <c r="B13530" s="5" t="n">
        <v>1</v>
      </c>
    </row>
    <row r="13531" spans="1:482" s="3" customFormat="1" customHeight="0">
      <c r="A13531" s="3" t="s">
        <v>2</v>
      </c>
      <c r="B13531" s="3" t="s">
        <v>989</v>
      </c>
    </row>
    <row r="13532" spans="1:482">
      <c r="A13532" t="s">
        <v>4</v>
      </c>
      <c r="B13532" s="4" t="s">
        <v>5</v>
      </c>
      <c r="C13532" s="4" t="s">
        <v>10</v>
      </c>
      <c r="D13532" s="4" t="s">
        <v>10</v>
      </c>
      <c r="E13532" s="4" t="s">
        <v>9</v>
      </c>
      <c r="F13532" s="4" t="s">
        <v>6</v>
      </c>
      <c r="G13532" s="4" t="s">
        <v>8</v>
      </c>
      <c r="H13532" s="4" t="s">
        <v>10</v>
      </c>
      <c r="I13532" s="4" t="s">
        <v>10</v>
      </c>
      <c r="J13532" s="4" t="s">
        <v>9</v>
      </c>
      <c r="K13532" s="4" t="s">
        <v>6</v>
      </c>
      <c r="L13532" s="4" t="s">
        <v>8</v>
      </c>
      <c r="M13532" s="4" t="s">
        <v>10</v>
      </c>
      <c r="N13532" s="4" t="s">
        <v>10</v>
      </c>
      <c r="O13532" s="4" t="s">
        <v>9</v>
      </c>
      <c r="P13532" s="4" t="s">
        <v>6</v>
      </c>
      <c r="Q13532" s="4" t="s">
        <v>8</v>
      </c>
      <c r="R13532" s="4" t="s">
        <v>10</v>
      </c>
      <c r="S13532" s="4" t="s">
        <v>10</v>
      </c>
      <c r="T13532" s="4" t="s">
        <v>9</v>
      </c>
      <c r="U13532" s="4" t="s">
        <v>6</v>
      </c>
      <c r="V13532" s="4" t="s">
        <v>8</v>
      </c>
      <c r="W13532" s="4" t="s">
        <v>10</v>
      </c>
      <c r="X13532" s="4" t="s">
        <v>10</v>
      </c>
      <c r="Y13532" s="4" t="s">
        <v>9</v>
      </c>
      <c r="Z13532" s="4" t="s">
        <v>6</v>
      </c>
      <c r="AA13532" s="4" t="s">
        <v>8</v>
      </c>
      <c r="AB13532" s="4" t="s">
        <v>10</v>
      </c>
      <c r="AC13532" s="4" t="s">
        <v>10</v>
      </c>
      <c r="AD13532" s="4" t="s">
        <v>9</v>
      </c>
      <c r="AE13532" s="4" t="s">
        <v>6</v>
      </c>
      <c r="AF13532" s="4" t="s">
        <v>8</v>
      </c>
      <c r="AG13532" s="4" t="s">
        <v>10</v>
      </c>
      <c r="AH13532" s="4" t="s">
        <v>10</v>
      </c>
      <c r="AI13532" s="4" t="s">
        <v>9</v>
      </c>
      <c r="AJ13532" s="4" t="s">
        <v>6</v>
      </c>
      <c r="AK13532" s="4" t="s">
        <v>8</v>
      </c>
      <c r="AL13532" s="4" t="s">
        <v>10</v>
      </c>
      <c r="AM13532" s="4" t="s">
        <v>10</v>
      </c>
      <c r="AN13532" s="4" t="s">
        <v>9</v>
      </c>
      <c r="AO13532" s="4" t="s">
        <v>6</v>
      </c>
      <c r="AP13532" s="4" t="s">
        <v>8</v>
      </c>
      <c r="AQ13532" s="4" t="s">
        <v>10</v>
      </c>
      <c r="AR13532" s="4" t="s">
        <v>10</v>
      </c>
      <c r="AS13532" s="4" t="s">
        <v>9</v>
      </c>
      <c r="AT13532" s="4" t="s">
        <v>6</v>
      </c>
      <c r="AU13532" s="4" t="s">
        <v>8</v>
      </c>
      <c r="AV13532" s="4" t="s">
        <v>10</v>
      </c>
      <c r="AW13532" s="4" t="s">
        <v>10</v>
      </c>
      <c r="AX13532" s="4" t="s">
        <v>9</v>
      </c>
      <c r="AY13532" s="4" t="s">
        <v>6</v>
      </c>
      <c r="AZ13532" s="4" t="s">
        <v>8</v>
      </c>
      <c r="BA13532" s="4" t="s">
        <v>10</v>
      </c>
      <c r="BB13532" s="4" t="s">
        <v>10</v>
      </c>
      <c r="BC13532" s="4" t="s">
        <v>9</v>
      </c>
      <c r="BD13532" s="4" t="s">
        <v>6</v>
      </c>
      <c r="BE13532" s="4" t="s">
        <v>8</v>
      </c>
      <c r="BF13532" s="4" t="s">
        <v>10</v>
      </c>
      <c r="BG13532" s="4" t="s">
        <v>10</v>
      </c>
      <c r="BH13532" s="4" t="s">
        <v>9</v>
      </c>
      <c r="BI13532" s="4" t="s">
        <v>6</v>
      </c>
      <c r="BJ13532" s="4" t="s">
        <v>8</v>
      </c>
      <c r="BK13532" s="4" t="s">
        <v>10</v>
      </c>
      <c r="BL13532" s="4" t="s">
        <v>10</v>
      </c>
      <c r="BM13532" s="4" t="s">
        <v>9</v>
      </c>
      <c r="BN13532" s="4" t="s">
        <v>6</v>
      </c>
      <c r="BO13532" s="4" t="s">
        <v>8</v>
      </c>
      <c r="BP13532" s="4" t="s">
        <v>10</v>
      </c>
      <c r="BQ13532" s="4" t="s">
        <v>10</v>
      </c>
      <c r="BR13532" s="4" t="s">
        <v>9</v>
      </c>
      <c r="BS13532" s="4" t="s">
        <v>6</v>
      </c>
      <c r="BT13532" s="4" t="s">
        <v>8</v>
      </c>
      <c r="BU13532" s="4" t="s">
        <v>10</v>
      </c>
      <c r="BV13532" s="4" t="s">
        <v>10</v>
      </c>
      <c r="BW13532" s="4" t="s">
        <v>9</v>
      </c>
      <c r="BX13532" s="4" t="s">
        <v>6</v>
      </c>
      <c r="BY13532" s="4" t="s">
        <v>8</v>
      </c>
      <c r="BZ13532" s="4" t="s">
        <v>10</v>
      </c>
      <c r="CA13532" s="4" t="s">
        <v>10</v>
      </c>
      <c r="CB13532" s="4" t="s">
        <v>9</v>
      </c>
      <c r="CC13532" s="4" t="s">
        <v>6</v>
      </c>
      <c r="CD13532" s="4" t="s">
        <v>8</v>
      </c>
      <c r="CE13532" s="4" t="s">
        <v>10</v>
      </c>
      <c r="CF13532" s="4" t="s">
        <v>10</v>
      </c>
      <c r="CG13532" s="4" t="s">
        <v>9</v>
      </c>
      <c r="CH13532" s="4" t="s">
        <v>6</v>
      </c>
      <c r="CI13532" s="4" t="s">
        <v>8</v>
      </c>
    </row>
    <row r="13533" spans="1:482">
      <c r="A13533" t="n">
        <v>123200</v>
      </c>
      <c r="B13533" s="93" t="n">
        <v>257</v>
      </c>
      <c r="C13533" s="7" t="n">
        <v>4</v>
      </c>
      <c r="D13533" s="7" t="n">
        <v>65533</v>
      </c>
      <c r="E13533" s="7" t="n">
        <v>8060</v>
      </c>
      <c r="F13533" s="7" t="s">
        <v>13</v>
      </c>
      <c r="G13533" s="7" t="n">
        <f t="normal" ca="1">32-LENB(INDIRECT(ADDRESS(13533,6)))</f>
        <v>0</v>
      </c>
      <c r="H13533" s="7" t="n">
        <v>7</v>
      </c>
      <c r="I13533" s="7" t="n">
        <v>65533</v>
      </c>
      <c r="J13533" s="7" t="n">
        <v>65255</v>
      </c>
      <c r="K13533" s="7" t="s">
        <v>13</v>
      </c>
      <c r="L13533" s="7" t="n">
        <f t="normal" ca="1">32-LENB(INDIRECT(ADDRESS(13533,11)))</f>
        <v>0</v>
      </c>
      <c r="M13533" s="7" t="n">
        <v>7</v>
      </c>
      <c r="N13533" s="7" t="n">
        <v>65533</v>
      </c>
      <c r="O13533" s="7" t="n">
        <v>65256</v>
      </c>
      <c r="P13533" s="7" t="s">
        <v>13</v>
      </c>
      <c r="Q13533" s="7" t="n">
        <f t="normal" ca="1">32-LENB(INDIRECT(ADDRESS(13533,16)))</f>
        <v>0</v>
      </c>
      <c r="R13533" s="7" t="n">
        <v>7</v>
      </c>
      <c r="S13533" s="7" t="n">
        <v>65533</v>
      </c>
      <c r="T13533" s="7" t="n">
        <v>65257</v>
      </c>
      <c r="U13533" s="7" t="s">
        <v>13</v>
      </c>
      <c r="V13533" s="7" t="n">
        <f t="normal" ca="1">32-LENB(INDIRECT(ADDRESS(13533,21)))</f>
        <v>0</v>
      </c>
      <c r="W13533" s="7" t="n">
        <v>7</v>
      </c>
      <c r="X13533" s="7" t="n">
        <v>65533</v>
      </c>
      <c r="Y13533" s="7" t="n">
        <v>65258</v>
      </c>
      <c r="Z13533" s="7" t="s">
        <v>13</v>
      </c>
      <c r="AA13533" s="7" t="n">
        <f t="normal" ca="1">32-LENB(INDIRECT(ADDRESS(13533,26)))</f>
        <v>0</v>
      </c>
      <c r="AB13533" s="7" t="n">
        <v>7</v>
      </c>
      <c r="AC13533" s="7" t="n">
        <v>65533</v>
      </c>
      <c r="AD13533" s="7" t="n">
        <v>65259</v>
      </c>
      <c r="AE13533" s="7" t="s">
        <v>13</v>
      </c>
      <c r="AF13533" s="7" t="n">
        <f t="normal" ca="1">32-LENB(INDIRECT(ADDRESS(13533,31)))</f>
        <v>0</v>
      </c>
      <c r="AG13533" s="7" t="n">
        <v>7</v>
      </c>
      <c r="AH13533" s="7" t="n">
        <v>65533</v>
      </c>
      <c r="AI13533" s="7" t="n">
        <v>65260</v>
      </c>
      <c r="AJ13533" s="7" t="s">
        <v>13</v>
      </c>
      <c r="AK13533" s="7" t="n">
        <f t="normal" ca="1">32-LENB(INDIRECT(ADDRESS(13533,36)))</f>
        <v>0</v>
      </c>
      <c r="AL13533" s="7" t="n">
        <v>7</v>
      </c>
      <c r="AM13533" s="7" t="n">
        <v>65533</v>
      </c>
      <c r="AN13533" s="7" t="n">
        <v>65169</v>
      </c>
      <c r="AO13533" s="7" t="s">
        <v>13</v>
      </c>
      <c r="AP13533" s="7" t="n">
        <f t="normal" ca="1">32-LENB(INDIRECT(ADDRESS(13533,41)))</f>
        <v>0</v>
      </c>
      <c r="AQ13533" s="7" t="n">
        <v>4</v>
      </c>
      <c r="AR13533" s="7" t="n">
        <v>65533</v>
      </c>
      <c r="AS13533" s="7" t="n">
        <v>2000</v>
      </c>
      <c r="AT13533" s="7" t="s">
        <v>13</v>
      </c>
      <c r="AU13533" s="7" t="n">
        <f t="normal" ca="1">32-LENB(INDIRECT(ADDRESS(13533,46)))</f>
        <v>0</v>
      </c>
      <c r="AV13533" s="7" t="n">
        <v>7</v>
      </c>
      <c r="AW13533" s="7" t="n">
        <v>65533</v>
      </c>
      <c r="AX13533" s="7" t="n">
        <v>65261</v>
      </c>
      <c r="AY13533" s="7" t="s">
        <v>13</v>
      </c>
      <c r="AZ13533" s="7" t="n">
        <f t="normal" ca="1">32-LENB(INDIRECT(ADDRESS(13533,51)))</f>
        <v>0</v>
      </c>
      <c r="BA13533" s="7" t="n">
        <v>7</v>
      </c>
      <c r="BB13533" s="7" t="n">
        <v>65533</v>
      </c>
      <c r="BC13533" s="7" t="n">
        <v>65262</v>
      </c>
      <c r="BD13533" s="7" t="s">
        <v>13</v>
      </c>
      <c r="BE13533" s="7" t="n">
        <f t="normal" ca="1">32-LENB(INDIRECT(ADDRESS(13533,56)))</f>
        <v>0</v>
      </c>
      <c r="BF13533" s="7" t="n">
        <v>7</v>
      </c>
      <c r="BG13533" s="7" t="n">
        <v>65533</v>
      </c>
      <c r="BH13533" s="7" t="n">
        <v>65263</v>
      </c>
      <c r="BI13533" s="7" t="s">
        <v>13</v>
      </c>
      <c r="BJ13533" s="7" t="n">
        <f t="normal" ca="1">32-LENB(INDIRECT(ADDRESS(13533,61)))</f>
        <v>0</v>
      </c>
      <c r="BK13533" s="7" t="n">
        <v>7</v>
      </c>
      <c r="BL13533" s="7" t="n">
        <v>65533</v>
      </c>
      <c r="BM13533" s="7" t="n">
        <v>65264</v>
      </c>
      <c r="BN13533" s="7" t="s">
        <v>13</v>
      </c>
      <c r="BO13533" s="7" t="n">
        <f t="normal" ca="1">32-LENB(INDIRECT(ADDRESS(13533,66)))</f>
        <v>0</v>
      </c>
      <c r="BP13533" s="7" t="n">
        <v>7</v>
      </c>
      <c r="BQ13533" s="7" t="n">
        <v>65533</v>
      </c>
      <c r="BR13533" s="7" t="n">
        <v>65265</v>
      </c>
      <c r="BS13533" s="7" t="s">
        <v>13</v>
      </c>
      <c r="BT13533" s="7" t="n">
        <f t="normal" ca="1">32-LENB(INDIRECT(ADDRESS(13533,71)))</f>
        <v>0</v>
      </c>
      <c r="BU13533" s="7" t="n">
        <v>7</v>
      </c>
      <c r="BV13533" s="7" t="n">
        <v>65533</v>
      </c>
      <c r="BW13533" s="7" t="n">
        <v>65266</v>
      </c>
      <c r="BX13533" s="7" t="s">
        <v>13</v>
      </c>
      <c r="BY13533" s="7" t="n">
        <f t="normal" ca="1">32-LENB(INDIRECT(ADDRESS(13533,76)))</f>
        <v>0</v>
      </c>
      <c r="BZ13533" s="7" t="n">
        <v>4</v>
      </c>
      <c r="CA13533" s="7" t="n">
        <v>65533</v>
      </c>
      <c r="CB13533" s="7" t="n">
        <v>2075</v>
      </c>
      <c r="CC13533" s="7" t="s">
        <v>13</v>
      </c>
      <c r="CD13533" s="7" t="n">
        <f t="normal" ca="1">32-LENB(INDIRECT(ADDRESS(13533,81)))</f>
        <v>0</v>
      </c>
      <c r="CE13533" s="7" t="n">
        <v>0</v>
      </c>
      <c r="CF13533" s="7" t="n">
        <v>65533</v>
      </c>
      <c r="CG13533" s="7" t="n">
        <v>0</v>
      </c>
      <c r="CH13533" s="7" t="s">
        <v>13</v>
      </c>
      <c r="CI13533" s="7" t="n">
        <f t="normal" ca="1">32-LENB(INDIRECT(ADDRESS(13533,86)))</f>
        <v>0</v>
      </c>
    </row>
    <row r="13534" spans="1:482">
      <c r="A13534" t="s">
        <v>4</v>
      </c>
      <c r="B13534" s="4" t="s">
        <v>5</v>
      </c>
    </row>
    <row r="13535" spans="1:482">
      <c r="A13535" t="n">
        <v>123880</v>
      </c>
      <c r="B1353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2025-09-06T21:46:58</dcterms:created>
  <dcterms:modified xsi:type="dcterms:W3CDTF">2025-09-06T21:46:58</dcterms:modified>
</cp:coreProperties>
</file>